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rvaravecerka/Desktop/"/>
    </mc:Choice>
  </mc:AlternateContent>
  <xr:revisionPtr revIDLastSave="0" documentId="13_ncr:1_{3172D429-C34A-1545-ACBF-9659122B2318}" xr6:coauthVersionLast="47" xr6:coauthVersionMax="47" xr10:uidLastSave="{00000000-0000-0000-0000-000000000000}"/>
  <bookViews>
    <workbookView xWindow="5520" yWindow="2860" windowWidth="26440" windowHeight="14480" activeTab="3" xr2:uid="{00000000-000D-0000-FFFF-FFFF00000000}"/>
  </bookViews>
  <sheets>
    <sheet name="Crowdfunding" sheetId="1" r:id="rId1"/>
    <sheet name="Copy" sheetId="2" r:id="rId2"/>
    <sheet name="count of outcomes" sheetId="3" r:id="rId3"/>
    <sheet name="subcategory" sheetId="4" r:id="rId4"/>
    <sheet name="year" sheetId="7" r:id="rId5"/>
    <sheet name="goal" sheetId="9" r:id="rId6"/>
    <sheet name="summary statistics" sheetId="10" r:id="rId7"/>
  </sheets>
  <definedNames>
    <definedName name="_xlnm._FilterDatabase" localSheetId="1" hidden="1">Copy!$A$1:$T$1001</definedName>
    <definedName name="copy">Copy!$1:$1048576</definedName>
    <definedName name="goal">Copy!$D:$D</definedName>
    <definedName name="outcome">Copy!$G:$G</definedName>
    <definedName name="range">goal!$A:$A</definedName>
  </definedNames>
  <calcPr calcId="191029" concurrentCalc="0"/>
  <pivotCaches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C5" i="9"/>
  <c r="B5" i="9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2" i="9"/>
  <c r="C2" i="9"/>
  <c r="D2" i="9"/>
  <c r="E2" i="9"/>
  <c r="F2" i="9"/>
  <c r="G2" i="9"/>
  <c r="G6" i="10"/>
  <c r="H2" i="9"/>
  <c r="H7" i="10"/>
  <c r="H6" i="10"/>
  <c r="H5" i="10"/>
  <c r="H4" i="10"/>
  <c r="H3" i="10"/>
  <c r="H2" i="10"/>
  <c r="G7" i="10"/>
  <c r="G5" i="10"/>
  <c r="G4" i="10"/>
  <c r="G3" i="10"/>
  <c r="G2" i="10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</calcChain>
</file>

<file path=xl/sharedStrings.xml><?xml version="1.0" encoding="utf-8"?>
<sst xmlns="http://schemas.openxmlformats.org/spreadsheetml/2006/main" count="15077" uniqueCount="2113">
  <si>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</si>
  <si>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</si>
  <si>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</si>
  <si>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</si>
  <si>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</si>
  <si>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</si>
  <si>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</si>
  <si>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</si>
  <si>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</si>
  <si>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</si>
  <si>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</si>
  <si>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</si>
  <si>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</si>
  <si>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</si>
  <si>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</si>
  <si>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</si>
  <si>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</si>
  <si>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</si>
  <si>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</si>
  <si>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</si>
  <si>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</si>
  <si>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</si>
  <si>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</si>
  <si>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</si>
  <si>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</si>
  <si>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</si>
  <si>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</si>
  <si>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</si>
  <si>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</si>
  <si>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</si>
  <si>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</si>
  <si>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</si>
  <si>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</si>
  <si>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</si>
  <si>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</si>
  <si>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</si>
  <si>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</si>
  <si>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</si>
  <si>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</si>
  <si>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</si>
  <si>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</si>
  <si>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</si>
  <si>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</si>
  <si>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</si>
  <si>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</si>
  <si>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</si>
  <si>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</si>
  <si>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</si>
  <si>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</si>
  <si>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</si>
  <si>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</si>
  <si>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</si>
  <si>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</si>
  <si>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</si>
  <si>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</si>
  <si>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</si>
  <si>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</si>
  <si>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</si>
  <si>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</si>
  <si>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</si>
  <si>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</si>
  <si>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</si>
  <si>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</si>
  <si>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</si>
  <si>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</si>
  <si>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</si>
  <si>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</si>
  <si>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</si>
  <si>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</si>
  <si>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</si>
  <si>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</si>
  <si>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</si>
  <si>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</si>
  <si>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</si>
  <si>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</si>
  <si>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</si>
  <si>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</si>
  <si>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</si>
  <si>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</si>
  <si>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</si>
  <si>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</si>
  <si>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</si>
  <si>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</si>
  <si>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</si>
  <si>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</si>
  <si>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</si>
  <si>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</si>
  <si>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</si>
  <si>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</si>
  <si>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</si>
  <si>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</si>
  <si>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</si>
  <si>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</si>
  <si>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</si>
  <si>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</si>
  <si>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</si>
  <si>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</si>
  <si>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</si>
  <si>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</si>
  <si>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</si>
  <si>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</si>
  <si>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</si>
  <si>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</si>
  <si>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</si>
  <si>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</si>
  <si>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</si>
  <si>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</si>
  <si>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</si>
  <si>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</si>
  <si>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</si>
  <si>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</si>
  <si>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</si>
  <si>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</si>
  <si>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</si>
  <si>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</si>
  <si>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</si>
  <si>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</si>
  <si>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</si>
  <si>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</si>
  <si>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</si>
  <si>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</si>
  <si>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</si>
  <si>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</si>
  <si>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</si>
  <si>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</si>
  <si>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</si>
  <si>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</si>
  <si>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</si>
  <si>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</si>
  <si>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</si>
  <si>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</si>
  <si>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</si>
  <si>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</si>
  <si>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</si>
  <si>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</si>
  <si>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</si>
  <si>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</si>
  <si>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</si>
  <si>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</si>
  <si>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</si>
  <si>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</si>
  <si>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</si>
  <si>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</si>
  <si>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</si>
  <si>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</si>
  <si>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</si>
  <si>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</si>
  <si>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</si>
  <si>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</si>
  <si>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</si>
  <si>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</si>
  <si>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</si>
  <si>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</si>
  <si>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</si>
  <si>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</si>
  <si>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</si>
  <si>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</si>
  <si>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</si>
  <si>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</si>
  <si>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</si>
  <si>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</si>
  <si>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</si>
  <si>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</si>
  <si>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</si>
  <si>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</si>
  <si>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</si>
  <si>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</si>
  <si>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</si>
  <si>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</si>
  <si>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</si>
  <si>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</si>
  <si>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</si>
  <si>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</si>
  <si>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</si>
  <si>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</si>
  <si>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</si>
  <si>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</si>
  <si>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</si>
  <si>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</si>
  <si>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</si>
  <si>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</si>
  <si>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</si>
  <si>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</si>
  <si>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</si>
  <si>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</si>
  <si>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</si>
  <si>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</si>
  <si>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</si>
  <si>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</si>
  <si>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</si>
  <si>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</si>
  <si>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</si>
  <si>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</si>
  <si>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</si>
  <si>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</si>
  <si>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</si>
  <si>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</si>
  <si>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</si>
  <si>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</si>
  <si>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</si>
  <si>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</si>
  <si>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</si>
  <si>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</si>
  <si>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</si>
  <si>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</si>
  <si>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</si>
  <si>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</si>
  <si>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</si>
  <si>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</si>
  <si>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</si>
  <si>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</si>
  <si>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</si>
  <si>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</si>
  <si>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</si>
  <si>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</si>
  <si>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</si>
  <si>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</si>
  <si>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</si>
  <si>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</si>
  <si>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</si>
  <si>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</si>
  <si>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</si>
  <si>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</si>
  <si>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</si>
  <si>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</si>
  <si>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</si>
  <si>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</si>
  <si>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</si>
  <si>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</si>
  <si>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</si>
  <si>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</si>
  <si>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</si>
  <si>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</si>
  <si>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</si>
  <si>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</si>
  <si>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</si>
  <si>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</si>
  <si>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</si>
  <si>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</si>
  <si>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</si>
  <si>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</si>
  <si>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</si>
  <si>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</si>
  <si>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</si>
  <si>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</si>
  <si>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</si>
  <si>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</si>
  <si>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</si>
  <si>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</si>
  <si>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</si>
  <si>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</si>
  <si>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</si>
  <si>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</si>
  <si>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</si>
  <si>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</si>
  <si>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</si>
  <si>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</si>
  <si>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</si>
  <si>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</si>
  <si>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</si>
  <si>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</si>
  <si>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</si>
  <si>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</si>
  <si>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</si>
  <si>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</si>
  <si>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</si>
  <si>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</si>
  <si>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</si>
  <si>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</si>
  <si>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</si>
  <si>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</si>
  <si>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</si>
  <si>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</si>
  <si>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</si>
  <si>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</si>
  <si>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</si>
  <si>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</si>
  <si>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</si>
  <si>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</si>
  <si>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</si>
  <si>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</si>
  <si>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</si>
  <si>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</si>
  <si>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</si>
  <si>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</si>
  <si>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</si>
  <si>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</si>
  <si>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</si>
  <si>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</si>
  <si>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</si>
  <si>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</si>
  <si>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</si>
  <si>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</si>
  <si>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</si>
  <si>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</si>
  <si>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</si>
  <si>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</si>
  <si>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</si>
  <si>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</si>
  <si>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</si>
  <si>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</si>
  <si>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</si>
  <si>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</si>
  <si>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</si>
  <si>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</si>
  <si>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</si>
  <si>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</si>
  <si>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</si>
  <si>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</si>
  <si>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</si>
  <si>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</si>
  <si>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</si>
  <si>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</si>
  <si>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</si>
  <si>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</si>
  <si>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</si>
  <si>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</si>
  <si>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</si>
  <si>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</si>
  <si>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</si>
  <si>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</si>
  <si>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</si>
  <si>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</si>
  <si>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</si>
  <si>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</si>
  <si>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</si>
  <si>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</si>
  <si>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</si>
  <si>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</si>
  <si>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</si>
  <si>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</si>
  <si>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</si>
  <si>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</si>
  <si>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</si>
  <si>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</si>
  <si>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</si>
  <si>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</si>
  <si>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</si>
  <si>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</si>
  <si>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</si>
  <si>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</si>
  <si>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</si>
  <si>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</si>
  <si>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</si>
  <si>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</si>
  <si>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</si>
  <si>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</si>
  <si>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</si>
  <si>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</si>
  <si>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</si>
  <si>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</si>
  <si>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</si>
  <si>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</si>
  <si>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</si>
  <si>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</si>
  <si>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</si>
  <si>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</si>
  <si>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</si>
  <si>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</si>
  <si>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</si>
  <si>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</si>
  <si>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</si>
  <si>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</si>
  <si>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</si>
  <si>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</si>
  <si>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</si>
  <si>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</si>
  <si>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</si>
  <si>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</si>
  <si>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</si>
  <si>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</si>
  <si>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</si>
  <si>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</si>
  <si>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</si>
  <si>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</si>
  <si>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</si>
  <si>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</si>
  <si>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</si>
  <si>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</si>
  <si>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</si>
  <si>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</si>
  <si>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</si>
  <si>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</si>
  <si>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</si>
  <si>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</si>
  <si>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</si>
  <si>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</si>
  <si>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</si>
  <si>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</si>
  <si>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</si>
  <si>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</si>
  <si>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</si>
  <si>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</si>
  <si>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</si>
  <si>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</si>
  <si>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</si>
  <si>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</si>
  <si>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</si>
  <si>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</si>
  <si>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</si>
  <si>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</si>
  <si>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</si>
  <si>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</si>
  <si>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</si>
  <si>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</si>
  <si>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</si>
  <si>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</si>
  <si>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</si>
  <si>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</si>
  <si>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</si>
  <si>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</si>
  <si>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</si>
  <si>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</si>
  <si>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</si>
  <si>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</si>
  <si>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</si>
  <si>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</si>
  <si>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</si>
  <si>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</si>
  <si>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</si>
  <si>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</si>
  <si>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</si>
  <si>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</si>
  <si>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</si>
  <si>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</si>
  <si>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</si>
  <si>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</si>
  <si>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</si>
  <si>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</si>
  <si>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</si>
  <si>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</si>
  <si>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</si>
  <si>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</si>
  <si>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</si>
  <si>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</si>
  <si>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</si>
  <si>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</si>
  <si>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</si>
  <si>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</si>
  <si>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</si>
  <si>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</si>
  <si>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</si>
  <si>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</si>
  <si>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</si>
  <si>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</si>
  <si>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</si>
  <si>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</si>
  <si>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</si>
  <si>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</si>
  <si>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</si>
  <si>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</si>
  <si>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</si>
  <si>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</si>
  <si>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</si>
  <si>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</si>
  <si>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</si>
  <si>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</si>
  <si>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</si>
  <si>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</si>
  <si>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</si>
  <si>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</si>
  <si>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</si>
  <si>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</si>
  <si>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</si>
  <si>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</si>
  <si>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</si>
  <si>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</si>
  <si>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</si>
  <si>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</si>
  <si>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</si>
  <si>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</si>
  <si>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</si>
  <si>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</si>
  <si>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</si>
  <si>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</si>
  <si>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</si>
  <si>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</si>
  <si>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</si>
  <si>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</si>
  <si>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</si>
  <si>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</si>
  <si>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</si>
  <si>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</si>
  <si>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</si>
  <si>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</si>
  <si>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</si>
  <si>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</si>
  <si>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</si>
  <si>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</si>
  <si>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</si>
  <si>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</si>
  <si>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</si>
  <si>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</si>
  <si>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</si>
  <si>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</si>
  <si>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</si>
  <si>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</si>
  <si>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</si>
  <si>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</si>
  <si>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</si>
  <si>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</si>
  <si>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</si>
  <si>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</si>
  <si>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</si>
  <si>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</si>
  <si>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</si>
  <si>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</si>
  <si>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</si>
  <si>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</si>
  <si>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</si>
  <si>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</si>
  <si>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</si>
  <si>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</si>
  <si>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</si>
  <si>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</si>
  <si>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</si>
  <si>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</si>
  <si>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</si>
  <si>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</si>
  <si>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</si>
  <si>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</si>
  <si>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</si>
  <si>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</si>
  <si>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</si>
  <si>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</si>
  <si>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</si>
  <si>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</si>
  <si>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</si>
  <si>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</si>
  <si>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</si>
  <si>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</si>
  <si>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</si>
  <si>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</si>
  <si>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</si>
  <si>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</si>
  <si>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</si>
  <si>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</si>
  <si>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</si>
  <si>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</si>
  <si>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</si>
  <si>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</si>
  <si>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</si>
  <si>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</si>
  <si>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</si>
  <si>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</si>
  <si>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</si>
  <si>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</si>
  <si>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</si>
  <si>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</si>
  <si>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</si>
  <si>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</si>
  <si>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</si>
  <si>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</si>
  <si>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</si>
  <si>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</si>
  <si>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</si>
  <si>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</si>
  <si>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</si>
  <si>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</si>
  <si>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</si>
  <si>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</si>
  <si>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</si>
  <si>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</si>
  <si>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</si>
  <si>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</si>
  <si>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</si>
  <si>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</si>
  <si>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</si>
  <si>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</si>
  <si>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</si>
  <si>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</si>
  <si>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</si>
  <si>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</si>
  <si>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</si>
  <si>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</si>
  <si>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</si>
  <si>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</si>
  <si>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</si>
  <si>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</si>
  <si>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</si>
  <si>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</si>
  <si>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</si>
  <si>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</si>
  <si>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</si>
  <si>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</si>
  <si>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</si>
  <si>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</si>
  <si>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</si>
  <si>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</si>
  <si>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</si>
  <si>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</si>
  <si>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</si>
  <si>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</si>
  <si>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</si>
  <si>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</si>
  <si>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</si>
  <si>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</si>
  <si>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</si>
  <si>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</si>
  <si>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</si>
  <si>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</si>
  <si>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</si>
  <si>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</si>
  <si>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</si>
  <si>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</si>
  <si>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</si>
  <si>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</si>
  <si>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</si>
  <si>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</si>
  <si>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</si>
  <si>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</si>
  <si>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</si>
  <si>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</si>
  <si>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</si>
  <si>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</si>
  <si>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</si>
  <si>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</si>
  <si>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</si>
  <si>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</si>
  <si>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</si>
  <si>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</si>
  <si>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</si>
  <si>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</si>
  <si>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</si>
  <si>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</si>
  <si>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</si>
  <si>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</si>
  <si>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</si>
  <si>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</si>
  <si>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</si>
  <si>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</si>
  <si>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</si>
  <si>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</si>
  <si>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</si>
  <si>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</si>
  <si>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</si>
  <si>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</si>
  <si>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</si>
  <si>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</si>
  <si>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</si>
  <si>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</si>
  <si>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</si>
  <si>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</si>
  <si>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</si>
  <si>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</si>
  <si>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</si>
  <si>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</si>
  <si>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</si>
  <si>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</si>
  <si>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</si>
  <si>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</si>
  <si>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</si>
  <si>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</si>
  <si>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</si>
  <si>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</si>
  <si>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</si>
  <si>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</si>
  <si>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</si>
  <si>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</si>
  <si>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</si>
  <si>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</si>
  <si>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</si>
  <si>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</si>
  <si>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</si>
  <si>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</si>
  <si>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</si>
  <si>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</si>
  <si>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</si>
  <si>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</si>
  <si>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</si>
  <si>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</si>
  <si>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</si>
  <si>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</si>
  <si>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</si>
  <si>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</si>
  <si>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</si>
  <si>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</si>
  <si>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</si>
  <si>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</si>
  <si>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</si>
  <si>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</si>
  <si>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</si>
  <si>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</si>
  <si>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</si>
  <si>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</si>
  <si>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</si>
  <si>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</si>
  <si>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</si>
  <si>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</si>
  <si>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</si>
  <si>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</si>
  <si>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</si>
  <si>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</si>
  <si>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</si>
  <si>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</si>
  <si>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</si>
  <si>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</si>
  <si>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</si>
  <si>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</si>
  <si>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</si>
  <si>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</si>
  <si>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</si>
  <si>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</si>
  <si>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</si>
  <si>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</si>
  <si>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</si>
  <si>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</si>
  <si>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</si>
  <si>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</si>
  <si>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</si>
  <si>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</si>
  <si>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</si>
  <si>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</si>
  <si>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</si>
  <si>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</si>
  <si>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</si>
  <si>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</si>
  <si>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</si>
  <si>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</si>
  <si>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</si>
  <si>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</si>
  <si>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</si>
  <si>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</si>
  <si>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</si>
  <si>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</si>
  <si>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</si>
  <si>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</si>
  <si>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</si>
  <si>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</si>
  <si>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</si>
  <si>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</si>
  <si>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</si>
  <si>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</si>
  <si>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</si>
  <si>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</si>
  <si>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</si>
  <si>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</si>
  <si>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</si>
  <si>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</si>
  <si>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</si>
  <si>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</si>
  <si>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</si>
  <si>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</si>
  <si>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</si>
  <si>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</si>
  <si>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</si>
  <si>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</si>
  <si>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</si>
  <si>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</si>
  <si>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</si>
  <si>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</si>
  <si>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</si>
  <si>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</si>
  <si>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</si>
  <si>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</si>
  <si>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</si>
  <si>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</si>
  <si>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</si>
  <si>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</si>
  <si>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</si>
  <si>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</si>
  <si>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</si>
  <si>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</si>
  <si>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</si>
  <si>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</si>
  <si>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</si>
  <si>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</si>
  <si>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</si>
  <si>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</si>
  <si>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</si>
  <si>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</si>
  <si>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</si>
  <si>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</si>
  <si>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</si>
  <si>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</si>
  <si>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</si>
  <si>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</si>
  <si>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</si>
  <si>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</si>
  <si>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</si>
  <si>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</si>
  <si>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</si>
  <si>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</si>
  <si>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</si>
  <si>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</si>
  <si>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</si>
  <si>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</si>
  <si>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</si>
  <si>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</si>
  <si>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</si>
  <si>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</si>
  <si>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</si>
  <si>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</si>
  <si>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</si>
  <si>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</si>
  <si>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</si>
  <si>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</si>
  <si>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</si>
  <si>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</si>
  <si>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</si>
  <si>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</si>
  <si>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</si>
  <si>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</si>
  <si>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</si>
  <si>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</si>
  <si>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</si>
  <si>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</si>
  <si>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</si>
  <si>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</si>
  <si>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</si>
  <si>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</si>
  <si>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</si>
  <si>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</si>
  <si>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</si>
  <si>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</si>
  <si>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</si>
  <si>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</si>
  <si>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</si>
  <si>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</si>
  <si>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</si>
  <si>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</si>
  <si>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</si>
  <si>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</si>
  <si>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</si>
  <si>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</si>
  <si>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</si>
  <si>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</si>
  <si>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</si>
  <si>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</si>
  <si>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</si>
  <si>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</si>
  <si>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</si>
  <si>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</si>
  <si>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</si>
  <si>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</si>
  <si>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</si>
  <si>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</si>
  <si>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</si>
  <si>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</si>
  <si>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</si>
  <si>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</si>
  <si>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</si>
  <si>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</si>
  <si>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</si>
  <si>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</si>
  <si>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</si>
  <si>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</si>
  <si>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</si>
  <si>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</si>
  <si>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</si>
  <si>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</si>
  <si>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</si>
  <si>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</si>
  <si>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</si>
  <si>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</si>
  <si>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</si>
  <si>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</si>
  <si>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</si>
  <si>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</si>
  <si>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</si>
  <si>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</si>
  <si>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</si>
  <si>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</si>
  <si>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</si>
  <si>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</si>
  <si>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</si>
  <si>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</si>
  <si>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</si>
  <si>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</si>
  <si>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</si>
  <si>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</si>
  <si>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</si>
  <si>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</si>
  <si>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</si>
  <si>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</si>
  <si>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</si>
  <si>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</si>
  <si>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</si>
  <si>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</si>
  <si>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</si>
  <si>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</si>
  <si>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</si>
  <si>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</si>
  <si>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</si>
  <si>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</si>
  <si>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</si>
  <si>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</si>
  <si>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</si>
  <si>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</si>
  <si>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</si>
  <si>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</si>
  <si>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</si>
  <si>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</si>
  <si>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</si>
  <si>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</si>
  <si>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</si>
  <si>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</si>
  <si>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</si>
  <si>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</si>
  <si>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</si>
  <si>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</si>
  <si>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</si>
  <si>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</si>
  <si>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</si>
  <si>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</si>
  <si>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</si>
  <si>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</si>
  <si>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</si>
  <si>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</si>
  <si>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</si>
  <si>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</si>
  <si>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</si>
  <si>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</si>
  <si>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</si>
  <si>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</si>
  <si>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</si>
  <si>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</si>
  <si>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</si>
  <si>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</si>
  <si>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</si>
  <si>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</si>
  <si>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</si>
  <si>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</si>
  <si>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</si>
  <si>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</si>
  <si>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</si>
  <si>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</si>
  <si>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</si>
  <si>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</si>
  <si>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</si>
  <si>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</si>
  <si>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</si>
  <si>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</si>
  <si>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</si>
  <si>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</si>
  <si>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</si>
  <si>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</si>
  <si>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</si>
  <si>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</si>
  <si>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</si>
  <si>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</si>
  <si>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</si>
  <si>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</si>
  <si>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</si>
  <si>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</si>
  <si>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</si>
  <si>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</si>
  <si>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</si>
  <si>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</si>
  <si>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</si>
  <si>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</si>
  <si>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</si>
  <si>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</si>
  <si>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</si>
  <si>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</si>
  <si>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</si>
  <si>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</si>
  <si>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</si>
  <si>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</si>
  <si>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</si>
  <si>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</si>
  <si>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</si>
  <si>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</si>
  <si>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</si>
  <si>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</si>
  <si>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</si>
  <si>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</si>
  <si>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</si>
  <si>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</si>
  <si>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</si>
  <si>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</si>
  <si>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</si>
  <si>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</si>
  <si>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</si>
  <si>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</si>
  <si>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</si>
  <si>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</si>
  <si>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</si>
  <si>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</si>
  <si>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</si>
  <si>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</si>
  <si>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</si>
  <si>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</si>
  <si>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</si>
  <si>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</si>
  <si>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</si>
  <si>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</si>
  <si>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</si>
  <si>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</si>
  <si>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</si>
  <si>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</si>
  <si>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</si>
  <si>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</si>
  <si>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</si>
  <si>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</si>
  <si>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</si>
  <si>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</si>
  <si>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</si>
  <si>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</si>
  <si>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</si>
  <si>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</si>
  <si>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</si>
  <si>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</si>
  <si>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</si>
  <si>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</si>
  <si>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</si>
  <si>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</si>
  <si>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</si>
  <si>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</si>
  <si>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</si>
  <si>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</si>
  <si>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</si>
  <si>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</si>
  <si>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</si>
  <si>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</si>
  <si>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</si>
  <si>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</si>
  <si>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</si>
  <si>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</si>
  <si>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</si>
  <si>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</si>
  <si>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</si>
  <si>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</si>
  <si>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</si>
  <si>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</si>
  <si>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</si>
  <si>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</si>
  <si>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</si>
  <si>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</si>
  <si>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</si>
  <si>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</si>
  <si>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</si>
  <si>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</si>
  <si>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</si>
  <si>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</si>
  <si>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</si>
  <si>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</si>
  <si>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</si>
  <si>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</si>
  <si>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</si>
  <si>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</si>
  <si>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</si>
  <si>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</si>
  <si>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</si>
  <si>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</si>
  <si>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</si>
  <si>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</si>
  <si>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</si>
  <si>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</si>
  <si>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</si>
  <si>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</si>
  <si>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</si>
  <si>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</si>
  <si>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</si>
  <si>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</si>
  <si>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</si>
  <si>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</si>
  <si>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</si>
  <si>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</si>
  <si>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</si>
  <si>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</si>
  <si>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</si>
  <si>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</si>
  <si>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</si>
  <si>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</si>
  <si>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</si>
  <si>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</si>
  <si>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</si>
  <si>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</si>
  <si>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</si>
  <si>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</si>
  <si>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</si>
  <si>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</si>
  <si>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</si>
  <si>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</si>
  <si>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</si>
  <si>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</si>
  <si>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</si>
  <si>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</si>
  <si>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</si>
  <si>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</si>
  <si>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</si>
  <si>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</si>
  <si>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</si>
  <si>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</si>
  <si>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</si>
  <si>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</si>
  <si>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</si>
  <si>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</si>
  <si>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</si>
  <si>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</si>
  <si>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</si>
  <si>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</si>
  <si>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</si>
  <si>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</si>
  <si>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</si>
  <si>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</si>
  <si>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</si>
  <si>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</si>
  <si>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</si>
  <si>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</si>
  <si>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</si>
  <si>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</si>
  <si>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</si>
  <si>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</si>
  <si>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</si>
  <si>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</si>
  <si>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</si>
  <si>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</si>
  <si>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</si>
  <si>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</si>
  <si>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</si>
  <si>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</si>
  <si>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</si>
  <si>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</si>
  <si>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</si>
  <si>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</si>
  <si>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</si>
  <si>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</si>
  <si>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</si>
  <si>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</si>
  <si>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</si>
  <si>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</si>
  <si>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</si>
  <si>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</si>
  <si>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</si>
  <si>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</si>
  <si>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</si>
  <si>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</si>
  <si>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</si>
  <si>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</si>
  <si>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</si>
  <si>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</si>
  <si>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</si>
  <si>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</si>
  <si>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</si>
  <si>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</si>
  <si>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</si>
  <si>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</si>
  <si>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</si>
  <si>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</si>
  <si>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</si>
  <si>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</si>
  <si>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</si>
  <si>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</si>
  <si>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</si>
  <si>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</si>
  <si>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</si>
  <si>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</si>
  <si>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</si>
  <si>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</si>
  <si>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</si>
  <si>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</si>
  <si>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</si>
  <si>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</si>
  <si>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</si>
  <si>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</si>
  <si>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</si>
  <si>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</si>
  <si>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</si>
  <si>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</si>
  <si>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</si>
  <si>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</si>
  <si>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</si>
  <si>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</si>
  <si>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</si>
  <si>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</si>
  <si>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</si>
  <si>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</si>
  <si>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</si>
  <si>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</si>
  <si>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</si>
  <si>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</si>
  <si>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</si>
  <si>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</si>
  <si>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</si>
  <si>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</si>
  <si>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</si>
  <si>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</si>
  <si>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</si>
  <si>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</si>
  <si>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</si>
  <si>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</si>
  <si>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</si>
  <si>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</si>
  <si>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</si>
  <si>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</si>
  <si>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</si>
  <si>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</si>
  <si>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</si>
  <si>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</si>
  <si>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</si>
  <si>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</si>
  <si>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</si>
  <si>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</si>
  <si>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</si>
  <si>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</si>
  <si>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</si>
  <si>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</si>
  <si>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</si>
  <si>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</si>
  <si>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</si>
  <si>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</si>
  <si>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</si>
  <si>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</si>
  <si>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</si>
  <si>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</si>
  <si>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</si>
  <si>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</si>
  <si>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</si>
  <si>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</si>
  <si>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</si>
  <si>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</si>
  <si>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</si>
  <si>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</si>
  <si>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</si>
  <si>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</si>
  <si>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</si>
  <si>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</si>
  <si>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</si>
  <si>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</si>
  <si>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</si>
  <si>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</si>
  <si>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</si>
  <si>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</si>
  <si>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</si>
  <si>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</si>
  <si>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</si>
  <si>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</si>
  <si>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</si>
  <si>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</si>
  <si>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</si>
  <si>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</si>
  <si>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</si>
  <si>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</si>
  <si>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</si>
  <si>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</si>
  <si>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</si>
  <si>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</si>
  <si>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</si>
  <si>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</si>
  <si>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</si>
  <si>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</si>
  <si>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</si>
  <si>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</si>
  <si>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</si>
  <si>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</si>
  <si>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</si>
  <si>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</si>
  <si>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</si>
  <si>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</si>
  <si>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</si>
  <si>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</si>
  <si>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</si>
  <si>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</si>
  <si>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</si>
  <si>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</si>
  <si>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</si>
  <si>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</si>
  <si>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</si>
  <si>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</si>
  <si>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</si>
  <si>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</si>
  <si>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</si>
  <si>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</si>
  <si>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</si>
  <si>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</si>
  <si>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</si>
  <si>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</si>
  <si>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</si>
  <si>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</si>
  <si>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</si>
  <si>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</si>
  <si>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</si>
  <si>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</si>
  <si>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</si>
  <si>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</si>
  <si>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</si>
  <si>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</si>
  <si>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</si>
  <si>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</si>
  <si>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</si>
  <si>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</si>
  <si>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</si>
  <si>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</si>
  <si>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</si>
  <si>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</si>
  <si>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</si>
  <si>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</si>
  <si>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</si>
  <si>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</si>
  <si>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</si>
  <si>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</si>
  <si>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</si>
  <si>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</si>
  <si>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</si>
  <si>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</si>
  <si>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</si>
  <si>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</si>
  <si>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</si>
  <si>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</si>
  <si>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</si>
  <si>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</si>
  <si>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</si>
  <si>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</si>
  <si>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</si>
  <si>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</si>
  <si>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</si>
  <si>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</si>
  <si>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</si>
  <si>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</si>
  <si>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</si>
  <si>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</si>
  <si>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</si>
  <si>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</si>
  <si>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</si>
  <si>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</si>
  <si>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</si>
  <si>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</si>
  <si>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</si>
  <si>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</si>
  <si>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</si>
  <si>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</si>
  <si>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</si>
  <si>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</si>
  <si>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</si>
  <si>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</si>
  <si>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</si>
  <si>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</si>
  <si>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</si>
  <si>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</si>
  <si>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</si>
  <si>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</si>
  <si>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</si>
  <si>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</si>
  <si>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</si>
  <si>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</si>
  <si>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</si>
  <si>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</si>
  <si>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</si>
  <si>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</si>
  <si>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</si>
  <si>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</si>
  <si>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</si>
  <si>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</si>
  <si>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</si>
  <si>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</si>
  <si>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</si>
  <si>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</si>
  <si>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</si>
  <si>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</si>
  <si>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</si>
  <si>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</si>
  <si>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</si>
  <si>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</si>
  <si>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</si>
  <si>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</si>
  <si>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</si>
  <si>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</si>
  <si>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</si>
  <si>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</si>
  <si>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</si>
  <si>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</si>
  <si>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</si>
  <si>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</si>
  <si>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</si>
  <si>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</si>
  <si>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</si>
  <si>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</si>
  <si>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</si>
  <si>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</si>
  <si>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</si>
  <si>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</si>
  <si>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</si>
  <si>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</si>
  <si>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</si>
  <si>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</si>
  <si>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</si>
  <si>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</si>
  <si>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</si>
  <si>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</si>
  <si>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</si>
  <si>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</si>
  <si>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</si>
  <si>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</si>
  <si>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</si>
  <si>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</si>
  <si>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</si>
  <si>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</si>
  <si>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</si>
  <si>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</si>
  <si>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</si>
  <si>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</si>
  <si>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</si>
  <si>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</si>
  <si>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</si>
  <si>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</si>
  <si>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</si>
  <si>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</si>
  <si>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</si>
  <si>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</si>
  <si>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</si>
  <si>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</si>
  <si>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</si>
  <si>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</si>
  <si>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</si>
  <si>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</si>
  <si>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</si>
  <si>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</si>
  <si>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</si>
  <si>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</si>
  <si>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</si>
  <si>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</si>
  <si>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</si>
  <si>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</si>
  <si>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</si>
  <si>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</si>
  <si>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</si>
  <si>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</si>
  <si>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</si>
  <si>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</si>
  <si>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</si>
  <si>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</si>
  <si>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</si>
  <si>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</si>
  <si>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</si>
  <si>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</si>
  <si>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</si>
  <si>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</si>
  <si>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</si>
  <si>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</si>
  <si>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</si>
  <si>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</si>
  <si>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</si>
  <si>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</si>
  <si>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</si>
  <si>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</si>
  <si>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</si>
  <si>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</si>
  <si>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</si>
  <si>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</si>
  <si>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</si>
  <si>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</si>
  <si>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</si>
  <si>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</si>
  <si>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</si>
  <si>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</si>
  <si>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</si>
  <si>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</si>
  <si>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</si>
  <si>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</si>
  <si>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</si>
  <si>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</si>
  <si>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</si>
  <si>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</si>
  <si>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</si>
  <si>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</si>
  <si>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</si>
  <si>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</si>
  <si>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</si>
  <si>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</si>
  <si>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</si>
  <si>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</si>
  <si>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</si>
  <si>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</si>
  <si>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</si>
  <si>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</si>
  <si>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</si>
  <si>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</si>
  <si>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</si>
  <si>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</si>
  <si>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</si>
  <si>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</si>
  <si>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</si>
  <si>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</si>
  <si>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</si>
  <si>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</si>
  <si>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</si>
  <si>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</si>
  <si>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</si>
  <si>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</si>
  <si>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</si>
  <si>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</si>
  <si>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</si>
  <si>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</si>
  <si>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</si>
  <si>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</si>
  <si>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</si>
  <si>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</si>
  <si>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</si>
  <si>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</si>
  <si>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</si>
  <si>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</si>
  <si>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</si>
  <si>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</si>
  <si>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</si>
  <si>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</si>
  <si>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</si>
  <si>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</si>
  <si>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</si>
  <si>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</si>
  <si>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</si>
  <si>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</si>
  <si>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</si>
  <si>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</si>
  <si>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</si>
  <si>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</si>
  <si>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</si>
  <si>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</si>
  <si>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</si>
  <si>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</si>
  <si>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</si>
  <si>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</si>
  <si>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</si>
  <si>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</si>
  <si>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</si>
  <si>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</si>
  <si>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</si>
  <si>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</si>
  <si>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</si>
  <si>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</si>
  <si>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</si>
  <si>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</si>
  <si>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</si>
  <si>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</si>
  <si>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</si>
  <si>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</si>
  <si>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</si>
  <si>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</si>
  <si>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</si>
  <si>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</si>
  <si>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</si>
  <si>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</si>
  <si>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</si>
  <si>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</si>
  <si>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</si>
  <si>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</si>
  <si>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</si>
  <si>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</si>
  <si>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</si>
  <si>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</si>
  <si>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</si>
  <si>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</si>
  <si>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</si>
  <si>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</si>
  <si>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</si>
  <si>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</si>
  <si>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</si>
  <si>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</si>
  <si>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</si>
  <si>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</si>
  <si>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</si>
  <si>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</si>
  <si>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</si>
  <si>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</si>
  <si>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</si>
  <si>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</si>
  <si>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</si>
  <si>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</si>
  <si>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</si>
  <si>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</si>
  <si>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</si>
  <si>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</si>
  <si>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</si>
  <si>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</si>
  <si>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</si>
  <si>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</si>
  <si>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</si>
  <si>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</si>
  <si>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</si>
  <si>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</si>
  <si>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</si>
  <si>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</si>
  <si>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</si>
  <si>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</si>
  <si>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</si>
  <si>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</si>
  <si>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</si>
  <si>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</si>
  <si>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</si>
  <si>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</si>
  <si>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</si>
  <si>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</si>
  <si>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</si>
  <si>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</si>
  <si>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</si>
  <si>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</si>
  <si>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</si>
  <si>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</si>
  <si>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</si>
  <si>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</si>
  <si>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</si>
  <si>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</si>
  <si>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</si>
  <si>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</si>
  <si>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</si>
  <si>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</si>
  <si>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</si>
  <si>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</si>
  <si>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</si>
  <si>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</si>
  <si>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</si>
  <si>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</si>
  <si>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</si>
  <si>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</si>
  <si>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</si>
  <si>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</si>
  <si>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</si>
  <si>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</si>
  <si>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</si>
  <si>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</si>
  <si>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</si>
  <si>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</si>
  <si>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</si>
  <si>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</si>
  <si>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</si>
  <si>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</si>
  <si>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</si>
  <si>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</si>
  <si>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</si>
  <si>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</si>
  <si>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</si>
  <si>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</si>
  <si>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</si>
  <si>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</si>
  <si>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</si>
  <si>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</si>
  <si>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</si>
  <si>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</si>
  <si>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</si>
  <si>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</si>
  <si>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</si>
  <si>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</si>
  <si>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</si>
  <si>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</si>
  <si>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</si>
  <si>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</si>
  <si>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</si>
  <si>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</si>
  <si>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</si>
  <si>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</si>
  <si>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</si>
  <si>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</si>
  <si>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</si>
  <si>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</si>
  <si>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</si>
  <si>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</si>
  <si>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</si>
  <si>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</si>
  <si>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</si>
  <si>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</si>
  <si>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</si>
  <si>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</si>
  <si>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</si>
  <si>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</si>
  <si>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</si>
  <si>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</si>
  <si>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</si>
  <si>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</si>
  <si>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</si>
  <si>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</si>
  <si>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</si>
  <si>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</si>
  <si>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</si>
  <si>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</si>
  <si>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</si>
  <si>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</si>
  <si>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</si>
  <si>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</si>
  <si>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</si>
  <si>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</si>
  <si>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</si>
  <si>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</si>
  <si>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</si>
  <si>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</si>
  <si>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</si>
  <si>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</si>
  <si>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</si>
  <si>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</si>
  <si>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</si>
  <si>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</si>
  <si>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</si>
  <si>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</si>
  <si>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</si>
  <si>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</si>
  <si>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</si>
  <si>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</si>
  <si>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</si>
  <si>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</si>
  <si>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</si>
  <si>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</si>
  <si>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</si>
  <si>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</si>
  <si>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</si>
  <si>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</si>
  <si>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</si>
  <si>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</si>
  <si>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</si>
  <si>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</si>
  <si>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</si>
  <si>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</si>
  <si>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</si>
  <si>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</si>
  <si>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</si>
  <si>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</si>
  <si>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</si>
  <si>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</si>
  <si>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</si>
  <si>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</si>
  <si>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</si>
  <si>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</si>
  <si>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</si>
  <si>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</si>
  <si>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</si>
  <si>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</si>
  <si>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</si>
  <si>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</si>
  <si>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</si>
  <si>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</si>
  <si>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</si>
  <si>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</si>
  <si>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</si>
  <si>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</si>
  <si>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</si>
  <si>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</si>
  <si>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</si>
  <si>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</si>
  <si>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</si>
  <si>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</si>
  <si>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</si>
  <si>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</si>
  <si>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</si>
  <si>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</si>
  <si>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</si>
  <si>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</si>
  <si>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</si>
  <si>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</si>
  <si>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</si>
  <si>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</si>
  <si>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</si>
  <si>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</si>
  <si>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</si>
  <si>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</si>
  <si>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</si>
  <si>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</si>
  <si>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</si>
  <si>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</si>
  <si>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</si>
  <si>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</si>
  <si>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</si>
  <si>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</si>
  <si>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</si>
  <si>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</si>
  <si>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</si>
  <si>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</si>
  <si>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</si>
  <si>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</si>
  <si>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</si>
  <si>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</si>
  <si>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</si>
  <si>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</si>
  <si>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</si>
  <si>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</si>
  <si>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</si>
  <si>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</si>
  <si>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</si>
  <si>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</si>
  <si>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</si>
  <si>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</si>
  <si>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</si>
  <si>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</si>
  <si>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</si>
  <si>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</si>
  <si>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</si>
  <si>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</si>
  <si>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</si>
  <si>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</si>
  <si>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</si>
  <si>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</si>
  <si>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</si>
  <si>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</si>
  <si>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</si>
  <si>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</si>
  <si>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</si>
  <si>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</si>
  <si>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</si>
  <si>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</si>
  <si>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</si>
  <si>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</si>
  <si>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</si>
  <si>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</si>
  <si>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</si>
  <si>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</si>
  <si>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</si>
  <si>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</si>
  <si>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</si>
  <si>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</si>
  <si>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</si>
  <si>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</si>
  <si>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</si>
  <si>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</si>
  <si>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</si>
  <si>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</si>
  <si>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</si>
  <si>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</si>
  <si>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</si>
  <si>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</si>
  <si>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</si>
  <si>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</si>
  <si>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</si>
  <si>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</si>
  <si>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</si>
  <si>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</si>
  <si>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</si>
  <si>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</si>
  <si>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</si>
  <si>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</si>
  <si>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</si>
  <si>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</si>
  <si>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</si>
  <si>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</si>
  <si>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</si>
  <si>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</si>
  <si>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</si>
  <si>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</si>
  <si>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</si>
  <si>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</si>
  <si>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</si>
  <si>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</si>
  <si>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</si>
  <si>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</si>
  <si>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</si>
  <si>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</si>
  <si>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</si>
  <si>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</si>
  <si>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</si>
  <si>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</si>
  <si>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</si>
  <si>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</si>
  <si>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</si>
  <si>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</si>
  <si>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</si>
  <si>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</si>
  <si>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</si>
  <si>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</si>
  <si>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</si>
  <si>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</si>
  <si>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</si>
  <si>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</si>
  <si>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</si>
  <si>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</si>
  <si>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</si>
  <si>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</si>
  <si>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</si>
  <si>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</si>
  <si>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</si>
  <si>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</si>
  <si>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</si>
  <si>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</si>
  <si>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</si>
  <si>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</si>
  <si>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</si>
  <si>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</si>
  <si>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</si>
  <si>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</si>
  <si>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</si>
  <si>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</si>
  <si>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</si>
  <si>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</si>
  <si>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</si>
  <si>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</si>
  <si>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</si>
  <si>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</si>
  <si>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</si>
  <si>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</si>
  <si>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</si>
  <si>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</si>
  <si>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</si>
  <si>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</si>
  <si>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</si>
  <si>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</si>
  <si>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</si>
  <si>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</si>
  <si>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</si>
  <si>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</si>
  <si>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</si>
  <si>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</si>
  <si>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</si>
  <si>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</si>
  <si>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</si>
  <si>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</si>
  <si>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</si>
  <si>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</si>
  <si>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</si>
  <si>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</si>
  <si>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</si>
  <si>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</si>
  <si>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</si>
  <si>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</si>
  <si>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</si>
  <si>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</si>
  <si>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</si>
  <si>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</si>
  <si>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</si>
  <si>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</si>
  <si>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</si>
  <si>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</si>
  <si>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</si>
  <si>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</si>
  <si>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</si>
  <si>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</si>
  <si>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</si>
  <si>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</si>
  <si>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</si>
  <si>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</si>
  <si>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</si>
  <si>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</si>
  <si>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</si>
  <si>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</si>
  <si>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</si>
  <si>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</si>
  <si>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</si>
  <si>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</si>
  <si>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</si>
  <si>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</si>
  <si>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</si>
  <si>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</si>
  <si>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</si>
  <si>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</si>
  <si>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</si>
  <si>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</si>
  <si>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</si>
  <si>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</si>
  <si>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</si>
  <si>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</si>
  <si>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</si>
  <si>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</si>
  <si>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</si>
  <si>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</si>
  <si>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</si>
  <si>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</si>
  <si>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</si>
  <si>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</si>
  <si>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</si>
  <si>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</si>
  <si>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</si>
  <si>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</si>
  <si>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</si>
  <si>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</si>
  <si>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</si>
  <si>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</si>
  <si>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</si>
  <si>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</si>
  <si>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</si>
  <si>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</si>
  <si>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</si>
  <si>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</si>
  <si>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</si>
  <si>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</si>
  <si>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</si>
  <si>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</si>
  <si>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</si>
  <si>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</si>
  <si>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</si>
  <si>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</si>
  <si>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</si>
  <si>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</si>
  <si>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</si>
  <si>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</si>
  <si>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</si>
  <si>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</si>
  <si>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</si>
  <si>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</si>
  <si>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</si>
  <si>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</si>
  <si>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</si>
  <si>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</si>
  <si>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</si>
  <si>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</si>
  <si>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</si>
  <si>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</si>
  <si>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</si>
  <si>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</si>
  <si>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</si>
  <si>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</si>
  <si>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</si>
  <si>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</si>
  <si>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</si>
  <si>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</si>
  <si>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</si>
  <si>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</si>
  <si>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</si>
  <si>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</si>
  <si>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</si>
  <si>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</si>
  <si>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</si>
  <si>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</si>
  <si>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</si>
  <si>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</si>
  <si>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</si>
  <si>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</si>
  <si>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</si>
  <si>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</si>
  <si>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</si>
  <si>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</si>
  <si>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</si>
  <si>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</si>
  <si>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</si>
  <si>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</si>
  <si>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</si>
  <si>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</si>
  <si>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</si>
  <si>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</si>
  <si>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</si>
  <si>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</si>
  <si>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</si>
  <si>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</si>
  <si>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</si>
  <si>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</si>
  <si>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</si>
  <si>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</si>
  <si>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</si>
  <si>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</si>
  <si>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</si>
  <si>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</si>
  <si>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</si>
  <si>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</si>
  <si>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</si>
  <si>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</si>
  <si>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</si>
  <si>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</si>
  <si>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</si>
  <si>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</si>
  <si>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</si>
  <si>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</si>
  <si>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</si>
  <si>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</si>
  <si>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</si>
  <si>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</si>
  <si>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</si>
  <si>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</si>
  <si>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</si>
  <si>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</si>
  <si>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</si>
  <si>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</si>
  <si>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</si>
  <si>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</si>
  <si>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</si>
  <si>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</si>
  <si>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</si>
  <si>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</si>
  <si>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</si>
  <si>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</si>
  <si>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</si>
  <si>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</si>
  <si>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</si>
  <si>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</si>
  <si>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</si>
  <si>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</si>
  <si>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</si>
  <si>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</si>
  <si>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</si>
  <si>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</si>
  <si>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</si>
  <si>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</si>
  <si>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</si>
  <si>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</si>
  <si>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</si>
  <si>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</si>
  <si>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</si>
  <si>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</si>
  <si>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</si>
  <si>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</si>
  <si>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</si>
  <si>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</si>
  <si>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</si>
  <si>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</si>
  <si>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</si>
  <si>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</si>
  <si>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</si>
  <si>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</si>
  <si>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</si>
  <si>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</si>
  <si>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</si>
  <si>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</si>
  <si>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</si>
  <si>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</si>
  <si>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</si>
  <si>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</si>
  <si>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</si>
  <si>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</si>
  <si>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</si>
  <si>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</si>
  <si>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</si>
  <si>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</si>
  <si>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</si>
  <si>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</si>
  <si>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</si>
  <si>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</si>
  <si>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</si>
  <si>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</si>
  <si>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</si>
  <si>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</si>
  <si>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</si>
  <si>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</si>
  <si>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successful_campaigns</t>
  </si>
  <si>
    <t>unsuccessful_compaigns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</si>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</sst>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940102"/>
      <color rgb="FF4E8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 of outcomes!PivotTable1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80446194225724E-2"/>
          <c:y val="5.7824074074074076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'count of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'count of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2047-9B2F-D4AD3384BCFC}"/>
            </c:ext>
          </c:extLst>
        </c:ser>
        <c:ser>
          <c:idx val="1"/>
          <c:order val="1"/>
          <c:tx>
            <c:strRef>
              <c:f>'count of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'count of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5-504E-B301-D840ABA55A4A}"/>
            </c:ext>
          </c:extLst>
        </c:ser>
        <c:ser>
          <c:idx val="2"/>
          <c:order val="2"/>
          <c:tx>
            <c:strRef>
              <c:f>'count of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'count of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5-504E-B301-D840ABA55A4A}"/>
            </c:ext>
          </c:extLst>
        </c:ser>
        <c:ser>
          <c:idx val="3"/>
          <c:order val="3"/>
          <c:tx>
            <c:strRef>
              <c:f>'count of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'count of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5-504E-B301-D840ABA5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341520"/>
        <c:axId val="971948912"/>
      </c:barChart>
      <c:catAx>
        <c:axId val="9713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48912"/>
        <c:crosses val="autoZero"/>
        <c:auto val="1"/>
        <c:lblAlgn val="ctr"/>
        <c:lblOffset val="100"/>
        <c:noMultiLvlLbl val="0"/>
      </c:catAx>
      <c:valAx>
        <c:axId val="9719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7-9740-B74E-106DA7B33A41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D-BB48-878F-DDCE426580DC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D-BB48-878F-DDCE426580DC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D-BB48-878F-DDCE4265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200896"/>
        <c:axId val="997963536"/>
      </c:barChart>
      <c:catAx>
        <c:axId val="10192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963536"/>
        <c:crosses val="autoZero"/>
        <c:auto val="1"/>
        <c:lblAlgn val="ctr"/>
        <c:lblOffset val="100"/>
        <c:noMultiLvlLbl val="0"/>
      </c:catAx>
      <c:valAx>
        <c:axId val="997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C94D-BFB9-42051449DA55}"/>
            </c:ext>
          </c:extLst>
        </c:ser>
        <c:ser>
          <c:idx val="1"/>
          <c:order val="1"/>
          <c:tx>
            <c:strRef>
              <c:f>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566-EF4B-836F-49CE742C1902}"/>
            </c:ext>
          </c:extLst>
        </c:ser>
        <c:ser>
          <c:idx val="2"/>
          <c:order val="2"/>
          <c:tx>
            <c:strRef>
              <c:f>year!$D$4:$D$5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566-EF4B-836F-49CE742C1902}"/>
            </c:ext>
          </c:extLst>
        </c:ser>
        <c:ser>
          <c:idx val="3"/>
          <c:order val="3"/>
          <c:tx>
            <c:strRef>
              <c:f>year!$E$4:$E$5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566-EF4B-836F-49CE742C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491824"/>
        <c:axId val="997232448"/>
      </c:lineChart>
      <c:catAx>
        <c:axId val="929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32448"/>
        <c:crosses val="autoZero"/>
        <c:auto val="1"/>
        <c:lblAlgn val="ctr"/>
        <c:lblOffset val="100"/>
        <c:noMultiLvlLbl val="0"/>
      </c:catAx>
      <c:valAx>
        <c:axId val="9972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0.49739583333333331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B045-AC0F-64058AB0EC44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0.49739583333333331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E-B045-AC0F-64058AB0EC44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5.208333333333333E-3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E-B045-AC0F-64058AB0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462704"/>
        <c:axId val="1148958848"/>
      </c:lineChart>
      <c:catAx>
        <c:axId val="11344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58848"/>
        <c:crosses val="autoZero"/>
        <c:auto val="1"/>
        <c:lblAlgn val="ctr"/>
        <c:lblOffset val="100"/>
        <c:noMultiLvlLbl val="0"/>
      </c:catAx>
      <c:valAx>
        <c:axId val="11489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19050</xdr:rowOff>
    </xdr:from>
    <xdr:to>
      <xdr:col>12</xdr:col>
      <xdr:colOff>19050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C97DD-85C0-4AEF-5C19-69322DDC1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6</xdr:row>
      <xdr:rowOff>107950</xdr:rowOff>
    </xdr:from>
    <xdr:to>
      <xdr:col>12</xdr:col>
      <xdr:colOff>215900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245DA-7860-1C63-14D5-5817D181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</xdr:row>
      <xdr:rowOff>107950</xdr:rowOff>
    </xdr:from>
    <xdr:to>
      <xdr:col>12</xdr:col>
      <xdr:colOff>355600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EF96D-F708-6D1F-F2A8-C3EADF66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711201</xdr:colOff>
      <xdr:row>14</xdr:row>
      <xdr:rowOff>122766</xdr:rowOff>
    </xdr:from>
    <xdr:to>
      <xdr:col>7</xdr:col>
      <xdr:colOff>414867</xdr:colOff>
      <xdr:row>28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C28EB-DB7A-FC5A-4965-C1842F3BD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vara Vecerka" refreshedDate="45330.079433796294" createdVersion="8" refreshedVersion="8" minRefreshableVersion="3" recordCount="1000" xr:uid="{2AEBAD9C-1223-C140-B087-81E31D5052C5}">
  <cacheSource type="worksheet">
    <worksheetSource ref="A1:T1001" sheet="Copy"/>
  </cacheSource>
  <cacheFields count="23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e v="#DIV/0!"/>
    <x v="0"/>
    <s v="CAD"/>
    <x v="0"/>
    <x v="0"/>
    <n v="1450159200"/>
    <d v="2015-12-15T06:00: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x v="1"/>
    <x v="1"/>
    <n v="1408597200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n v="1384840800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n v="1568955600"/>
    <d v="2019-09-20T05:00: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x v="4"/>
    <x v="4"/>
    <n v="1548309600"/>
    <d v="2019-01-24T06:00: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n v="1347080400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n v="1505365200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x v="7"/>
    <x v="7"/>
    <n v="1439614800"/>
    <d v="2015-08-15T05:00: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n v="1281502800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n v="1383804000"/>
    <d v="2013-11-07T06:00: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x v="10"/>
    <x v="10"/>
    <n v="128590920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n v="1285563600"/>
    <d v="2010-09-27T05:00: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x v="12"/>
    <x v="12"/>
    <n v="1572411600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n v="1466658000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n v="1333342800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n v="1576303200"/>
    <d v="2019-12-14T06:00: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x v="16"/>
    <x v="16"/>
    <n v="1392271200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n v="1294898400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n v="1537074000"/>
    <d v="2018-09-16T05:00: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x v="19"/>
    <x v="19"/>
    <n v="1553490000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n v="140652360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n v="1316322000"/>
    <d v="2011-09-18T05:00: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x v="22"/>
    <x v="22"/>
    <n v="1524027600"/>
    <d v="2018-04-18T05:00: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n v="1554699600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n v="1403499600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n v="1307422800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n v="1535346000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x v="27"/>
    <x v="27"/>
    <n v="1444539600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n v="1267682400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n v="1535518800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n v="155910600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x v="31"/>
    <x v="31"/>
    <n v="1454392800"/>
    <d v="2016-02-02T06:00: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n v="1517896800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n v="1415685600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n v="1490677200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n v="1551506400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x v="36"/>
    <x v="36"/>
    <n v="1300856400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n v="1573192800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n v="1287810000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x v="39"/>
    <x v="39"/>
    <n v="1362978000"/>
    <d v="2013-03-11T05:00: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n v="127735560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n v="1348981200"/>
    <d v="2012-09-30T05:00: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x v="42"/>
    <x v="42"/>
    <n v="1310533200"/>
    <d v="2011-07-13T05:00: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n v="1407560400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x v="44"/>
    <x v="44"/>
    <n v="1552885200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n v="1479362400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n v="1280552400"/>
    <d v="2010-07-31T05:00: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n v="1398661200"/>
    <d v="2014-04-28T05:00: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n v="1436245200"/>
    <d v="2015-07-07T05:00: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x v="49"/>
    <x v="49"/>
    <n v="1575439200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x v="50"/>
    <x v="50"/>
    <n v="137775240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n v="1334206800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n v="1284872400"/>
    <d v="2010-09-19T05:00: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n v="1403931600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n v="1521262800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n v="1533358800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n v="1421474400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n v="1505278800"/>
    <d v="2017-09-13T05:00: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n v="1443934800"/>
    <d v="2015-10-04T05:00: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n v="1498539600"/>
    <d v="2017-06-27T05:00: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n v="134276040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n v="1301720400"/>
    <d v="2011-04-02T05:00: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x v="62"/>
    <x v="62"/>
    <n v="1433566800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x v="63"/>
    <x v="63"/>
    <n v="1493874000"/>
    <d v="2017-05-04T05:00: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n v="1531803600"/>
    <d v="2018-07-17T05:00: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n v="1296712800"/>
    <d v="2011-02-03T06:00: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n v="1428901200"/>
    <d v="2015-04-13T05:00: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n v="1264831200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n v="1505192400"/>
    <d v="2017-09-12T05:00: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n v="1295676000"/>
    <d v="2011-01-22T06:00: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n v="129291120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71"/>
    <n v="1575439200"/>
    <d v="2019-12-04T06:00: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x v="72"/>
    <x v="72"/>
    <n v="1438837200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3"/>
    <n v="1480485600"/>
    <d v="2016-11-30T06:00: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x v="74"/>
    <x v="74"/>
    <n v="1459141200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5"/>
    <n v="1532322000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6"/>
    <n v="1426222800"/>
    <d v="2015-03-13T05:00: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x v="77"/>
    <x v="77"/>
    <n v="1286773200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8"/>
    <n v="1523941200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x v="79"/>
    <x v="79"/>
    <n v="1529557200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80"/>
    <n v="150657480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1"/>
    <n v="1513576800"/>
    <d v="2017-12-18T06:00: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x v="82"/>
    <x v="82"/>
    <n v="1548309600"/>
    <d v="2019-01-24T06:00: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x v="83"/>
    <x v="83"/>
    <n v="1471582800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4"/>
    <n v="1344315600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5"/>
    <n v="1316408400"/>
    <d v="2011-09-19T05:00: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x v="86"/>
    <x v="86"/>
    <n v="1431838800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7"/>
    <n v="1300510800"/>
    <d v="2011-03-19T05:00: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x v="88"/>
    <x v="88"/>
    <n v="1431061200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9"/>
    <n v="1271480400"/>
    <d v="2010-04-17T05:00: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x v="90"/>
    <x v="90"/>
    <n v="145638000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91"/>
    <n v="1472878800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x v="92"/>
    <x v="92"/>
    <n v="1277355600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x v="93"/>
    <x v="93"/>
    <n v="1351054800"/>
    <d v="2012-10-24T05:00: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x v="94"/>
    <x v="94"/>
    <n v="1555563600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x v="95"/>
    <x v="95"/>
    <n v="1571634000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x v="96"/>
    <x v="96"/>
    <n v="1300856400"/>
    <d v="2011-03-23T05:00: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x v="48"/>
    <x v="48"/>
    <n v="1439874000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7"/>
    <n v="1438318800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x v="98"/>
    <x v="98"/>
    <n v="1419400800"/>
    <d v="2014-12-24T06:00: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x v="99"/>
    <x v="99"/>
    <n v="1320555600"/>
    <d v="2011-11-06T05:00: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x v="100"/>
    <x v="100"/>
    <n v="1425103200"/>
    <d v="2015-02-28T06:00: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x v="101"/>
    <x v="101"/>
    <n v="1526878800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102"/>
    <n v="1288674000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3"/>
    <n v="1495602000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4"/>
    <n v="1366434000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5"/>
    <n v="1568350800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6"/>
    <n v="1525928400"/>
    <d v="2018-05-10T05:00: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x v="107"/>
    <x v="107"/>
    <n v="1336885200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8"/>
    <n v="1389679200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9"/>
    <n v="1538283600"/>
    <d v="2018-09-30T05:00: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x v="110"/>
    <x v="110"/>
    <n v="134880840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x v="111"/>
    <x v="111"/>
    <n v="1410152400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12"/>
    <n v="1505797200"/>
    <d v="2017-09-19T05:00: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x v="113"/>
    <x v="113"/>
    <n v="1554872400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4"/>
    <n v="1513922400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x v="115"/>
    <x v="115"/>
    <n v="1442638800"/>
    <d v="2015-09-19T05:00: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x v="116"/>
    <x v="116"/>
    <n v="1317186000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7"/>
    <n v="1391234400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8"/>
    <n v="1404363600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x v="119"/>
    <x v="119"/>
    <n v="1429592400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x v="33"/>
    <x v="33"/>
    <n v="1413608400"/>
    <d v="2014-10-18T05:00: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x v="120"/>
    <x v="120"/>
    <n v="1419400800"/>
    <d v="2014-12-24T06:00: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x v="121"/>
    <x v="121"/>
    <n v="1448604000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22"/>
    <n v="1562302800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x v="123"/>
    <x v="123"/>
    <n v="1537678800"/>
    <d v="2018-09-23T05:00: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x v="124"/>
    <x v="124"/>
    <n v="1473570000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5"/>
    <n v="1273899600"/>
    <d v="2010-05-15T05:00: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x v="126"/>
    <x v="126"/>
    <n v="1284008400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x v="127"/>
    <x v="127"/>
    <n v="1425103200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x v="128"/>
    <x v="128"/>
    <n v="1320991200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9"/>
    <n v="1386828000"/>
    <d v="2013-12-12T06:00: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x v="130"/>
    <x v="130"/>
    <n v="1517119200"/>
    <d v="2018-01-28T06:00: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x v="131"/>
    <x v="131"/>
    <n v="1315026000"/>
    <d v="2011-09-03T05:00: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x v="132"/>
    <x v="132"/>
    <n v="1312693200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x v="133"/>
    <x v="133"/>
    <n v="1363064400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4"/>
    <n v="1403154000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x v="135"/>
    <x v="135"/>
    <n v="1286859600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x v="136"/>
    <x v="136"/>
    <n v="1349326800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7"/>
    <n v="1430974800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8"/>
    <n v="1519970400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x v="139"/>
    <x v="139"/>
    <n v="1434603600"/>
    <d v="2015-06-18T05:00: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07"/>
    <n v="1337230800"/>
    <d v="2012-05-17T05:00: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x v="140"/>
    <x v="140"/>
    <n v="127942920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x v="141"/>
    <x v="141"/>
    <n v="1561438800"/>
    <d v="2019-06-25T05:00: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x v="142"/>
    <x v="142"/>
    <n v="1410498000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x v="143"/>
    <x v="143"/>
    <n v="1322460000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4"/>
    <n v="1466312400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5"/>
    <n v="1501736400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6"/>
    <n v="1361512800"/>
    <d v="2013-02-22T06:00: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x v="147"/>
    <x v="147"/>
    <n v="1545026400"/>
    <d v="2018-12-17T06:00: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8"/>
    <n v="1406696400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9"/>
    <n v="1487916000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50"/>
    <n v="1351141200"/>
    <d v="2012-10-25T05:00: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51"/>
    <n v="1465016400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52"/>
    <n v="1270789200"/>
    <d v="2010-04-09T05:00: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3"/>
    <n v="1572325200"/>
    <d v="2019-10-29T05:00: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x v="154"/>
    <x v="154"/>
    <n v="1389420000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x v="155"/>
    <x v="155"/>
    <n v="1449640800"/>
    <d v="2015-12-09T06:00: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6"/>
    <n v="1555218000"/>
    <d v="2019-04-14T05:00: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x v="157"/>
    <x v="157"/>
    <n v="1557723600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8"/>
    <n v="1443502800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9"/>
    <n v="1546840800"/>
    <d v="2019-01-07T06:00: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x v="160"/>
    <x v="160"/>
    <n v="151271280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61"/>
    <n v="1507525200"/>
    <d v="2017-10-09T05:00: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x v="162"/>
    <x v="162"/>
    <n v="1504328400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3"/>
    <n v="1293343200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x v="164"/>
    <x v="164"/>
    <n v="1371704400"/>
    <d v="2013-06-20T05:00: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x v="165"/>
    <x v="165"/>
    <n v="1552798800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6"/>
    <n v="1342328400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7"/>
    <n v="1502341200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x v="168"/>
    <x v="168"/>
    <n v="1397192400"/>
    <d v="2014-04-11T05:00: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x v="169"/>
    <x v="169"/>
    <n v="1407042000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70"/>
    <n v="136937160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71"/>
    <n v="1444107600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72"/>
    <n v="1474261200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3"/>
    <n v="1473656400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4"/>
    <n v="1291960800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5"/>
    <n v="1506747600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6"/>
    <n v="1363582800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7"/>
    <n v="1269666000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8"/>
    <n v="1508648400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9"/>
    <n v="1561957200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80"/>
    <n v="128513160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81"/>
    <n v="1556946000"/>
    <d v="2019-05-04T05:00: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x v="182"/>
    <x v="182"/>
    <n v="1527138000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x v="183"/>
    <x v="183"/>
    <n v="1402117200"/>
    <d v="2014-06-07T05:00: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x v="184"/>
    <x v="184"/>
    <n v="1364014800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x v="185"/>
    <x v="185"/>
    <n v="1417586400"/>
    <d v="2014-12-03T06:00: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6"/>
    <n v="1457071200"/>
    <d v="2016-03-04T06:00: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x v="187"/>
    <x v="187"/>
    <n v="1370408400"/>
    <d v="2013-06-05T05:00: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x v="188"/>
    <x v="188"/>
    <n v="1552626000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9"/>
    <n v="1404190800"/>
    <d v="2014-07-01T05:00: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x v="190"/>
    <x v="190"/>
    <n v="152350920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x v="191"/>
    <x v="191"/>
    <n v="1443589200"/>
    <d v="2015-09-30T05:00: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x v="192"/>
    <x v="192"/>
    <n v="1533445200"/>
    <d v="2018-08-05T05:00: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x v="173"/>
    <x v="173"/>
    <n v="1474520400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3"/>
    <n v="1499403600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x v="194"/>
    <x v="194"/>
    <n v="1283576400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5"/>
    <n v="1436590800"/>
    <d v="2015-07-11T05:00: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x v="152"/>
    <x v="152"/>
    <n v="1270443600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6"/>
    <n v="1407819600"/>
    <d v="2014-08-12T05:00: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x v="197"/>
    <x v="197"/>
    <n v="1317877200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8"/>
    <n v="1484805600"/>
    <d v="2017-01-19T06:00: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x v="199"/>
    <x v="199"/>
    <n v="1302670800"/>
    <d v="2011-04-13T05:00: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x v="200"/>
    <x v="200"/>
    <n v="1540789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1"/>
    <n v="1268028000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x v="202"/>
    <x v="202"/>
    <n v="1537160400"/>
    <d v="2018-09-17T05:00: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3"/>
    <n v="1512280800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4"/>
    <n v="1463115600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x v="205"/>
    <x v="205"/>
    <n v="1490850000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6"/>
    <n v="1379653200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7"/>
    <n v="1580364000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8"/>
    <n v="1289714400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9"/>
    <n v="1282712400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10"/>
    <n v="155021040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1"/>
    <n v="1322114400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2"/>
    <n v="1557205200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x v="213"/>
    <x v="213"/>
    <n v="1323928800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4"/>
    <n v="1346130000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x v="215"/>
    <x v="215"/>
    <n v="1311051600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6"/>
    <n v="1340427600"/>
    <d v="2012-06-23T05:00: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x v="217"/>
    <x v="217"/>
    <n v="1412312400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8"/>
    <n v="1459314000"/>
    <d v="2016-03-30T05:00: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x v="219"/>
    <x v="219"/>
    <n v="1415426400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x v="220"/>
    <x v="220"/>
    <n v="1399093200"/>
    <d v="2014-05-03T05:00: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x v="221"/>
    <x v="221"/>
    <n v="1273899600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2"/>
    <n v="1432184400"/>
    <d v="2015-05-21T05:00: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x v="172"/>
    <x v="172"/>
    <n v="1474779600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3"/>
    <n v="1500440400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4"/>
    <n v="1575612000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5"/>
    <n v="1374123600"/>
    <d v="2013-07-18T05:00: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x v="226"/>
    <x v="226"/>
    <n v="1469509200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7"/>
    <n v="1309237200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x v="228"/>
    <x v="228"/>
    <n v="1503982800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9"/>
    <n v="1487397600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x v="230"/>
    <x v="230"/>
    <n v="156204360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1"/>
    <n v="1398574800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2"/>
    <n v="1515391200"/>
    <d v="2018-01-08T06:00: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x v="233"/>
    <x v="233"/>
    <n v="1441170000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194"/>
    <n v="1281157200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n v="1398229200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n v="1495256400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n v="1520402400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n v="1409806800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n v="1396933200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n v="1376024400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n v="148368240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n v="1420437600"/>
    <d v="2015-01-05T06:00: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n v="1420783200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x v="67"/>
    <x v="67"/>
    <n v="1267423200"/>
    <d v="2010-03-01T06:00: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x v="243"/>
    <x v="243"/>
    <n v="1355205600"/>
    <d v="2012-12-11T06:00: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x v="244"/>
    <x v="244"/>
    <n v="1383109200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5"/>
    <n v="1303275600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6"/>
    <n v="1487829600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7"/>
    <n v="1298268000"/>
    <d v="2011-02-21T06:00: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x v="248"/>
    <x v="248"/>
    <n v="1456812000"/>
    <d v="2016-03-01T06:00: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x v="249"/>
    <x v="249"/>
    <n v="1363669200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x v="250"/>
    <x v="250"/>
    <n v="148290480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x v="251"/>
    <x v="251"/>
    <n v="1356588000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x v="136"/>
    <x v="136"/>
    <n v="1349845200"/>
    <d v="2012-10-10T05:00: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2"/>
    <n v="1283058000"/>
    <d v="2010-08-29T05:00: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3"/>
    <n v="1304226000"/>
    <d v="2011-05-01T05:00: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x v="254"/>
    <x v="254"/>
    <n v="1263016800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x v="255"/>
    <x v="255"/>
    <n v="1362031200"/>
    <d v="2013-02-28T06:00: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x v="256"/>
    <x v="256"/>
    <n v="1455602400"/>
    <d v="2016-02-16T06:00: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x v="257"/>
    <x v="257"/>
    <n v="1418191200"/>
    <d v="2014-12-10T06:00: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x v="258"/>
    <x v="258"/>
    <n v="1352440800"/>
    <d v="2012-11-09T06:00: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x v="259"/>
    <x v="259"/>
    <n v="1353304800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0"/>
    <n v="155072880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1"/>
    <n v="1291442400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2"/>
    <n v="1452146400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3"/>
    <n v="1564894800"/>
    <d v="2019-08-04T05:00: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4"/>
    <n v="1505883600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5"/>
    <n v="1510380000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266"/>
    <n v="1555218000"/>
    <d v="2019-04-14T05:00: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x v="267"/>
    <x v="267"/>
    <n v="1335243600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8"/>
    <n v="1279688400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69"/>
    <n v="1356069600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0"/>
    <n v="153621000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1"/>
    <n v="1511762400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x v="272"/>
    <x v="272"/>
    <n v="1333256400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73"/>
    <n v="1480744800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273"/>
    <n v="1465016400"/>
    <d v="2016-06-04T05:00: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x v="274"/>
    <x v="274"/>
    <n v="1336280400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5"/>
    <n v="1476766800"/>
    <d v="2016-10-18T05:00: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x v="276"/>
    <x v="276"/>
    <n v="1480485600"/>
    <d v="2016-11-30T06:00: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n v="1430197200"/>
    <d v="2015-04-28T05:00: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x v="278"/>
    <x v="278"/>
    <n v="1331787600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x v="279"/>
    <x v="279"/>
    <n v="1438837200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80"/>
    <n v="137092680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1"/>
    <n v="1319000400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x v="282"/>
    <x v="282"/>
    <n v="1333429200"/>
    <d v="2012-04-03T05:00: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x v="283"/>
    <x v="283"/>
    <n v="1287032400"/>
    <d v="2010-10-14T05:00: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x v="284"/>
    <x v="284"/>
    <n v="1541570400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5"/>
    <n v="1383976800"/>
    <d v="2013-11-09T06:00: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6"/>
    <n v="1550556000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7"/>
    <n v="1390456800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8"/>
    <n v="1458018000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9"/>
    <n v="1461819600"/>
    <d v="2016-04-28T05:00: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x v="290"/>
    <x v="290"/>
    <n v="150415560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1"/>
    <n v="1426395600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292"/>
    <n v="1537074000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x v="293"/>
    <x v="293"/>
    <n v="1452578400"/>
    <d v="2016-01-12T06:00: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x v="294"/>
    <x v="294"/>
    <n v="1474088400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x v="295"/>
    <x v="295"/>
    <n v="1461906000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6"/>
    <n v="1500267600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7"/>
    <n v="1340686800"/>
    <d v="2012-06-26T05:00: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x v="298"/>
    <x v="298"/>
    <n v="1303189200"/>
    <d v="2011-04-19T05:00: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x v="299"/>
    <x v="299"/>
    <n v="1318309200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x v="300"/>
    <x v="300"/>
    <n v="1272171600"/>
    <d v="2010-04-25T05:00: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x v="247"/>
    <x v="247"/>
    <n v="1298872800"/>
    <d v="2011-02-28T06:00: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x v="244"/>
    <x v="244"/>
    <n v="1383282000"/>
    <d v="2013-11-01T05:00: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x v="301"/>
    <x v="301"/>
    <n v="1330495200"/>
    <d v="2012-02-29T06:00: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x v="188"/>
    <x v="188"/>
    <n v="1552798800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n v="1403413200"/>
    <d v="2014-06-22T05:00: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n v="1574229600"/>
    <d v="2019-11-20T06:00: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x v="304"/>
    <x v="304"/>
    <n v="1495861200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n v="1392530400"/>
    <d v="2014-02-16T06:00: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x v="306"/>
    <x v="306"/>
    <n v="1283662800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x v="307"/>
    <x v="307"/>
    <n v="1305781200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n v="1302325200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n v="1291788000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n v="139606920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n v="1435899600"/>
    <d v="2015-07-03T05:00: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x v="79"/>
    <x v="79"/>
    <n v="1531112400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2"/>
    <n v="1451628000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3"/>
    <n v="1567314000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4"/>
    <n v="1544508000"/>
    <d v="2018-12-11T06:00: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5"/>
    <n v="1482472800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6"/>
    <n v="1512799200"/>
    <d v="2017-12-09T06:00: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x v="317"/>
    <x v="317"/>
    <n v="1324360800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8"/>
    <n v="1364533200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19"/>
    <n v="1545112800"/>
    <d v="2018-12-18T06:00: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x v="32"/>
    <x v="32"/>
    <n v="1516168800"/>
    <d v="2018-01-17T06:00: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x v="320"/>
    <x v="320"/>
    <n v="1574920800"/>
    <d v="2019-11-28T06:00: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x v="321"/>
    <x v="321"/>
    <n v="1292479200"/>
    <d v="2010-12-16T06:00: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x v="322"/>
    <x v="322"/>
    <n v="1573538400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3"/>
    <n v="1320382800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4"/>
    <n v="1502859600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5"/>
    <n v="1323756000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6"/>
    <n v="1441342800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7"/>
    <n v="1375333200"/>
    <d v="2013-08-01T05:00: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x v="328"/>
    <x v="328"/>
    <n v="1389420000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29"/>
    <n v="1520056800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0"/>
    <n v="143650440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x v="331"/>
    <x v="331"/>
    <n v="1508302800"/>
    <d v="2017-10-18T05:00: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x v="332"/>
    <x v="332"/>
    <n v="1425708000"/>
    <d v="2015-03-07T06:00: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x v="333"/>
    <x v="333"/>
    <n v="1488348000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296"/>
    <n v="1502600400"/>
    <d v="2017-08-13T05:00: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x v="334"/>
    <x v="334"/>
    <n v="1433653200"/>
    <d v="2015-06-07T05:00: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x v="335"/>
    <x v="335"/>
    <n v="1441602000"/>
    <d v="2015-09-07T05:00: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x v="336"/>
    <x v="336"/>
    <n v="1447567200"/>
    <d v="2015-11-15T06:00: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7"/>
    <n v="1562389200"/>
    <d v="2019-07-06T05:00: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x v="338"/>
    <x v="338"/>
    <n v="1378789200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x v="339"/>
    <x v="339"/>
    <n v="1488520800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0"/>
    <n v="132729840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1"/>
    <n v="1443416400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x v="342"/>
    <x v="342"/>
    <n v="1534136400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x v="343"/>
    <x v="343"/>
    <n v="1315026000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4"/>
    <n v="1295071200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5"/>
    <n v="1509426000"/>
    <d v="2017-10-31T05:00: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x v="65"/>
    <x v="65"/>
    <n v="1299391200"/>
    <d v="2011-03-06T06:00: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x v="346"/>
    <x v="346"/>
    <n v="1325052000"/>
    <d v="2011-12-28T06:00: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x v="347"/>
    <x v="347"/>
    <n v="1522818000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x v="348"/>
    <x v="348"/>
    <n v="1485324000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49"/>
    <n v="1294120800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50"/>
    <n v="141568560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1"/>
    <n v="1288933200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x v="352"/>
    <x v="352"/>
    <n v="1363237200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3"/>
    <n v="1555822800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4"/>
    <n v="1427778000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5"/>
    <n v="1422424800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x v="356"/>
    <x v="356"/>
    <n v="1503637200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7"/>
    <n v="1547618400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x v="358"/>
    <x v="358"/>
    <n v="1449900000"/>
    <d v="2015-12-12T06:00: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x v="359"/>
    <x v="359"/>
    <n v="1405141200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12"/>
    <n v="1572933600"/>
    <d v="2019-11-05T06:00: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x v="360"/>
    <x v="360"/>
    <n v="153016200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1"/>
    <n v="1320904800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2"/>
    <n v="1372395600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3"/>
    <n v="1437714000"/>
    <d v="2015-07-24T05:00: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x v="364"/>
    <x v="364"/>
    <n v="1509771600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x v="210"/>
    <x v="210"/>
    <n v="155055600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5"/>
    <n v="1489039200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6"/>
    <n v="1556600400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7"/>
    <n v="1278565200"/>
    <d v="2010-07-08T05:00: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68"/>
    <n v="1339909200"/>
    <d v="2012-06-17T05:00: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x v="369"/>
    <x v="369"/>
    <n v="1325829600"/>
    <d v="2012-01-06T06:00: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x v="370"/>
    <x v="370"/>
    <n v="1290578400"/>
    <d v="2010-11-24T06:00: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x v="371"/>
    <x v="371"/>
    <n v="1380344400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x v="287"/>
    <x v="287"/>
    <n v="1389852000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2"/>
    <n v="1294466400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3"/>
    <n v="1500354000"/>
    <d v="2017-07-18T05:00: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x v="374"/>
    <x v="374"/>
    <n v="1375938000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5"/>
    <n v="1323410400"/>
    <d v="2011-12-09T06:00: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x v="376"/>
    <x v="376"/>
    <n v="1539406800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x v="377"/>
    <x v="377"/>
    <n v="1369803600"/>
    <d v="2013-05-29T05:00: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x v="378"/>
    <x v="378"/>
    <n v="1525928400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79"/>
    <n v="1297231200"/>
    <d v="2011-02-09T06:00: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x v="380"/>
    <x v="380"/>
    <n v="137853000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x v="381"/>
    <x v="381"/>
    <n v="1572152400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2"/>
    <n v="1329890400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x v="125"/>
    <x v="125"/>
    <n v="1276750800"/>
    <d v="2010-06-17T05:00: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3"/>
    <n v="1510898400"/>
    <d v="2017-11-17T06:00: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x v="384"/>
    <x v="384"/>
    <n v="1532408400"/>
    <d v="2018-07-24T05:00: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5"/>
    <n v="1360562400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x v="386"/>
    <x v="386"/>
    <n v="1571547600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87"/>
    <n v="1468126800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x v="388"/>
    <x v="388"/>
    <n v="1492837200"/>
    <d v="2017-04-22T05:00: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n v="1430197200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89"/>
    <n v="1496206800"/>
    <d v="2017-05-31T05:00: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0"/>
    <n v="138959280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x v="391"/>
    <x v="391"/>
    <n v="1545631200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2"/>
    <n v="1272430800"/>
    <d v="2010-04-28T05:00: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3"/>
    <n v="1327903200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4"/>
    <n v="1296021600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x v="395"/>
    <x v="395"/>
    <n v="1543298400"/>
    <d v="2018-11-27T06:00: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6"/>
    <n v="1336366800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x v="397"/>
    <x v="397"/>
    <n v="1325052000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x v="398"/>
    <x v="398"/>
    <n v="1499576400"/>
    <d v="2017-07-09T05:00: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x v="399"/>
    <x v="399"/>
    <n v="1501304400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0"/>
    <n v="1273208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x v="116"/>
    <x v="116"/>
    <n v="1316840400"/>
    <d v="2011-09-24T05:00: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x v="401"/>
    <x v="401"/>
    <n v="1524546000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2"/>
    <n v="1438578000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x v="403"/>
    <x v="403"/>
    <n v="1362549600"/>
    <d v="2013-03-06T06:00: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4"/>
    <n v="1413349200"/>
    <d v="2014-10-15T05:00: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5"/>
    <n v="1298008800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6"/>
    <n v="1394427600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x v="407"/>
    <x v="407"/>
    <n v="1572670800"/>
    <d v="2019-11-02T05:00: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x v="408"/>
    <x v="408"/>
    <n v="1531112400"/>
    <d v="2018-07-09T05:00: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x v="409"/>
    <x v="409"/>
    <n v="1400734800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0"/>
    <n v="138674160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x v="411"/>
    <x v="411"/>
    <n v="1481781600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2"/>
    <n v="1419660000"/>
    <d v="2014-12-27T06:00: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x v="413"/>
    <x v="413"/>
    <n v="1555822800"/>
    <d v="2019-04-21T05:00: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x v="414"/>
    <x v="414"/>
    <n v="1442379600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5"/>
    <n v="1364965200"/>
    <d v="2013-04-03T05:00: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6"/>
    <n v="1479016800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x v="417"/>
    <x v="417"/>
    <n v="1499662800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x v="418"/>
    <x v="418"/>
    <n v="1337835600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19"/>
    <n v="1505710800"/>
    <d v="2017-09-18T05:00: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x v="420"/>
    <x v="420"/>
    <n v="1287464400"/>
    <d v="2010-10-19T05:00: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x v="421"/>
    <x v="421"/>
    <n v="1311656400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2"/>
    <n v="1293170400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3"/>
    <n v="1355983200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x v="424"/>
    <x v="424"/>
    <n v="1515045600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5"/>
    <n v="1366088400"/>
    <d v="2013-04-16T05:00: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x v="426"/>
    <x v="426"/>
    <n v="1553317200"/>
    <d v="2019-03-23T05:00: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x v="427"/>
    <x v="427"/>
    <n v="1542088800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x v="428"/>
    <x v="428"/>
    <n v="1503118800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x v="429"/>
    <x v="429"/>
    <n v="1278478800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11"/>
    <n v="1484114400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x v="430"/>
    <x v="430"/>
    <n v="138544560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1"/>
    <n v="1318741200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2"/>
    <n v="1518242400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3"/>
    <n v="1476594000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4"/>
    <n v="1273554000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5"/>
    <n v="1421906400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x v="8"/>
    <x v="8"/>
    <n v="1281589200"/>
    <d v="2010-08-12T05:00: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x v="436"/>
    <x v="436"/>
    <n v="1400389200"/>
    <d v="2014-05-18T05:00: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x v="385"/>
    <x v="385"/>
    <n v="1362808800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37"/>
    <n v="1388815200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38"/>
    <n v="1519538400"/>
    <d v="2018-02-25T06:00: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x v="439"/>
    <x v="439"/>
    <n v="1517810400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x v="440"/>
    <x v="440"/>
    <n v="137058120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1"/>
    <n v="1448863200"/>
    <d v="2015-11-30T06:00: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x v="442"/>
    <x v="442"/>
    <n v="1556600400"/>
    <d v="2019-04-30T05:00: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x v="443"/>
    <x v="443"/>
    <n v="1432098000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315"/>
    <n v="1482127200"/>
    <d v="2016-12-19T06:00: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x v="444"/>
    <x v="444"/>
    <n v="1335934800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445"/>
    <n v="1556946000"/>
    <d v="2019-05-04T05:00: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6"/>
    <n v="1530075600"/>
    <d v="2018-06-27T05:00: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x v="447"/>
    <x v="447"/>
    <n v="1418796000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48"/>
    <n v="1372482000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342"/>
    <n v="1534395600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49"/>
    <n v="1311397200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x v="450"/>
    <x v="450"/>
    <n v="142691400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x v="451"/>
    <x v="451"/>
    <n v="1501477200"/>
    <d v="2017-07-31T05:00: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x v="452"/>
    <x v="452"/>
    <n v="1269061200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3"/>
    <n v="1415772000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4"/>
    <n v="1331013600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5"/>
    <n v="1576735200"/>
    <d v="2019-12-19T06:00: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x v="456"/>
    <x v="456"/>
    <n v="1411362000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57"/>
    <n v="1563685200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x v="458"/>
    <x v="458"/>
    <n v="1521867600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x v="459"/>
    <x v="459"/>
    <n v="1495515600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0"/>
    <n v="1455948000"/>
    <d v="2016-02-20T06:00: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x v="461"/>
    <x v="461"/>
    <n v="1282366800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x v="462"/>
    <x v="462"/>
    <n v="1574575200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3"/>
    <n v="1374901200"/>
    <d v="2013-07-27T05:00: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x v="464"/>
    <x v="464"/>
    <n v="1278910800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x v="465"/>
    <x v="465"/>
    <n v="1562907600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x v="466"/>
    <x v="466"/>
    <n v="1332478800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67"/>
    <n v="1402722000"/>
    <d v="2014-06-14T05:00: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x v="468"/>
    <x v="468"/>
    <n v="1496811600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x v="469"/>
    <x v="469"/>
    <n v="1482213600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0"/>
    <n v="142026480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1"/>
    <n v="1458450000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x v="472"/>
    <x v="472"/>
    <n v="1369803600"/>
    <d v="2013-05-29T05:00: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x v="473"/>
    <x v="473"/>
    <n v="1363237200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x v="474"/>
    <x v="474"/>
    <n v="1345870800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72"/>
    <n v="1437454800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x v="443"/>
    <x v="443"/>
    <n v="1432011600"/>
    <d v="2015-05-19T05:00: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x v="475"/>
    <x v="475"/>
    <n v="1366347600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81"/>
    <n v="1512885600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76"/>
    <n v="1369717200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192"/>
    <n v="1534654800"/>
    <d v="2018-08-19T05:00: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x v="477"/>
    <x v="477"/>
    <n v="1337058000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78"/>
    <n v="1529816400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479"/>
    <n v="1564894800"/>
    <d v="2019-08-04T05:00: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x v="480"/>
    <x v="480"/>
    <n v="140462280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180"/>
    <n v="128418120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81"/>
    <n v="1386741600"/>
    <d v="2013-12-11T06:00: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x v="482"/>
    <x v="482"/>
    <n v="1324792800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194"/>
    <n v="1284354000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x v="483"/>
    <x v="483"/>
    <n v="1494392400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x v="484"/>
    <x v="484"/>
    <n v="1519538400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x v="355"/>
    <x v="355"/>
    <n v="1421906400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x v="485"/>
    <x v="485"/>
    <n v="1555909200"/>
    <d v="2019-04-22T05:00: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x v="486"/>
    <x v="486"/>
    <n v="1472446800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487"/>
    <n v="1342328400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88"/>
    <n v="1268114400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89"/>
    <n v="1273381200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0"/>
    <n v="129083760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312"/>
    <n v="1454306400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x v="491"/>
    <x v="491"/>
    <n v="1457762400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x v="492"/>
    <x v="492"/>
    <n v="1389074400"/>
    <d v="2014-01-07T06:00: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x v="493"/>
    <x v="493"/>
    <n v="1402117200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4"/>
    <n v="1284440400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5"/>
    <n v="1388988000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496"/>
    <n v="1516946400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497"/>
    <n v="1377752400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498"/>
    <n v="1534568400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x v="499"/>
    <x v="499"/>
    <n v="1528606800"/>
    <d v="2018-06-10T05:00: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x v="500"/>
    <x v="500"/>
    <n v="12848724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1"/>
    <n v="1537592400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2"/>
    <n v="1381208400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3"/>
    <n v="1562475600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4"/>
    <n v="1527397200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5"/>
    <n v="1436158800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6"/>
    <n v="1456034400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7"/>
    <n v="1380171600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x v="508"/>
    <x v="508"/>
    <n v="1453356000"/>
    <d v="2016-01-21T06:00: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x v="509"/>
    <x v="509"/>
    <n v="1578981600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0"/>
    <n v="1537419600"/>
    <d v="2018-09-20T05:00: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x v="511"/>
    <x v="511"/>
    <n v="1423202400"/>
    <d v="2015-02-06T06:00: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x v="512"/>
    <x v="512"/>
    <n v="1460610000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3"/>
    <n v="1370494800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x v="514"/>
    <x v="514"/>
    <n v="1332306000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5"/>
    <n v="1422511200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6"/>
    <n v="1480312800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7"/>
    <n v="1294034400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18"/>
    <n v="1482645600"/>
    <d v="2016-12-25T06:00: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x v="519"/>
    <x v="519"/>
    <n v="1399093200"/>
    <d v="2014-05-03T05:00: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x v="520"/>
    <x v="520"/>
    <n v="131589000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x v="521"/>
    <x v="521"/>
    <n v="1444021200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x v="522"/>
    <x v="522"/>
    <n v="1460005200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3"/>
    <n v="1470718800"/>
    <d v="2016-08-09T05:00: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x v="524"/>
    <x v="524"/>
    <n v="1325052000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x v="525"/>
    <x v="525"/>
    <n v="1319000400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188"/>
    <n v="1552539600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n v="1543816800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n v="1427086800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n v="1323064800"/>
    <d v="2011-12-05T06:00: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x v="522"/>
    <x v="522"/>
    <n v="1458277200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529"/>
    <n v="1405141200"/>
    <d v="2014-07-12T05:00: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x v="530"/>
    <x v="530"/>
    <n v="128305800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1"/>
    <n v="1295762400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15"/>
    <n v="1419573600"/>
    <d v="2014-12-26T06:00: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n v="1438750800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n v="1444798800"/>
    <d v="2015-10-14T05:00: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x v="409"/>
    <x v="409"/>
    <n v="1399179600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4"/>
    <n v="1576562400"/>
    <d v="2019-12-17T06:00: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x v="53"/>
    <x v="53"/>
    <n v="1400821200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x v="535"/>
    <x v="535"/>
    <n v="1510984800"/>
    <d v="2017-11-18T06:00: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x v="536"/>
    <x v="536"/>
    <n v="1302066000"/>
    <d v="2011-04-06T05:00: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x v="537"/>
    <x v="537"/>
    <n v="1322978400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x v="538"/>
    <x v="538"/>
    <n v="1313730000"/>
    <d v="2011-08-19T05:00: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x v="539"/>
    <x v="539"/>
    <n v="1394085600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0"/>
    <n v="1305349200"/>
    <d v="2011-05-14T05:00: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x v="505"/>
    <x v="505"/>
    <n v="1434344400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1"/>
    <n v="1331186400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2"/>
    <n v="1336539600"/>
    <d v="2012-05-09T05:00: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x v="543"/>
    <x v="543"/>
    <n v="1269752400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x v="544"/>
    <x v="544"/>
    <n v="1291615200"/>
    <d v="2010-12-06T06:00: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x v="35"/>
    <x v="35"/>
    <n v="1552366800"/>
    <d v="2019-03-12T05:00: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x v="152"/>
    <x v="152"/>
    <n v="1272171600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5"/>
    <n v="1436677200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x v="546"/>
    <x v="546"/>
    <n v="1420092000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x v="547"/>
    <x v="547"/>
    <n v="1279947600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48"/>
    <n v="1402203600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549"/>
    <n v="1396933200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0"/>
    <n v="146726280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1"/>
    <n v="1270530000"/>
    <d v="2010-04-06T05:00: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x v="552"/>
    <x v="552"/>
    <n v="1457762400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462"/>
    <n v="1575525600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3"/>
    <n v="1279083600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4"/>
    <n v="1424412000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x v="555"/>
    <x v="555"/>
    <n v="1376197200"/>
    <d v="2013-08-11T05:00: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x v="548"/>
    <x v="548"/>
    <n v="1402894800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x v="62"/>
    <x v="62"/>
    <n v="1434430800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56"/>
    <n v="1557896400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57"/>
    <n v="1297490400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27"/>
    <n v="1447394400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x v="558"/>
    <x v="558"/>
    <n v="1458277200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59"/>
    <n v="1395723600"/>
    <d v="2014-03-25T05:00: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x v="426"/>
    <x v="426"/>
    <n v="1552197600"/>
    <d v="2019-03-10T06:00: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x v="560"/>
    <x v="560"/>
    <n v="154908720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1"/>
    <n v="1356847200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2"/>
    <n v="1375765200"/>
    <d v="2013-08-06T05:00: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x v="563"/>
    <x v="563"/>
    <n v="1289800800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x v="564"/>
    <x v="564"/>
    <n v="1504501200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65"/>
    <n v="1485669600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66"/>
    <n v="1462770000"/>
    <d v="2016-05-09T05:00: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x v="567"/>
    <x v="567"/>
    <n v="1379739600"/>
    <d v="2013-09-21T05:00: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x v="568"/>
    <x v="568"/>
    <n v="1402722000"/>
    <d v="2014-06-14T05:00: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x v="569"/>
    <x v="569"/>
    <n v="1369285200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x v="570"/>
    <x v="570"/>
    <n v="130474440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1"/>
    <n v="1468299600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2"/>
    <n v="1474174800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x v="573"/>
    <x v="573"/>
    <n v="1526014800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574"/>
    <n v="1437454800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11"/>
    <n v="1422684000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75"/>
    <n v="1581314400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76"/>
    <n v="1286427600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77"/>
    <n v="1278738000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78"/>
    <n v="1286427600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79"/>
    <n v="1467954000"/>
    <d v="2016-07-08T05:00: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0"/>
    <n v="155763720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1"/>
    <n v="1553922000"/>
    <d v="2019-03-30T05:00: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x v="582"/>
    <x v="582"/>
    <n v="1416463200"/>
    <d v="2014-11-20T06:00: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336"/>
    <n v="1447221600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3"/>
    <n v="1491627600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x v="584"/>
    <x v="584"/>
    <n v="1363150800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x v="585"/>
    <x v="585"/>
    <n v="1330754400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x v="586"/>
    <x v="586"/>
    <n v="1479794400"/>
    <d v="2016-11-22T06:00: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x v="587"/>
    <x v="587"/>
    <n v="1281243600"/>
    <d v="2010-08-08T05:00: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x v="588"/>
    <x v="588"/>
    <n v="1532754000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89"/>
    <n v="1453356000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0"/>
    <n v="148998600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1"/>
    <n v="1545804000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x v="592"/>
    <x v="592"/>
    <n v="1489899600"/>
    <d v="2017-03-19T05:00: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x v="593"/>
    <x v="593"/>
    <n v="1546495200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4"/>
    <n v="1539752400"/>
    <d v="2018-10-17T05:00: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5"/>
    <n v="1364101200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x v="596"/>
    <x v="596"/>
    <n v="1525323600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x v="597"/>
    <x v="597"/>
    <n v="1500872400"/>
    <d v="2017-07-24T05:00: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x v="598"/>
    <x v="598"/>
    <n v="1288501200"/>
    <d v="2010-10-31T05:00: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x v="599"/>
    <x v="599"/>
    <n v="1407128400"/>
    <d v="2014-08-04T05:00: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0"/>
    <n v="13943448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x v="601"/>
    <x v="601"/>
    <n v="1474088400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2"/>
    <n v="1460264400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335"/>
    <n v="1440824400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3"/>
    <n v="1489554000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4"/>
    <n v="1514872800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x v="605"/>
    <x v="605"/>
    <n v="1515736800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06"/>
    <n v="1442898000"/>
    <d v="2015-09-22T05:00: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x v="65"/>
    <x v="65"/>
    <n v="1296194400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x v="607"/>
    <x v="607"/>
    <n v="1440910800"/>
    <d v="2015-08-30T05:00: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x v="608"/>
    <x v="608"/>
    <n v="1335502800"/>
    <d v="2012-04-27T05:00: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x v="609"/>
    <x v="609"/>
    <n v="1544680800"/>
    <d v="2018-12-13T06:00: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x v="610"/>
    <x v="610"/>
    <n v="1288414800"/>
    <d v="2010-10-30T05:00: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x v="541"/>
    <x v="541"/>
    <n v="1330581600"/>
    <d v="2012-03-01T06:00: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x v="611"/>
    <x v="611"/>
    <n v="1311397200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x v="612"/>
    <x v="612"/>
    <n v="1378357200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3"/>
    <n v="1411102800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4"/>
    <n v="1344834000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15"/>
    <n v="1499230800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90"/>
    <n v="145741680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16"/>
    <n v="1280898000"/>
    <d v="2010-08-04T05:00: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17"/>
    <n v="1522472400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18"/>
    <n v="1462510800"/>
    <d v="2016-05-06T05:00: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x v="619"/>
    <x v="619"/>
    <n v="1317790800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x v="620"/>
    <x v="620"/>
    <n v="156878280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1"/>
    <n v="1349413200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x v="622"/>
    <x v="622"/>
    <n v="1472446800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35"/>
    <n v="1548050400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x v="623"/>
    <x v="623"/>
    <n v="1571806800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24"/>
    <n v="1576476000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25"/>
    <n v="1324965600"/>
    <d v="2011-12-27T06:00: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x v="626"/>
    <x v="626"/>
    <n v="1387519200"/>
    <d v="2013-12-20T06:00: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x v="627"/>
    <x v="627"/>
    <n v="1537246800"/>
    <d v="2018-09-18T05:00: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x v="628"/>
    <x v="628"/>
    <n v="1279515600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x v="629"/>
    <x v="629"/>
    <n v="1442379600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0"/>
    <n v="152307720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x v="631"/>
    <x v="631"/>
    <n v="1489554000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2"/>
    <n v="1548482400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x v="633"/>
    <x v="633"/>
    <n v="1384063200"/>
    <d v="2013-11-10T06:00: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x v="634"/>
    <x v="634"/>
    <n v="1322892000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x v="635"/>
    <x v="635"/>
    <n v="1350709200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x v="636"/>
    <x v="636"/>
    <n v="1564203600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37"/>
    <n v="1509685200"/>
    <d v="2017-11-03T05:00: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x v="638"/>
    <x v="638"/>
    <n v="1514959200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639"/>
    <n v="1448863200"/>
    <d v="2015-11-30T06:00: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640"/>
    <n v="142959240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1"/>
    <n v="1522645200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2"/>
    <n v="1323324000"/>
    <d v="2011-12-08T06:00: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x v="230"/>
    <x v="230"/>
    <n v="156152520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x v="67"/>
    <x v="67"/>
    <n v="1265695200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3"/>
    <n v="1301806800"/>
    <d v="2011-04-03T05:00: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x v="644"/>
    <x v="644"/>
    <n v="1374901200"/>
    <d v="2013-07-27T05:00: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x v="645"/>
    <x v="645"/>
    <n v="1336453200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6"/>
    <n v="1468904400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x v="626"/>
    <x v="626"/>
    <n v="1387087200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47"/>
    <n v="1547445600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159"/>
    <n v="1547359200"/>
    <d v="2019-01-13T06:00: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x v="648"/>
    <x v="648"/>
    <n v="1496293200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267"/>
    <n v="1335416400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49"/>
    <n v="1532149200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x v="248"/>
    <x v="248"/>
    <n v="1453788000"/>
    <d v="2016-01-26T06:00: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x v="571"/>
    <x v="571"/>
    <n v="1471496400"/>
    <d v="2016-08-18T05:00: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x v="650"/>
    <x v="650"/>
    <n v="147287880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x v="1"/>
    <x v="1"/>
    <n v="1408510800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651"/>
    <n v="1281589200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x v="652"/>
    <x v="652"/>
    <n v="1375851600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53"/>
    <n v="1315803600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x v="654"/>
    <x v="654"/>
    <n v="1373691600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x v="655"/>
    <x v="655"/>
    <n v="1339218000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656"/>
    <n v="1520402400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57"/>
    <n v="1523336400"/>
    <d v="2018-04-10T05:00: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x v="265"/>
    <x v="265"/>
    <n v="1512280800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x v="658"/>
    <x v="658"/>
    <n v="1458709200"/>
    <d v="2016-03-23T05:00: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x v="659"/>
    <x v="659"/>
    <n v="1414126800"/>
    <d v="2014-10-24T05:00: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x v="660"/>
    <x v="660"/>
    <n v="141620400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61"/>
    <n v="1288501200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x v="4"/>
    <x v="4"/>
    <n v="1552971600"/>
    <d v="2019-03-19T05:00: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x v="662"/>
    <x v="662"/>
    <n v="1465102800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3"/>
    <n v="1360130400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x v="664"/>
    <x v="664"/>
    <n v="1432875600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x v="665"/>
    <x v="665"/>
    <n v="1500872400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66"/>
    <n v="1492146000"/>
    <d v="2017-04-14T05:00: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x v="43"/>
    <x v="43"/>
    <n v="1407301200"/>
    <d v="2014-08-06T05:00: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x v="667"/>
    <x v="667"/>
    <n v="1486620000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68"/>
    <n v="1459918800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x v="669"/>
    <x v="669"/>
    <n v="1424757600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0"/>
    <n v="147988080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x v="671"/>
    <x v="671"/>
    <n v="1418018400"/>
    <d v="2014-12-08T06:00: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x v="672"/>
    <x v="672"/>
    <n v="1341032400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x v="673"/>
    <x v="673"/>
    <n v="1486360800"/>
    <d v="2017-02-06T06:00: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x v="674"/>
    <x v="674"/>
    <n v="1274677200"/>
    <d v="2010-05-24T05:00: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75"/>
    <n v="1267509600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76"/>
    <n v="1445922000"/>
    <d v="2015-10-27T05:00: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x v="342"/>
    <x v="342"/>
    <n v="1534050000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x v="677"/>
    <x v="677"/>
    <n v="1277528400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x v="678"/>
    <x v="678"/>
    <n v="1318568400"/>
    <d v="2011-10-14T05:00: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x v="679"/>
    <x v="679"/>
    <n v="1284354000"/>
    <d v="2010-09-13T05:00: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x v="680"/>
    <x v="680"/>
    <n v="126957960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x v="681"/>
    <x v="681"/>
    <n v="1413781200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x v="682"/>
    <x v="682"/>
    <n v="1280120400"/>
    <d v="2010-07-26T05:00: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x v="683"/>
    <x v="683"/>
    <n v="1459486800"/>
    <d v="2016-04-01T05:00: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x v="684"/>
    <x v="684"/>
    <n v="1282539600"/>
    <d v="2010-08-23T05:00: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x v="674"/>
    <x v="674"/>
    <n v="1275886800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685"/>
    <n v="1355983200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605"/>
    <n v="1515391200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86"/>
    <n v="1422252000"/>
    <d v="2015-01-26T06:00: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87"/>
    <n v="1305522000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x v="688"/>
    <x v="688"/>
    <n v="1414904400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689"/>
    <n v="1520402400"/>
    <d v="2018-03-07T06:00: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x v="690"/>
    <x v="690"/>
    <n v="1567141200"/>
    <d v="2019-08-30T05:00: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x v="691"/>
    <x v="691"/>
    <n v="1501131600"/>
    <d v="2017-07-27T05:00: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x v="692"/>
    <x v="692"/>
    <n v="1355032800"/>
    <d v="2012-12-09T06:00: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x v="693"/>
    <x v="693"/>
    <n v="1339477200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4"/>
    <n v="1305954000"/>
    <d v="2011-05-21T05:00: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x v="695"/>
    <x v="695"/>
    <n v="1494392400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123"/>
    <n v="1537419600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696"/>
    <n v="1447999200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x v="626"/>
    <x v="626"/>
    <n v="1388037600"/>
    <d v="2013-12-26T06:00: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x v="697"/>
    <x v="697"/>
    <n v="1378789200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698"/>
    <n v="1398056400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x v="699"/>
    <x v="699"/>
    <n v="1550815200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0"/>
    <n v="15500376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1"/>
    <n v="1492923600"/>
    <d v="2017-04-23T05:00: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x v="702"/>
    <x v="702"/>
    <n v="1467522000"/>
    <d v="2016-07-03T05:00: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x v="703"/>
    <x v="703"/>
    <n v="1416117600"/>
    <d v="2014-11-16T06:00: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x v="704"/>
    <x v="704"/>
    <n v="1563771600"/>
    <d v="2019-07-22T05:00: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x v="431"/>
    <x v="431"/>
    <n v="1319259600"/>
    <d v="2011-10-22T05:00: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x v="705"/>
    <x v="705"/>
    <n v="1313643600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x v="706"/>
    <x v="706"/>
    <n v="1440306000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07"/>
    <n v="1470805200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x v="708"/>
    <x v="708"/>
    <n v="1292911200"/>
    <d v="2010-12-21T06:00: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09"/>
    <n v="1301374800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0"/>
    <n v="1387864800"/>
    <d v="2013-12-24T06:00: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x v="711"/>
    <x v="711"/>
    <n v="1458190800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157"/>
    <n v="1559278800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x v="630"/>
    <x v="630"/>
    <n v="1522731600"/>
    <d v="2018-04-03T05:00: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x v="712"/>
    <x v="712"/>
    <n v="1306731600"/>
    <d v="2011-05-30T05:00: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x v="93"/>
    <x v="93"/>
    <n v="1352527200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x v="713"/>
    <x v="713"/>
    <n v="1404363600"/>
    <d v="2014-07-03T05:00: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14"/>
    <n v="1266645600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x v="715"/>
    <x v="715"/>
    <n v="1482818400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x v="716"/>
    <x v="716"/>
    <n v="1374642000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48"/>
    <n v="1372482000"/>
    <d v="2013-06-29T05:00: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x v="717"/>
    <x v="717"/>
    <n v="1514959200"/>
    <d v="2018-01-03T06:00: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18"/>
    <n v="1478235600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x v="719"/>
    <x v="719"/>
    <n v="1408078800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0"/>
    <n v="1548136800"/>
    <d v="2019-01-22T06:00: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x v="721"/>
    <x v="721"/>
    <n v="1340859600"/>
    <d v="2012-06-28T05:00: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x v="722"/>
    <x v="722"/>
    <n v="1454479200"/>
    <d v="2016-02-03T06:00: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x v="139"/>
    <x v="139"/>
    <n v="1434430800"/>
    <d v="2015-06-16T05:00: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x v="723"/>
    <x v="723"/>
    <n v="1579672800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704"/>
    <n v="1562389200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x v="724"/>
    <x v="724"/>
    <n v="1551506400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5"/>
    <n v="1516600800"/>
    <d v="2018-01-22T06:00: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660"/>
    <n v="1420437600"/>
    <d v="2015-01-05T06:00: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x v="726"/>
    <x v="726"/>
    <n v="1332997200"/>
    <d v="2012-03-29T05:00: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x v="727"/>
    <x v="727"/>
    <n v="1574920800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28"/>
    <n v="1464930000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x v="729"/>
    <x v="729"/>
    <n v="1345006800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x v="730"/>
    <x v="730"/>
    <n v="151271280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1"/>
    <n v="1452492000"/>
    <d v="2016-01-11T06:00: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x v="78"/>
    <x v="78"/>
    <n v="1524286800"/>
    <d v="2018-04-21T05:00: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x v="732"/>
    <x v="732"/>
    <n v="1346907600"/>
    <d v="2012-09-06T05:00: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x v="733"/>
    <x v="733"/>
    <n v="1464498000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4"/>
    <n v="1514181600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406"/>
    <n v="1392184800"/>
    <d v="2014-02-12T06:00: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5"/>
    <n v="1559365200"/>
    <d v="2019-06-01T05:00: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x v="736"/>
    <x v="736"/>
    <n v="1549173600"/>
    <d v="2019-02-03T06:00: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x v="737"/>
    <x v="737"/>
    <n v="1355032800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x v="192"/>
    <x v="192"/>
    <n v="1533963600"/>
    <d v="2018-08-11T05:00: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x v="738"/>
    <x v="738"/>
    <n v="1489381200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39"/>
    <n v="1395032400"/>
    <d v="2014-03-17T05:00: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x v="613"/>
    <x v="613"/>
    <n v="1412485200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740"/>
    <n v="127968840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x v="145"/>
    <x v="145"/>
    <n v="1501995600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1"/>
    <n v="1294639200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2"/>
    <n v="1305435600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202"/>
    <n v="1537592400"/>
    <d v="2018-09-22T05:00: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x v="743"/>
    <x v="743"/>
    <n v="1435122000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744"/>
    <n v="1520056800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5"/>
    <n v="1335675600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46"/>
    <n v="1448431200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47"/>
    <n v="1298613600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362"/>
    <n v="1372482000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48"/>
    <n v="1425621600"/>
    <d v="2015-03-06T06:00: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x v="749"/>
    <x v="749"/>
    <n v="1266300000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643"/>
    <n v="1305867600"/>
    <d v="2011-05-20T05:00: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x v="750"/>
    <x v="750"/>
    <n v="1538802000"/>
    <d v="2018-10-06T05:00: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x v="751"/>
    <x v="751"/>
    <n v="1398920400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x v="752"/>
    <x v="752"/>
    <n v="1405659600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3"/>
    <n v="1457244000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4"/>
    <n v="1529298000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55"/>
    <n v="1535778000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x v="756"/>
    <x v="756"/>
    <n v="1327471200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x v="757"/>
    <x v="757"/>
    <n v="1529557200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x v="758"/>
    <x v="758"/>
    <n v="1535259600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59"/>
    <n v="1515564000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x v="760"/>
    <x v="760"/>
    <n v="127709640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1"/>
    <n v="1329026400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x v="762"/>
    <x v="762"/>
    <n v="1322978400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444"/>
    <n v="1338786000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x v="763"/>
    <x v="763"/>
    <n v="1311656400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4"/>
    <n v="1308978000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5"/>
    <n v="1576389600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x v="766"/>
    <x v="766"/>
    <n v="1311051600"/>
    <d v="2011-07-19T05:00: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x v="767"/>
    <x v="767"/>
    <n v="1336712400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68"/>
    <n v="1330408800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69"/>
    <n v="1524891600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770"/>
    <n v="1363669200"/>
    <d v="2013-03-19T05:00: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x v="771"/>
    <x v="771"/>
    <n v="1551420000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2"/>
    <n v="1269838800"/>
    <d v="2010-03-29T05:00: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3"/>
    <n v="1312520400"/>
    <d v="2011-08-05T05:00: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x v="774"/>
    <x v="774"/>
    <n v="1436504400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x v="775"/>
    <x v="775"/>
    <n v="1472014800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n v="1411534800"/>
    <d v="2014-09-24T05:00: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n v="1304917200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n v="1539579600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n v="1382504400"/>
    <d v="2013-10-23T05:00: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n v="127830600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x v="335"/>
    <x v="335"/>
    <n v="1442552400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535"/>
    <n v="1511071200"/>
    <d v="2017-11-19T06:00: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x v="270"/>
    <x v="270"/>
    <n v="153638280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781"/>
    <n v="1389592800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x v="782"/>
    <x v="782"/>
    <n v="1275282000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x v="783"/>
    <x v="783"/>
    <n v="1294984800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784"/>
    <n v="1562043600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5"/>
    <n v="1469595600"/>
    <d v="2016-07-27T05:00: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x v="786"/>
    <x v="786"/>
    <n v="1581141600"/>
    <d v="2020-02-08T06:00: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x v="787"/>
    <x v="787"/>
    <n v="1488520800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n v="1563858000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x v="330"/>
    <x v="330"/>
    <n v="1438923600"/>
    <d v="2015-08-07T05:00: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x v="789"/>
    <x v="789"/>
    <n v="1422165600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0"/>
    <n v="127787400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1"/>
    <n v="1399352400"/>
    <d v="2014-05-06T05:00: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x v="792"/>
    <x v="792"/>
    <n v="1279083600"/>
    <d v="2010-07-14T05:00: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x v="793"/>
    <x v="793"/>
    <n v="1284354000"/>
    <d v="2010-09-13T05:00: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x v="794"/>
    <x v="794"/>
    <n v="1441170000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5"/>
    <n v="1493528400"/>
    <d v="2017-04-30T05:00: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x v="796"/>
    <x v="796"/>
    <n v="1395205200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797"/>
    <n v="1561438800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8"/>
    <n v="1326693600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9"/>
    <n v="1277960400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x v="800"/>
    <x v="800"/>
    <n v="14346900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x v="801"/>
    <x v="801"/>
    <n v="1376110800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802"/>
    <n v="1518415200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3"/>
    <n v="1310878800"/>
    <d v="2011-07-17T05:00: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x v="212"/>
    <x v="212"/>
    <n v="1556600400"/>
    <d v="2019-04-30T05:00: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x v="804"/>
    <x v="804"/>
    <n v="1576994400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x v="805"/>
    <x v="805"/>
    <n v="1382677200"/>
    <d v="2013-10-25T05:00: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x v="806"/>
    <x v="806"/>
    <n v="1411189200"/>
    <d v="2014-09-20T05:00: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x v="807"/>
    <x v="807"/>
    <n v="1534654800"/>
    <d v="2018-08-19T05:00: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722"/>
    <n v="1457762400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477"/>
    <n v="1337490000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x v="259"/>
    <x v="259"/>
    <n v="1349672400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x v="9"/>
    <x v="9"/>
    <n v="1379826000"/>
    <d v="2013-09-22T05:00: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8"/>
    <n v="1497762000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9"/>
    <n v="1304485200"/>
    <d v="2011-05-04T05:00: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x v="444"/>
    <x v="444"/>
    <n v="1336885200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x v="384"/>
    <x v="384"/>
    <n v="1530421200"/>
    <d v="2018-07-01T05:00: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n v="142199280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n v="1568178000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x v="812"/>
    <x v="812"/>
    <n v="1347944400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n v="1558760400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n v="1376629200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0"/>
    <n v="150476040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815"/>
    <n v="1419660000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x v="816"/>
    <x v="816"/>
    <n v="1311310800"/>
    <d v="2011-07-22T05:00: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x v="474"/>
    <x v="474"/>
    <n v="1344315600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x v="817"/>
    <x v="817"/>
    <n v="1510725600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n v="1551247200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n v="1330236000"/>
    <d v="2012-02-26T06:00: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x v="609"/>
    <x v="609"/>
    <n v="1545112800"/>
    <d v="2018-12-18T06:00: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x v="547"/>
    <x v="547"/>
    <n v="1279170000"/>
    <d v="2010-07-15T05:00: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0"/>
    <n v="157345200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1"/>
    <n v="1507093200"/>
    <d v="2017-10-04T05:00: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x v="151"/>
    <x v="151"/>
    <n v="1463374800"/>
    <d v="2016-05-16T05:00: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x v="822"/>
    <x v="822"/>
    <n v="1344574800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823"/>
    <n v="1389074400"/>
    <d v="2014-01-07T06:00: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x v="824"/>
    <x v="824"/>
    <n v="1494997200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5"/>
    <n v="1425448800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6"/>
    <n v="1404104400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7"/>
    <n v="1394773200"/>
    <d v="2014-03-14T05:00: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x v="828"/>
    <x v="828"/>
    <n v="1366520400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29"/>
    <n v="1456639200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830"/>
    <n v="143831880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n v="1564030800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n v="1449295200"/>
    <d v="2015-12-05T06:00: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x v="833"/>
    <x v="833"/>
    <n v="1531890000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n v="1306213200"/>
    <d v="2011-05-24T05:00: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x v="835"/>
    <x v="835"/>
    <n v="1356242400"/>
    <d v="2012-12-23T06:00: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n v="1297576800"/>
    <d v="2011-02-13T06:00: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x v="837"/>
    <x v="837"/>
    <n v="1296194400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219"/>
    <n v="1414558800"/>
    <d v="2014-10-29T05:00: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x v="365"/>
    <x v="365"/>
    <n v="1488348000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n v="1334898000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n v="1308373200"/>
    <d v="2011-06-18T05:00: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x v="840"/>
    <x v="840"/>
    <n v="1412312400"/>
    <d v="2014-10-03T05:00: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x v="841"/>
    <x v="841"/>
    <n v="1419228000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x v="842"/>
    <x v="842"/>
    <n v="1430974800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x v="843"/>
    <x v="843"/>
    <n v="1555822800"/>
    <d v="2019-04-21T05:00: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x v="844"/>
    <x v="844"/>
    <n v="1482818400"/>
    <d v="2016-12-27T06:00: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x v="845"/>
    <x v="845"/>
    <n v="1471928400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x v="846"/>
    <x v="846"/>
    <n v="1453701600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110"/>
    <n v="135036360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x v="847"/>
    <x v="847"/>
    <n v="1353996000"/>
    <d v="2012-11-27T06:00: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x v="848"/>
    <x v="848"/>
    <n v="1451109600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9"/>
    <n v="1329631200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780"/>
    <n v="127899720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x v="140"/>
    <x v="140"/>
    <n v="128012040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x v="850"/>
    <x v="850"/>
    <n v="145810440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851"/>
    <n v="1298268000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52"/>
    <n v="1386223200"/>
    <d v="2013-12-05T06:00: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x v="853"/>
    <x v="853"/>
    <n v="1299823200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4"/>
    <n v="1431752400"/>
    <d v="2015-05-16T05:00: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x v="67"/>
    <x v="67"/>
    <n v="1267855200"/>
    <d v="2010-03-06T06:00: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5"/>
    <n v="1497675600"/>
    <d v="2017-06-17T05:00: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7"/>
    <n v="1336885200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344"/>
    <n v="1295157600"/>
    <d v="2011-01-16T06:00: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x v="856"/>
    <x v="856"/>
    <n v="1577599200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7"/>
    <n v="1305003600"/>
    <d v="2011-05-10T05:00: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x v="858"/>
    <x v="858"/>
    <n v="1381726800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9"/>
    <n v="1402462800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60"/>
    <n v="129213360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x v="170"/>
    <x v="170"/>
    <n v="1368939600"/>
    <d v="2013-05-19T05:00: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x v="861"/>
    <x v="861"/>
    <n v="1452146400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862"/>
    <n v="1296712800"/>
    <d v="2011-02-03T06:00: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3"/>
    <n v="1520748000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4"/>
    <n v="1480831200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527"/>
    <n v="1426914000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5"/>
    <n v="1446616800"/>
    <d v="2015-11-04T06:00: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x v="866"/>
    <x v="866"/>
    <n v="1517032800"/>
    <d v="2018-01-27T06:00: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x v="867"/>
    <x v="867"/>
    <n v="1311224400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x v="868"/>
    <x v="868"/>
    <n v="1566190800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105"/>
    <n v="1570165200"/>
    <d v="2019-10-04T05:00: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x v="481"/>
    <x v="481"/>
    <n v="1388556000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53"/>
    <n v="1303189200"/>
    <d v="2011-04-19T05:00: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n v="1494478800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864"/>
    <n v="1480744800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x v="843"/>
    <x v="843"/>
    <n v="1555822800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x v="289"/>
    <x v="289"/>
    <n v="1458882000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x v="870"/>
    <x v="870"/>
    <n v="1411966800"/>
    <d v="2014-09-29T05:00: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x v="871"/>
    <x v="871"/>
    <n v="1526878800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n v="1452405600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n v="1414040400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874"/>
    <n v="1543816800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5"/>
    <n v="1359698400"/>
    <d v="2013-02-01T06:00: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x v="876"/>
    <x v="876"/>
    <n v="1390629600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7"/>
    <n v="1267077600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6048A-53FB-8142-A177-FCE88176F77E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8D07-616C-1741-961D-5A545375C570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27F8E-BC37-244B-BDF2-BCEDBDFDDF17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2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2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2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2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2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2" count="1" selected="0">
            <x v="1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8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2" count="1" selected="0">
            <x v="9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topLeftCell="B1" workbookViewId="0">
      <selection activeCell="F13" sqref="F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BDB1-82A1-6843-B0FC-1A7B8D077859}">
  <sheetPr codeName="Sheet2"/>
  <dimension ref="A1:T1001"/>
  <sheetViews>
    <sheetView topLeftCell="L1" zoomScale="75" workbookViewId="0">
      <selection activeCell="H5" sqref="H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5.33203125" customWidth="1"/>
    <col min="4" max="4" width="7.1640625" bestFit="1" customWidth="1"/>
    <col min="5" max="5" width="7.6640625" bestFit="1" customWidth="1"/>
    <col min="6" max="6" width="14.6640625" bestFit="1" customWidth="1"/>
    <col min="7" max="7" width="9.5" bestFit="1" customWidth="1"/>
    <col min="8" max="8" width="13" bestFit="1" customWidth="1"/>
    <col min="9" max="9" width="16" style="4" bestFit="1" customWidth="1"/>
    <col min="10" max="10" width="7.33203125" bestFit="1" customWidth="1"/>
    <col min="11" max="11" width="8.1640625" bestFit="1" customWidth="1"/>
    <col min="12" max="12" width="11.1640625" bestFit="1" customWidth="1"/>
    <col min="13" max="13" width="22.1640625" bestFit="1" customWidth="1"/>
    <col min="14" max="14" width="11.1640625" bestFit="1" customWidth="1"/>
    <col min="15" max="15" width="20.83203125" style="9" bestFit="1" customWidth="1"/>
    <col min="16" max="16" width="9.33203125" bestFit="1" customWidth="1"/>
    <col min="17" max="17" width="8.33203125" bestFit="1" customWidth="1"/>
    <col min="18" max="19" width="28" bestFit="1" customWidth="1"/>
    <col min="20" max="20" width="12.1640625" bestFit="1" customWidth="1"/>
  </cols>
  <sheetData>
    <row r="1" spans="1:20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 t="e">
        <f>E2/H2</f>
        <v>#DIV/0!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9">
        <f>(((L3/60)/60)/24)+DATE(1970,1,1)</f>
        <v>41870.208333333336</v>
      </c>
      <c r="N3">
        <v>1408597200</v>
      </c>
      <c r="O3" s="9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E4/D4*100</f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 s="9">
        <f>(((L4/60)/60)/24)+DATE(1970,1,1)</f>
        <v>41595.25</v>
      </c>
      <c r="N4">
        <v>1384840800</v>
      </c>
      <c r="O4" s="9">
        <f>(((N4/60)/60)/24)+DATE(1970,1,1)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E5/D5*100</f>
        <v>58.976190476190467</v>
      </c>
      <c r="G5" t="s">
        <v>14</v>
      </c>
      <c r="H5">
        <v>24</v>
      </c>
      <c r="I5" s="4">
        <f>E5/H5</f>
        <v>103.20833333333333</v>
      </c>
      <c r="J5" t="s">
        <v>21</v>
      </c>
      <c r="K5" t="s">
        <v>22</v>
      </c>
      <c r="L5">
        <v>1565499600</v>
      </c>
      <c r="M5" s="9">
        <f>(((L5/60)/60)/24)+DATE(1970,1,1)</f>
        <v>43688.208333333328</v>
      </c>
      <c r="N5">
        <v>1568955600</v>
      </c>
      <c r="O5" s="9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E6/D6*100</f>
        <v>69.276315789473685</v>
      </c>
      <c r="G6" t="s">
        <v>14</v>
      </c>
      <c r="H6">
        <v>53</v>
      </c>
      <c r="I6" s="4">
        <f>E6/H6</f>
        <v>99.339622641509436</v>
      </c>
      <c r="J6" t="s">
        <v>21</v>
      </c>
      <c r="K6" t="s">
        <v>22</v>
      </c>
      <c r="L6">
        <v>1547964000</v>
      </c>
      <c r="M6" s="9">
        <f>(((L6/60)/60)/24)+DATE(1970,1,1)</f>
        <v>43485.25</v>
      </c>
      <c r="N6">
        <v>1548309600</v>
      </c>
      <c r="O6" s="9">
        <f>(((N6/60)/60)/24)+DATE(1970,1,1)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E7/D7*100</f>
        <v>173.61842105263159</v>
      </c>
      <c r="G7" t="s">
        <v>20</v>
      </c>
      <c r="H7">
        <v>174</v>
      </c>
      <c r="I7" s="4">
        <f>E7/H7</f>
        <v>75.833333333333329</v>
      </c>
      <c r="J7" t="s">
        <v>36</v>
      </c>
      <c r="K7" t="s">
        <v>37</v>
      </c>
      <c r="L7">
        <v>1346130000</v>
      </c>
      <c r="M7" s="9">
        <f>(((L7/60)/60)/24)+DATE(1970,1,1)</f>
        <v>41149.208333333336</v>
      </c>
      <c r="N7">
        <v>1347080400</v>
      </c>
      <c r="O7" s="9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E8/D8*100</f>
        <v>20.961538461538463</v>
      </c>
      <c r="G8" t="s">
        <v>14</v>
      </c>
      <c r="H8">
        <v>18</v>
      </c>
      <c r="I8" s="4">
        <f>E8/H8</f>
        <v>60.555555555555557</v>
      </c>
      <c r="J8" t="s">
        <v>40</v>
      </c>
      <c r="K8" t="s">
        <v>41</v>
      </c>
      <c r="L8">
        <v>1505278800</v>
      </c>
      <c r="M8" s="9">
        <f>(((L8/60)/60)/24)+DATE(1970,1,1)</f>
        <v>42991.208333333328</v>
      </c>
      <c r="N8">
        <v>1505365200</v>
      </c>
      <c r="O8" s="9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E9/D9*100</f>
        <v>327.57777777777778</v>
      </c>
      <c r="G9" t="s">
        <v>20</v>
      </c>
      <c r="H9">
        <v>227</v>
      </c>
      <c r="I9" s="4">
        <f>E9/H9</f>
        <v>64.93832599118943</v>
      </c>
      <c r="J9" t="s">
        <v>36</v>
      </c>
      <c r="K9" t="s">
        <v>37</v>
      </c>
      <c r="L9">
        <v>1439442000</v>
      </c>
      <c r="M9" s="9">
        <f>(((L9/60)/60)/24)+DATE(1970,1,1)</f>
        <v>42229.208333333328</v>
      </c>
      <c r="N9">
        <v>1439614800</v>
      </c>
      <c r="O9" s="9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E10/D10*100</f>
        <v>19.932788374205266</v>
      </c>
      <c r="G10" t="s">
        <v>47</v>
      </c>
      <c r="H10">
        <v>708</v>
      </c>
      <c r="I10" s="4">
        <f>E10/H10</f>
        <v>30.997175141242938</v>
      </c>
      <c r="J10" t="s">
        <v>36</v>
      </c>
      <c r="K10" t="s">
        <v>37</v>
      </c>
      <c r="L10">
        <v>1281330000</v>
      </c>
      <c r="M10" s="9">
        <f>(((L10/60)/60)/24)+DATE(1970,1,1)</f>
        <v>40399.208333333336</v>
      </c>
      <c r="N10">
        <v>1281502800</v>
      </c>
      <c r="O10" s="9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E11/D11*100</f>
        <v>51.741935483870968</v>
      </c>
      <c r="G11" t="s">
        <v>14</v>
      </c>
      <c r="H11">
        <v>44</v>
      </c>
      <c r="I11" s="4">
        <f>E11/H11</f>
        <v>72.909090909090907</v>
      </c>
      <c r="J11" t="s">
        <v>21</v>
      </c>
      <c r="K11" t="s">
        <v>22</v>
      </c>
      <c r="L11">
        <v>1379566800</v>
      </c>
      <c r="M11" s="9">
        <f>(((L11/60)/60)/24)+DATE(1970,1,1)</f>
        <v>41536.208333333336</v>
      </c>
      <c r="N11">
        <v>1383804000</v>
      </c>
      <c r="O11" s="9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E12/D12*100</f>
        <v>266.11538461538464</v>
      </c>
      <c r="G12" t="s">
        <v>20</v>
      </c>
      <c r="H12">
        <v>220</v>
      </c>
      <c r="I12" s="4">
        <f>E12/H12</f>
        <v>62.9</v>
      </c>
      <c r="J12" t="s">
        <v>21</v>
      </c>
      <c r="K12" t="s">
        <v>22</v>
      </c>
      <c r="L12">
        <v>1281762000</v>
      </c>
      <c r="M12" s="9">
        <f>(((L12/60)/60)/24)+DATE(1970,1,1)</f>
        <v>40404.208333333336</v>
      </c>
      <c r="N12">
        <v>1285909200</v>
      </c>
      <c r="O12" s="9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E13/D13*100</f>
        <v>48.095238095238095</v>
      </c>
      <c r="G13" t="s">
        <v>14</v>
      </c>
      <c r="H13">
        <v>27</v>
      </c>
      <c r="I13" s="4">
        <f>E13/H13</f>
        <v>112.22222222222223</v>
      </c>
      <c r="J13" t="s">
        <v>21</v>
      </c>
      <c r="K13" t="s">
        <v>22</v>
      </c>
      <c r="L13">
        <v>1285045200</v>
      </c>
      <c r="M13" s="9">
        <f>(((L13/60)/60)/24)+DATE(1970,1,1)</f>
        <v>40442.208333333336</v>
      </c>
      <c r="N13">
        <v>1285563600</v>
      </c>
      <c r="O13" s="9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E14/D14*100</f>
        <v>89.349206349206341</v>
      </c>
      <c r="G14" t="s">
        <v>14</v>
      </c>
      <c r="H14">
        <v>55</v>
      </c>
      <c r="I14" s="4">
        <f>E14/H14</f>
        <v>102.34545454545454</v>
      </c>
      <c r="J14" t="s">
        <v>21</v>
      </c>
      <c r="K14" t="s">
        <v>22</v>
      </c>
      <c r="L14">
        <v>1571720400</v>
      </c>
      <c r="M14" s="9">
        <f>(((L14/60)/60)/24)+DATE(1970,1,1)</f>
        <v>43760.208333333328</v>
      </c>
      <c r="N14">
        <v>1572411600</v>
      </c>
      <c r="O14" s="9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E15/D15*100</f>
        <v>245.11904761904765</v>
      </c>
      <c r="G15" t="s">
        <v>20</v>
      </c>
      <c r="H15">
        <v>98</v>
      </c>
      <c r="I15" s="4">
        <f>E15/H15</f>
        <v>105.05102040816327</v>
      </c>
      <c r="J15" t="s">
        <v>21</v>
      </c>
      <c r="K15" t="s">
        <v>22</v>
      </c>
      <c r="L15">
        <v>1465621200</v>
      </c>
      <c r="M15" s="9">
        <f>(((L15/60)/60)/24)+DATE(1970,1,1)</f>
        <v>42532.208333333328</v>
      </c>
      <c r="N15">
        <v>1466658000</v>
      </c>
      <c r="O15" s="9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E16/D16*100</f>
        <v>66.769503546099301</v>
      </c>
      <c r="G16" t="s">
        <v>14</v>
      </c>
      <c r="H16">
        <v>200</v>
      </c>
      <c r="I16" s="4">
        <f>E16/H16</f>
        <v>94.144999999999996</v>
      </c>
      <c r="J16" t="s">
        <v>21</v>
      </c>
      <c r="K16" t="s">
        <v>22</v>
      </c>
      <c r="L16">
        <v>1331013600</v>
      </c>
      <c r="M16" s="9">
        <f>(((L16/60)/60)/24)+DATE(1970,1,1)</f>
        <v>40974.25</v>
      </c>
      <c r="N16">
        <v>1333342800</v>
      </c>
      <c r="O16" s="9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E17/D17*100</f>
        <v>47.307881773399011</v>
      </c>
      <c r="G17" t="s">
        <v>14</v>
      </c>
      <c r="H17">
        <v>452</v>
      </c>
      <c r="I17" s="4">
        <f>E17/H17</f>
        <v>84.986725663716811</v>
      </c>
      <c r="J17" t="s">
        <v>21</v>
      </c>
      <c r="K17" t="s">
        <v>22</v>
      </c>
      <c r="L17">
        <v>1575957600</v>
      </c>
      <c r="M17" s="9">
        <f>(((L17/60)/60)/24)+DATE(1970,1,1)</f>
        <v>43809.25</v>
      </c>
      <c r="N17">
        <v>1576303200</v>
      </c>
      <c r="O17" s="9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E18/D18*100</f>
        <v>649.47058823529414</v>
      </c>
      <c r="G18" t="s">
        <v>20</v>
      </c>
      <c r="H18">
        <v>100</v>
      </c>
      <c r="I18" s="4">
        <f>E18/H18</f>
        <v>110.41</v>
      </c>
      <c r="J18" t="s">
        <v>21</v>
      </c>
      <c r="K18" t="s">
        <v>22</v>
      </c>
      <c r="L18">
        <v>1390370400</v>
      </c>
      <c r="M18" s="9">
        <f>(((L18/60)/60)/24)+DATE(1970,1,1)</f>
        <v>41661.25</v>
      </c>
      <c r="N18">
        <v>1392271200</v>
      </c>
      <c r="O18" s="9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E19/D19*100</f>
        <v>159.39125295508273</v>
      </c>
      <c r="G19" t="s">
        <v>20</v>
      </c>
      <c r="H19">
        <v>1249</v>
      </c>
      <c r="I19" s="4">
        <f>E19/H19</f>
        <v>107.96236989591674</v>
      </c>
      <c r="J19" t="s">
        <v>21</v>
      </c>
      <c r="K19" t="s">
        <v>22</v>
      </c>
      <c r="L19">
        <v>1294812000</v>
      </c>
      <c r="M19" s="9">
        <f>(((L19/60)/60)/24)+DATE(1970,1,1)</f>
        <v>40555.25</v>
      </c>
      <c r="N19">
        <v>1294898400</v>
      </c>
      <c r="O19" s="9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E20/D20*100</f>
        <v>66.912087912087912</v>
      </c>
      <c r="G20" t="s">
        <v>74</v>
      </c>
      <c r="H20">
        <v>135</v>
      </c>
      <c r="I20" s="4">
        <f>E20/H20</f>
        <v>45.103703703703701</v>
      </c>
      <c r="J20" t="s">
        <v>21</v>
      </c>
      <c r="K20" t="s">
        <v>22</v>
      </c>
      <c r="L20">
        <v>1536382800</v>
      </c>
      <c r="M20" s="9">
        <f>(((L20/60)/60)/24)+DATE(1970,1,1)</f>
        <v>43351.208333333328</v>
      </c>
      <c r="N20">
        <v>1537074000</v>
      </c>
      <c r="O20" s="9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E21/D21*100</f>
        <v>48.529600000000002</v>
      </c>
      <c r="G21" t="s">
        <v>14</v>
      </c>
      <c r="H21">
        <v>674</v>
      </c>
      <c r="I21" s="4">
        <f>E21/H21</f>
        <v>45.001483679525222</v>
      </c>
      <c r="J21" t="s">
        <v>21</v>
      </c>
      <c r="K21" t="s">
        <v>22</v>
      </c>
      <c r="L21">
        <v>1551679200</v>
      </c>
      <c r="M21" s="9">
        <f>(((L21/60)/60)/24)+DATE(1970,1,1)</f>
        <v>43528.25</v>
      </c>
      <c r="N21">
        <v>1553490000</v>
      </c>
      <c r="O21" s="9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E22/D22*100</f>
        <v>112.24279210925646</v>
      </c>
      <c r="G22" t="s">
        <v>20</v>
      </c>
      <c r="H22">
        <v>1396</v>
      </c>
      <c r="I22" s="4">
        <f>E22/H22</f>
        <v>105.97134670487107</v>
      </c>
      <c r="J22" t="s">
        <v>21</v>
      </c>
      <c r="K22" t="s">
        <v>22</v>
      </c>
      <c r="L22">
        <v>1406523600</v>
      </c>
      <c r="M22" s="9">
        <f>(((L22/60)/60)/24)+DATE(1970,1,1)</f>
        <v>41848.208333333336</v>
      </c>
      <c r="N22">
        <v>1406523600</v>
      </c>
      <c r="O22" s="9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E23/D23*100</f>
        <v>40.992553191489364</v>
      </c>
      <c r="G23" t="s">
        <v>14</v>
      </c>
      <c r="H23">
        <v>558</v>
      </c>
      <c r="I23" s="4">
        <f>E23/H23</f>
        <v>69.055555555555557</v>
      </c>
      <c r="J23" t="s">
        <v>21</v>
      </c>
      <c r="K23" t="s">
        <v>22</v>
      </c>
      <c r="L23">
        <v>1313384400</v>
      </c>
      <c r="M23" s="9">
        <f>(((L23/60)/60)/24)+DATE(1970,1,1)</f>
        <v>40770.208333333336</v>
      </c>
      <c r="N23">
        <v>1316322000</v>
      </c>
      <c r="O23" s="9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E24/D24*100</f>
        <v>128.07106598984771</v>
      </c>
      <c r="G24" t="s">
        <v>20</v>
      </c>
      <c r="H24">
        <v>890</v>
      </c>
      <c r="I24" s="4">
        <f>E24/H24</f>
        <v>85.044943820224717</v>
      </c>
      <c r="J24" t="s">
        <v>21</v>
      </c>
      <c r="K24" t="s">
        <v>22</v>
      </c>
      <c r="L24">
        <v>1522731600</v>
      </c>
      <c r="M24" s="9">
        <f>(((L24/60)/60)/24)+DATE(1970,1,1)</f>
        <v>43193.208333333328</v>
      </c>
      <c r="N24">
        <v>1524027600</v>
      </c>
      <c r="O24" s="9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E25/D25*100</f>
        <v>332.04444444444448</v>
      </c>
      <c r="G25" t="s">
        <v>20</v>
      </c>
      <c r="H25">
        <v>142</v>
      </c>
      <c r="I25" s="4">
        <f>E25/H25</f>
        <v>105.22535211267606</v>
      </c>
      <c r="J25" t="s">
        <v>40</v>
      </c>
      <c r="K25" t="s">
        <v>41</v>
      </c>
      <c r="L25">
        <v>1550124000</v>
      </c>
      <c r="M25" s="9">
        <f>(((L25/60)/60)/24)+DATE(1970,1,1)</f>
        <v>43510.25</v>
      </c>
      <c r="N25">
        <v>1554699600</v>
      </c>
      <c r="O25" s="9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E26/D26*100</f>
        <v>112.83225108225108</v>
      </c>
      <c r="G26" t="s">
        <v>20</v>
      </c>
      <c r="H26">
        <v>2673</v>
      </c>
      <c r="I26" s="4">
        <f>E26/H26</f>
        <v>39.003741114852225</v>
      </c>
      <c r="J26" t="s">
        <v>21</v>
      </c>
      <c r="K26" t="s">
        <v>22</v>
      </c>
      <c r="L26">
        <v>1403326800</v>
      </c>
      <c r="M26" s="9">
        <f>(((L26/60)/60)/24)+DATE(1970,1,1)</f>
        <v>41811.208333333336</v>
      </c>
      <c r="N26">
        <v>1403499600</v>
      </c>
      <c r="O26" s="9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E27/D27*100</f>
        <v>216.43636363636364</v>
      </c>
      <c r="G27" t="s">
        <v>20</v>
      </c>
      <c r="H27">
        <v>163</v>
      </c>
      <c r="I27" s="4">
        <f>E27/H27</f>
        <v>73.030674846625772</v>
      </c>
      <c r="J27" t="s">
        <v>21</v>
      </c>
      <c r="K27" t="s">
        <v>22</v>
      </c>
      <c r="L27">
        <v>1305694800</v>
      </c>
      <c r="M27" s="9">
        <f>(((L27/60)/60)/24)+DATE(1970,1,1)</f>
        <v>40681.208333333336</v>
      </c>
      <c r="N27">
        <v>1307422800</v>
      </c>
      <c r="O27" s="9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E28/D28*100</f>
        <v>48.199069767441863</v>
      </c>
      <c r="G28" t="s">
        <v>74</v>
      </c>
      <c r="H28">
        <v>1480</v>
      </c>
      <c r="I28" s="4">
        <f>E28/H28</f>
        <v>35.009459459459457</v>
      </c>
      <c r="J28" t="s">
        <v>21</v>
      </c>
      <c r="K28" t="s">
        <v>22</v>
      </c>
      <c r="L28">
        <v>1533013200</v>
      </c>
      <c r="M28" s="9">
        <f>(((L28/60)/60)/24)+DATE(1970,1,1)</f>
        <v>43312.208333333328</v>
      </c>
      <c r="N28">
        <v>1535346000</v>
      </c>
      <c r="O28" s="9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E29/D29*100</f>
        <v>79.95</v>
      </c>
      <c r="G29" t="s">
        <v>14</v>
      </c>
      <c r="H29">
        <v>15</v>
      </c>
      <c r="I29" s="4">
        <f>E29/H29</f>
        <v>106.6</v>
      </c>
      <c r="J29" t="s">
        <v>21</v>
      </c>
      <c r="K29" t="s">
        <v>22</v>
      </c>
      <c r="L29">
        <v>1443848400</v>
      </c>
      <c r="M29" s="9">
        <f>(((L29/60)/60)/24)+DATE(1970,1,1)</f>
        <v>42280.208333333328</v>
      </c>
      <c r="N29">
        <v>1444539600</v>
      </c>
      <c r="O29" s="9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E30/D30*100</f>
        <v>105.22553516819573</v>
      </c>
      <c r="G30" t="s">
        <v>20</v>
      </c>
      <c r="H30">
        <v>2220</v>
      </c>
      <c r="I30" s="4">
        <f>E30/H30</f>
        <v>61.997747747747745</v>
      </c>
      <c r="J30" t="s">
        <v>21</v>
      </c>
      <c r="K30" t="s">
        <v>22</v>
      </c>
      <c r="L30">
        <v>1265695200</v>
      </c>
      <c r="M30" s="9">
        <f>(((L30/60)/60)/24)+DATE(1970,1,1)</f>
        <v>40218.25</v>
      </c>
      <c r="N30">
        <v>1267682400</v>
      </c>
      <c r="O30" s="9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E31/D31*100</f>
        <v>328.89978213507629</v>
      </c>
      <c r="G31" t="s">
        <v>20</v>
      </c>
      <c r="H31">
        <v>1606</v>
      </c>
      <c r="I31" s="4">
        <f>E31/H31</f>
        <v>94.000622665006233</v>
      </c>
      <c r="J31" t="s">
        <v>98</v>
      </c>
      <c r="K31" t="s">
        <v>99</v>
      </c>
      <c r="L31">
        <v>1532062800</v>
      </c>
      <c r="M31" s="9">
        <f>(((L31/60)/60)/24)+DATE(1970,1,1)</f>
        <v>43301.208333333328</v>
      </c>
      <c r="N31">
        <v>1535518800</v>
      </c>
      <c r="O31" s="9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E32/D32*100</f>
        <v>160.61111111111111</v>
      </c>
      <c r="G32" t="s">
        <v>20</v>
      </c>
      <c r="H32">
        <v>129</v>
      </c>
      <c r="I32" s="4">
        <f>E32/H32</f>
        <v>112.05426356589147</v>
      </c>
      <c r="J32" t="s">
        <v>21</v>
      </c>
      <c r="K32" t="s">
        <v>22</v>
      </c>
      <c r="L32">
        <v>1558674000</v>
      </c>
      <c r="M32" s="9">
        <f>(((L32/60)/60)/24)+DATE(1970,1,1)</f>
        <v>43609.208333333328</v>
      </c>
      <c r="N32">
        <v>1559106000</v>
      </c>
      <c r="O32" s="9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E33/D33*100</f>
        <v>310</v>
      </c>
      <c r="G33" t="s">
        <v>20</v>
      </c>
      <c r="H33">
        <v>226</v>
      </c>
      <c r="I33" s="4">
        <f>E33/H33</f>
        <v>48.008849557522126</v>
      </c>
      <c r="J33" t="s">
        <v>40</v>
      </c>
      <c r="K33" t="s">
        <v>41</v>
      </c>
      <c r="L33">
        <v>1451973600</v>
      </c>
      <c r="M33" s="9">
        <f>(((L33/60)/60)/24)+DATE(1970,1,1)</f>
        <v>42374.25</v>
      </c>
      <c r="N33">
        <v>1454392800</v>
      </c>
      <c r="O33" s="9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E34/D34*100</f>
        <v>86.807920792079202</v>
      </c>
      <c r="G34" t="s">
        <v>14</v>
      </c>
      <c r="H34">
        <v>2307</v>
      </c>
      <c r="I34" s="4">
        <f>E34/H34</f>
        <v>38.004334633723452</v>
      </c>
      <c r="J34" t="s">
        <v>107</v>
      </c>
      <c r="K34" t="s">
        <v>108</v>
      </c>
      <c r="L34">
        <v>1515564000</v>
      </c>
      <c r="M34" s="9">
        <f>(((L34/60)/60)/24)+DATE(1970,1,1)</f>
        <v>43110.25</v>
      </c>
      <c r="N34">
        <v>1517896800</v>
      </c>
      <c r="O34" s="9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E35/D35*100</f>
        <v>377.82071713147411</v>
      </c>
      <c r="G35" t="s">
        <v>20</v>
      </c>
      <c r="H35">
        <v>5419</v>
      </c>
      <c r="I35" s="4">
        <f>E35/H35</f>
        <v>35.000184535892231</v>
      </c>
      <c r="J35" t="s">
        <v>21</v>
      </c>
      <c r="K35" t="s">
        <v>22</v>
      </c>
      <c r="L35">
        <v>1412485200</v>
      </c>
      <c r="M35" s="9">
        <f>(((L35/60)/60)/24)+DATE(1970,1,1)</f>
        <v>41917.208333333336</v>
      </c>
      <c r="N35">
        <v>1415685600</v>
      </c>
      <c r="O35" s="9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E36/D36*100</f>
        <v>150.80645161290323</v>
      </c>
      <c r="G36" t="s">
        <v>20</v>
      </c>
      <c r="H36">
        <v>165</v>
      </c>
      <c r="I36" s="4">
        <f>E36/H36</f>
        <v>85</v>
      </c>
      <c r="J36" t="s">
        <v>21</v>
      </c>
      <c r="K36" t="s">
        <v>22</v>
      </c>
      <c r="L36">
        <v>1490245200</v>
      </c>
      <c r="M36" s="9">
        <f>(((L36/60)/60)/24)+DATE(1970,1,1)</f>
        <v>42817.208333333328</v>
      </c>
      <c r="N36">
        <v>1490677200</v>
      </c>
      <c r="O36" s="9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E37/D37*100</f>
        <v>150.30119521912351</v>
      </c>
      <c r="G37" t="s">
        <v>20</v>
      </c>
      <c r="H37">
        <v>1965</v>
      </c>
      <c r="I37" s="4">
        <f>E37/H37</f>
        <v>95.993893129770996</v>
      </c>
      <c r="J37" t="s">
        <v>36</v>
      </c>
      <c r="K37" t="s">
        <v>37</v>
      </c>
      <c r="L37">
        <v>1547877600</v>
      </c>
      <c r="M37" s="9">
        <f>(((L37/60)/60)/24)+DATE(1970,1,1)</f>
        <v>43484.25</v>
      </c>
      <c r="N37">
        <v>1551506400</v>
      </c>
      <c r="O37" s="9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E38/D38*100</f>
        <v>157.28571428571431</v>
      </c>
      <c r="G38" t="s">
        <v>20</v>
      </c>
      <c r="H38">
        <v>16</v>
      </c>
      <c r="I38" s="4">
        <f>E38/H38</f>
        <v>68.8125</v>
      </c>
      <c r="J38" t="s">
        <v>21</v>
      </c>
      <c r="K38" t="s">
        <v>22</v>
      </c>
      <c r="L38">
        <v>1298700000</v>
      </c>
      <c r="M38" s="9">
        <f>(((L38/60)/60)/24)+DATE(1970,1,1)</f>
        <v>40600.25</v>
      </c>
      <c r="N38">
        <v>1300856400</v>
      </c>
      <c r="O38" s="9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E39/D39*100</f>
        <v>139.98765432098764</v>
      </c>
      <c r="G39" t="s">
        <v>20</v>
      </c>
      <c r="H39">
        <v>107</v>
      </c>
      <c r="I39" s="4">
        <f>E39/H39</f>
        <v>105.97196261682242</v>
      </c>
      <c r="J39" t="s">
        <v>21</v>
      </c>
      <c r="K39" t="s">
        <v>22</v>
      </c>
      <c r="L39">
        <v>1570338000</v>
      </c>
      <c r="M39" s="9">
        <f>(((L39/60)/60)/24)+DATE(1970,1,1)</f>
        <v>43744.208333333328</v>
      </c>
      <c r="N39">
        <v>1573192800</v>
      </c>
      <c r="O39" s="9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E40/D40*100</f>
        <v>325.32258064516128</v>
      </c>
      <c r="G40" t="s">
        <v>20</v>
      </c>
      <c r="H40">
        <v>134</v>
      </c>
      <c r="I40" s="4">
        <f>E40/H40</f>
        <v>75.261194029850742</v>
      </c>
      <c r="J40" t="s">
        <v>21</v>
      </c>
      <c r="K40" t="s">
        <v>22</v>
      </c>
      <c r="L40">
        <v>1287378000</v>
      </c>
      <c r="M40" s="9">
        <f>(((L40/60)/60)/24)+DATE(1970,1,1)</f>
        <v>40469.208333333336</v>
      </c>
      <c r="N40">
        <v>1287810000</v>
      </c>
      <c r="O40" s="9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E41/D41*100</f>
        <v>50.777777777777779</v>
      </c>
      <c r="G41" t="s">
        <v>14</v>
      </c>
      <c r="H41">
        <v>88</v>
      </c>
      <c r="I41" s="4">
        <f>E41/H41</f>
        <v>57.125</v>
      </c>
      <c r="J41" t="s">
        <v>36</v>
      </c>
      <c r="K41" t="s">
        <v>37</v>
      </c>
      <c r="L41">
        <v>1361772000</v>
      </c>
      <c r="M41" s="9">
        <f>(((L41/60)/60)/24)+DATE(1970,1,1)</f>
        <v>41330.25</v>
      </c>
      <c r="N41">
        <v>1362978000</v>
      </c>
      <c r="O41" s="9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E42/D42*100</f>
        <v>169.06818181818181</v>
      </c>
      <c r="G42" t="s">
        <v>20</v>
      </c>
      <c r="H42">
        <v>198</v>
      </c>
      <c r="I42" s="4">
        <f>E42/H42</f>
        <v>75.141414141414145</v>
      </c>
      <c r="J42" t="s">
        <v>21</v>
      </c>
      <c r="K42" t="s">
        <v>22</v>
      </c>
      <c r="L42">
        <v>1275714000</v>
      </c>
      <c r="M42" s="9">
        <f>(((L42/60)/60)/24)+DATE(1970,1,1)</f>
        <v>40334.208333333336</v>
      </c>
      <c r="N42">
        <v>1277355600</v>
      </c>
      <c r="O42" s="9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E43/D43*100</f>
        <v>212.92857142857144</v>
      </c>
      <c r="G43" t="s">
        <v>20</v>
      </c>
      <c r="H43">
        <v>111</v>
      </c>
      <c r="I43" s="4">
        <f>E43/H43</f>
        <v>107.42342342342343</v>
      </c>
      <c r="J43" t="s">
        <v>107</v>
      </c>
      <c r="K43" t="s">
        <v>108</v>
      </c>
      <c r="L43">
        <v>1346734800</v>
      </c>
      <c r="M43" s="9">
        <f>(((L43/60)/60)/24)+DATE(1970,1,1)</f>
        <v>41156.208333333336</v>
      </c>
      <c r="N43">
        <v>1348981200</v>
      </c>
      <c r="O43" s="9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E44/D44*100</f>
        <v>443.94444444444446</v>
      </c>
      <c r="G44" t="s">
        <v>20</v>
      </c>
      <c r="H44">
        <v>222</v>
      </c>
      <c r="I44" s="4">
        <f>E44/H44</f>
        <v>35.995495495495497</v>
      </c>
      <c r="J44" t="s">
        <v>21</v>
      </c>
      <c r="K44" t="s">
        <v>22</v>
      </c>
      <c r="L44">
        <v>1309755600</v>
      </c>
      <c r="M44" s="9">
        <f>(((L44/60)/60)/24)+DATE(1970,1,1)</f>
        <v>40728.208333333336</v>
      </c>
      <c r="N44">
        <v>1310533200</v>
      </c>
      <c r="O44" s="9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E45/D45*100</f>
        <v>185.9390243902439</v>
      </c>
      <c r="G45" t="s">
        <v>20</v>
      </c>
      <c r="H45">
        <v>6212</v>
      </c>
      <c r="I45" s="4">
        <f>E45/H45</f>
        <v>26.998873148744366</v>
      </c>
      <c r="J45" t="s">
        <v>21</v>
      </c>
      <c r="K45" t="s">
        <v>22</v>
      </c>
      <c r="L45">
        <v>1406178000</v>
      </c>
      <c r="M45" s="9">
        <f>(((L45/60)/60)/24)+DATE(1970,1,1)</f>
        <v>41844.208333333336</v>
      </c>
      <c r="N45">
        <v>1407560400</v>
      </c>
      <c r="O45" s="9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E46/D46*100</f>
        <v>658.8125</v>
      </c>
      <c r="G46" t="s">
        <v>20</v>
      </c>
      <c r="H46">
        <v>98</v>
      </c>
      <c r="I46" s="4">
        <f>E46/H46</f>
        <v>107.56122448979592</v>
      </c>
      <c r="J46" t="s">
        <v>36</v>
      </c>
      <c r="K46" t="s">
        <v>37</v>
      </c>
      <c r="L46">
        <v>1552798800</v>
      </c>
      <c r="M46" s="9">
        <f>(((L46/60)/60)/24)+DATE(1970,1,1)</f>
        <v>43541.208333333328</v>
      </c>
      <c r="N46">
        <v>1552885200</v>
      </c>
      <c r="O46" s="9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E47/D47*100</f>
        <v>47.684210526315788</v>
      </c>
      <c r="G47" t="s">
        <v>14</v>
      </c>
      <c r="H47">
        <v>48</v>
      </c>
      <c r="I47" s="4">
        <f>E47/H47</f>
        <v>94.375</v>
      </c>
      <c r="J47" t="s">
        <v>21</v>
      </c>
      <c r="K47" t="s">
        <v>22</v>
      </c>
      <c r="L47">
        <v>1478062800</v>
      </c>
      <c r="M47" s="9">
        <f>(((L47/60)/60)/24)+DATE(1970,1,1)</f>
        <v>42676.208333333328</v>
      </c>
      <c r="N47">
        <v>1479362400</v>
      </c>
      <c r="O47" s="9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E48/D48*100</f>
        <v>114.78378378378378</v>
      </c>
      <c r="G48" t="s">
        <v>20</v>
      </c>
      <c r="H48">
        <v>92</v>
      </c>
      <c r="I48" s="4">
        <f>E48/H48</f>
        <v>46.163043478260867</v>
      </c>
      <c r="J48" t="s">
        <v>21</v>
      </c>
      <c r="K48" t="s">
        <v>22</v>
      </c>
      <c r="L48">
        <v>1278565200</v>
      </c>
      <c r="M48" s="9">
        <f>(((L48/60)/60)/24)+DATE(1970,1,1)</f>
        <v>40367.208333333336</v>
      </c>
      <c r="N48">
        <v>1280552400</v>
      </c>
      <c r="O48" s="9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E49/D49*100</f>
        <v>475.26666666666665</v>
      </c>
      <c r="G49" t="s">
        <v>20</v>
      </c>
      <c r="H49">
        <v>149</v>
      </c>
      <c r="I49" s="4">
        <f>E49/H49</f>
        <v>47.845637583892618</v>
      </c>
      <c r="J49" t="s">
        <v>21</v>
      </c>
      <c r="K49" t="s">
        <v>22</v>
      </c>
      <c r="L49">
        <v>1396069200</v>
      </c>
      <c r="M49" s="9">
        <f>(((L49/60)/60)/24)+DATE(1970,1,1)</f>
        <v>41727.208333333336</v>
      </c>
      <c r="N49">
        <v>1398661200</v>
      </c>
      <c r="O49" s="9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E50/D50*100</f>
        <v>386.97297297297297</v>
      </c>
      <c r="G50" t="s">
        <v>20</v>
      </c>
      <c r="H50">
        <v>2431</v>
      </c>
      <c r="I50" s="4">
        <f>E50/H50</f>
        <v>53.007815713698065</v>
      </c>
      <c r="J50" t="s">
        <v>21</v>
      </c>
      <c r="K50" t="s">
        <v>22</v>
      </c>
      <c r="L50">
        <v>1435208400</v>
      </c>
      <c r="M50" s="9">
        <f>(((L50/60)/60)/24)+DATE(1970,1,1)</f>
        <v>42180.208333333328</v>
      </c>
      <c r="N50">
        <v>1436245200</v>
      </c>
      <c r="O50" s="9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E51/D51*100</f>
        <v>189.625</v>
      </c>
      <c r="G51" t="s">
        <v>20</v>
      </c>
      <c r="H51">
        <v>303</v>
      </c>
      <c r="I51" s="4">
        <f>E51/H51</f>
        <v>45.059405940594061</v>
      </c>
      <c r="J51" t="s">
        <v>21</v>
      </c>
      <c r="K51" t="s">
        <v>22</v>
      </c>
      <c r="L51">
        <v>1571547600</v>
      </c>
      <c r="M51" s="9">
        <f>(((L51/60)/60)/24)+DATE(1970,1,1)</f>
        <v>43758.208333333328</v>
      </c>
      <c r="N51">
        <v>1575439200</v>
      </c>
      <c r="O51" s="9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7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E52/D52*100</f>
        <v>2</v>
      </c>
      <c r="G52" t="s">
        <v>14</v>
      </c>
      <c r="H52">
        <v>1</v>
      </c>
      <c r="I52" s="4">
        <f>E52/H52</f>
        <v>2</v>
      </c>
      <c r="J52" t="s">
        <v>107</v>
      </c>
      <c r="K52" t="s">
        <v>108</v>
      </c>
      <c r="L52">
        <v>1375333200</v>
      </c>
      <c r="M52" s="9">
        <f>(((L52/60)/60)/24)+DATE(1970,1,1)</f>
        <v>41487.208333333336</v>
      </c>
      <c r="N52">
        <v>1377752400</v>
      </c>
      <c r="O52" s="9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E53/D53*100</f>
        <v>91.867805186590772</v>
      </c>
      <c r="G53" t="s">
        <v>14</v>
      </c>
      <c r="H53">
        <v>1467</v>
      </c>
      <c r="I53" s="4">
        <f>E53/H53</f>
        <v>99.006816632583508</v>
      </c>
      <c r="J53" t="s">
        <v>40</v>
      </c>
      <c r="K53" t="s">
        <v>41</v>
      </c>
      <c r="L53">
        <v>1332824400</v>
      </c>
      <c r="M53" s="9">
        <f>(((L53/60)/60)/24)+DATE(1970,1,1)</f>
        <v>40995.208333333336</v>
      </c>
      <c r="N53">
        <v>1334206800</v>
      </c>
      <c r="O53" s="9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E54/D54*100</f>
        <v>34.152777777777779</v>
      </c>
      <c r="G54" t="s">
        <v>14</v>
      </c>
      <c r="H54">
        <v>75</v>
      </c>
      <c r="I54" s="4">
        <f>E54/H54</f>
        <v>32.786666666666669</v>
      </c>
      <c r="J54" t="s">
        <v>21</v>
      </c>
      <c r="K54" t="s">
        <v>22</v>
      </c>
      <c r="L54">
        <v>1284526800</v>
      </c>
      <c r="M54" s="9">
        <f>(((L54/60)/60)/24)+DATE(1970,1,1)</f>
        <v>40436.208333333336</v>
      </c>
      <c r="N54">
        <v>1284872400</v>
      </c>
      <c r="O54" s="9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E55/D55*100</f>
        <v>140.40909090909091</v>
      </c>
      <c r="G55" t="s">
        <v>20</v>
      </c>
      <c r="H55">
        <v>209</v>
      </c>
      <c r="I55" s="4">
        <f>E55/H55</f>
        <v>59.119617224880386</v>
      </c>
      <c r="J55" t="s">
        <v>21</v>
      </c>
      <c r="K55" t="s">
        <v>22</v>
      </c>
      <c r="L55">
        <v>1400562000</v>
      </c>
      <c r="M55" s="9">
        <f>(((L55/60)/60)/24)+DATE(1970,1,1)</f>
        <v>41779.208333333336</v>
      </c>
      <c r="N55">
        <v>1403931600</v>
      </c>
      <c r="O55" s="9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E56/D56*100</f>
        <v>89.86666666666666</v>
      </c>
      <c r="G56" t="s">
        <v>14</v>
      </c>
      <c r="H56">
        <v>120</v>
      </c>
      <c r="I56" s="4">
        <f>E56/H56</f>
        <v>44.93333333333333</v>
      </c>
      <c r="J56" t="s">
        <v>21</v>
      </c>
      <c r="K56" t="s">
        <v>22</v>
      </c>
      <c r="L56">
        <v>1520748000</v>
      </c>
      <c r="M56" s="9">
        <f>(((L56/60)/60)/24)+DATE(1970,1,1)</f>
        <v>43170.25</v>
      </c>
      <c r="N56">
        <v>1521262800</v>
      </c>
      <c r="O56" s="9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E57/D57*100</f>
        <v>177.96969696969697</v>
      </c>
      <c r="G57" t="s">
        <v>20</v>
      </c>
      <c r="H57">
        <v>131</v>
      </c>
      <c r="I57" s="4">
        <f>E57/H57</f>
        <v>89.664122137404576</v>
      </c>
      <c r="J57" t="s">
        <v>21</v>
      </c>
      <c r="K57" t="s">
        <v>22</v>
      </c>
      <c r="L57">
        <v>1532926800</v>
      </c>
      <c r="M57" s="9">
        <f>(((L57/60)/60)/24)+DATE(1970,1,1)</f>
        <v>43311.208333333328</v>
      </c>
      <c r="N57">
        <v>1533358800</v>
      </c>
      <c r="O57" s="9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E58/D58*100</f>
        <v>143.66249999999999</v>
      </c>
      <c r="G58" t="s">
        <v>20</v>
      </c>
      <c r="H58">
        <v>164</v>
      </c>
      <c r="I58" s="4">
        <f>E58/H58</f>
        <v>70.079268292682926</v>
      </c>
      <c r="J58" t="s">
        <v>21</v>
      </c>
      <c r="K58" t="s">
        <v>22</v>
      </c>
      <c r="L58">
        <v>1420869600</v>
      </c>
      <c r="M58" s="9">
        <f>(((L58/60)/60)/24)+DATE(1970,1,1)</f>
        <v>42014.25</v>
      </c>
      <c r="N58">
        <v>1421474400</v>
      </c>
      <c r="O58" s="9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E59/D59*100</f>
        <v>215.27586206896552</v>
      </c>
      <c r="G59" t="s">
        <v>20</v>
      </c>
      <c r="H59">
        <v>201</v>
      </c>
      <c r="I59" s="4">
        <f>E59/H59</f>
        <v>31.059701492537314</v>
      </c>
      <c r="J59" t="s">
        <v>21</v>
      </c>
      <c r="K59" t="s">
        <v>22</v>
      </c>
      <c r="L59">
        <v>1504242000</v>
      </c>
      <c r="M59" s="9">
        <f>(((L59/60)/60)/24)+DATE(1970,1,1)</f>
        <v>42979.208333333328</v>
      </c>
      <c r="N59">
        <v>1505278800</v>
      </c>
      <c r="O59" s="9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E60/D60*100</f>
        <v>227.11111111111114</v>
      </c>
      <c r="G60" t="s">
        <v>20</v>
      </c>
      <c r="H60">
        <v>211</v>
      </c>
      <c r="I60" s="4">
        <f>E60/H60</f>
        <v>29.061611374407583</v>
      </c>
      <c r="J60" t="s">
        <v>21</v>
      </c>
      <c r="K60" t="s">
        <v>22</v>
      </c>
      <c r="L60">
        <v>1442811600</v>
      </c>
      <c r="M60" s="9">
        <f>(((L60/60)/60)/24)+DATE(1970,1,1)</f>
        <v>42268.208333333328</v>
      </c>
      <c r="N60">
        <v>1443934800</v>
      </c>
      <c r="O60" s="9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E61/D61*100</f>
        <v>275.07142857142861</v>
      </c>
      <c r="G61" t="s">
        <v>20</v>
      </c>
      <c r="H61">
        <v>128</v>
      </c>
      <c r="I61" s="4">
        <f>E61/H61</f>
        <v>30.0859375</v>
      </c>
      <c r="J61" t="s">
        <v>21</v>
      </c>
      <c r="K61" t="s">
        <v>22</v>
      </c>
      <c r="L61">
        <v>1497243600</v>
      </c>
      <c r="M61" s="9">
        <f>(((L61/60)/60)/24)+DATE(1970,1,1)</f>
        <v>42898.208333333328</v>
      </c>
      <c r="N61">
        <v>1498539600</v>
      </c>
      <c r="O61" s="9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E62/D62*100</f>
        <v>144.37048832271762</v>
      </c>
      <c r="G62" t="s">
        <v>20</v>
      </c>
      <c r="H62">
        <v>1600</v>
      </c>
      <c r="I62" s="4">
        <f>E62/H62</f>
        <v>84.998125000000002</v>
      </c>
      <c r="J62" t="s">
        <v>15</v>
      </c>
      <c r="K62" t="s">
        <v>16</v>
      </c>
      <c r="L62">
        <v>1342501200</v>
      </c>
      <c r="M62" s="9">
        <f>(((L62/60)/60)/24)+DATE(1970,1,1)</f>
        <v>41107.208333333336</v>
      </c>
      <c r="N62">
        <v>1342760400</v>
      </c>
      <c r="O62" s="9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E63/D63*100</f>
        <v>92.74598393574297</v>
      </c>
      <c r="G63" t="s">
        <v>14</v>
      </c>
      <c r="H63">
        <v>2253</v>
      </c>
      <c r="I63" s="4">
        <f>E63/H63</f>
        <v>82.001775410563695</v>
      </c>
      <c r="J63" t="s">
        <v>15</v>
      </c>
      <c r="K63" t="s">
        <v>16</v>
      </c>
      <c r="L63">
        <v>1298268000</v>
      </c>
      <c r="M63" s="9">
        <f>(((L63/60)/60)/24)+DATE(1970,1,1)</f>
        <v>40595.25</v>
      </c>
      <c r="N63">
        <v>1301720400</v>
      </c>
      <c r="O63" s="9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E64/D64*100</f>
        <v>722.6</v>
      </c>
      <c r="G64" t="s">
        <v>20</v>
      </c>
      <c r="H64">
        <v>249</v>
      </c>
      <c r="I64" s="4">
        <f>E64/H64</f>
        <v>58.040160642570278</v>
      </c>
      <c r="J64" t="s">
        <v>21</v>
      </c>
      <c r="K64" t="s">
        <v>22</v>
      </c>
      <c r="L64">
        <v>1433480400</v>
      </c>
      <c r="M64" s="9">
        <f>(((L64/60)/60)/24)+DATE(1970,1,1)</f>
        <v>42160.208333333328</v>
      </c>
      <c r="N64">
        <v>1433566800</v>
      </c>
      <c r="O64" s="9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E65/D65*100</f>
        <v>11.851063829787234</v>
      </c>
      <c r="G65" t="s">
        <v>14</v>
      </c>
      <c r="H65">
        <v>5</v>
      </c>
      <c r="I65" s="4">
        <f>E65/H65</f>
        <v>111.4</v>
      </c>
      <c r="J65" t="s">
        <v>21</v>
      </c>
      <c r="K65" t="s">
        <v>22</v>
      </c>
      <c r="L65">
        <v>1493355600</v>
      </c>
      <c r="M65" s="9">
        <f>(((L65/60)/60)/24)+DATE(1970,1,1)</f>
        <v>42853.208333333328</v>
      </c>
      <c r="N65">
        <v>1493874000</v>
      </c>
      <c r="O65" s="9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E66/D66*100</f>
        <v>97.642857142857139</v>
      </c>
      <c r="G66" t="s">
        <v>14</v>
      </c>
      <c r="H66">
        <v>38</v>
      </c>
      <c r="I66" s="4">
        <f>E66/H66</f>
        <v>71.94736842105263</v>
      </c>
      <c r="J66" t="s">
        <v>21</v>
      </c>
      <c r="K66" t="s">
        <v>22</v>
      </c>
      <c r="L66">
        <v>1530507600</v>
      </c>
      <c r="M66" s="9">
        <f>(((L66/60)/60)/24)+DATE(1970,1,1)</f>
        <v>43283.208333333328</v>
      </c>
      <c r="N66">
        <v>1531803600</v>
      </c>
      <c r="O66" s="9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E67/D67*100</f>
        <v>236.14754098360655</v>
      </c>
      <c r="G67" t="s">
        <v>20</v>
      </c>
      <c r="H67">
        <v>236</v>
      </c>
      <c r="I67" s="4">
        <f>E67/H67</f>
        <v>61.038135593220339</v>
      </c>
      <c r="J67" t="s">
        <v>21</v>
      </c>
      <c r="K67" t="s">
        <v>22</v>
      </c>
      <c r="L67">
        <v>1296108000</v>
      </c>
      <c r="M67" s="9">
        <f>(((L67/60)/60)/24)+DATE(1970,1,1)</f>
        <v>40570.25</v>
      </c>
      <c r="N67">
        <v>1296712800</v>
      </c>
      <c r="O67" s="9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E68/D68*100</f>
        <v>45.068965517241381</v>
      </c>
      <c r="G68" t="s">
        <v>14</v>
      </c>
      <c r="H68">
        <v>12</v>
      </c>
      <c r="I68" s="4">
        <f>E68/H68</f>
        <v>108.91666666666667</v>
      </c>
      <c r="J68" t="s">
        <v>21</v>
      </c>
      <c r="K68" t="s">
        <v>22</v>
      </c>
      <c r="L68">
        <v>1428469200</v>
      </c>
      <c r="M68" s="9">
        <f>(((L68/60)/60)/24)+DATE(1970,1,1)</f>
        <v>42102.208333333328</v>
      </c>
      <c r="N68">
        <v>1428901200</v>
      </c>
      <c r="O68" s="9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E69/D69*100</f>
        <v>162.38567493112947</v>
      </c>
      <c r="G69" t="s">
        <v>20</v>
      </c>
      <c r="H69">
        <v>4065</v>
      </c>
      <c r="I69" s="4">
        <f>E69/H69</f>
        <v>29.001722017220171</v>
      </c>
      <c r="J69" t="s">
        <v>40</v>
      </c>
      <c r="K69" t="s">
        <v>41</v>
      </c>
      <c r="L69">
        <v>1264399200</v>
      </c>
      <c r="M69" s="9">
        <f>(((L69/60)/60)/24)+DATE(1970,1,1)</f>
        <v>40203.25</v>
      </c>
      <c r="N69">
        <v>1264831200</v>
      </c>
      <c r="O69" s="9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E70/D70*100</f>
        <v>254.52631578947367</v>
      </c>
      <c r="G70" t="s">
        <v>20</v>
      </c>
      <c r="H70">
        <v>246</v>
      </c>
      <c r="I70" s="4">
        <f>E70/H70</f>
        <v>58.975609756097562</v>
      </c>
      <c r="J70" t="s">
        <v>107</v>
      </c>
      <c r="K70" t="s">
        <v>108</v>
      </c>
      <c r="L70">
        <v>1501131600</v>
      </c>
      <c r="M70" s="9">
        <f>(((L70/60)/60)/24)+DATE(1970,1,1)</f>
        <v>42943.208333333328</v>
      </c>
      <c r="N70">
        <v>1505192400</v>
      </c>
      <c r="O70" s="9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E71/D71*100</f>
        <v>24.063291139240505</v>
      </c>
      <c r="G71" t="s">
        <v>74</v>
      </c>
      <c r="H71">
        <v>17</v>
      </c>
      <c r="I71" s="4">
        <f>E71/H71</f>
        <v>111.82352941176471</v>
      </c>
      <c r="J71" t="s">
        <v>21</v>
      </c>
      <c r="K71" t="s">
        <v>22</v>
      </c>
      <c r="L71">
        <v>1292738400</v>
      </c>
      <c r="M71" s="9">
        <f>(((L71/60)/60)/24)+DATE(1970,1,1)</f>
        <v>40531.25</v>
      </c>
      <c r="N71">
        <v>1295676000</v>
      </c>
      <c r="O71" s="9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E72/D72*100</f>
        <v>123.74140625000001</v>
      </c>
      <c r="G72" t="s">
        <v>20</v>
      </c>
      <c r="H72">
        <v>2475</v>
      </c>
      <c r="I72" s="4">
        <f>E72/H72</f>
        <v>63.995555555555555</v>
      </c>
      <c r="J72" t="s">
        <v>107</v>
      </c>
      <c r="K72" t="s">
        <v>108</v>
      </c>
      <c r="L72">
        <v>1288674000</v>
      </c>
      <c r="M72" s="9">
        <f>(((L72/60)/60)/24)+DATE(1970,1,1)</f>
        <v>40484.208333333336</v>
      </c>
      <c r="N72">
        <v>1292911200</v>
      </c>
      <c r="O72" s="9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E73/D73*100</f>
        <v>108.06666666666666</v>
      </c>
      <c r="G73" t="s">
        <v>20</v>
      </c>
      <c r="H73">
        <v>76</v>
      </c>
      <c r="I73" s="4">
        <f>E73/H73</f>
        <v>85.315789473684205</v>
      </c>
      <c r="J73" t="s">
        <v>21</v>
      </c>
      <c r="K73" t="s">
        <v>22</v>
      </c>
      <c r="L73">
        <v>1575093600</v>
      </c>
      <c r="M73" s="9">
        <f>(((L73/60)/60)/24)+DATE(1970,1,1)</f>
        <v>43799.25</v>
      </c>
      <c r="N73">
        <v>1575439200</v>
      </c>
      <c r="O73" s="9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E74/D74*100</f>
        <v>670.33333333333326</v>
      </c>
      <c r="G74" t="s">
        <v>20</v>
      </c>
      <c r="H74">
        <v>54</v>
      </c>
      <c r="I74" s="4">
        <f>E74/H74</f>
        <v>74.481481481481481</v>
      </c>
      <c r="J74" t="s">
        <v>21</v>
      </c>
      <c r="K74" t="s">
        <v>22</v>
      </c>
      <c r="L74">
        <v>1435726800</v>
      </c>
      <c r="M74" s="9">
        <f>(((L74/60)/60)/24)+DATE(1970,1,1)</f>
        <v>42186.208333333328</v>
      </c>
      <c r="N74">
        <v>1438837200</v>
      </c>
      <c r="O74" s="9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E75/D75*100</f>
        <v>660.92857142857144</v>
      </c>
      <c r="G75" t="s">
        <v>20</v>
      </c>
      <c r="H75">
        <v>88</v>
      </c>
      <c r="I75" s="4">
        <f>E75/H75</f>
        <v>105.14772727272727</v>
      </c>
      <c r="J75" t="s">
        <v>21</v>
      </c>
      <c r="K75" t="s">
        <v>22</v>
      </c>
      <c r="L75">
        <v>1480226400</v>
      </c>
      <c r="M75" s="9">
        <f>(((L75/60)/60)/24)+DATE(1970,1,1)</f>
        <v>42701.25</v>
      </c>
      <c r="N75">
        <v>1480485600</v>
      </c>
      <c r="O75" s="9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E76/D76*100</f>
        <v>122.46153846153847</v>
      </c>
      <c r="G76" t="s">
        <v>20</v>
      </c>
      <c r="H76">
        <v>85</v>
      </c>
      <c r="I76" s="4">
        <f>E76/H76</f>
        <v>56.188235294117646</v>
      </c>
      <c r="J76" t="s">
        <v>40</v>
      </c>
      <c r="K76" t="s">
        <v>41</v>
      </c>
      <c r="L76">
        <v>1459054800</v>
      </c>
      <c r="M76" s="9">
        <f>(((L76/60)/60)/24)+DATE(1970,1,1)</f>
        <v>42456.208333333328</v>
      </c>
      <c r="N76">
        <v>1459141200</v>
      </c>
      <c r="O76" s="9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E77/D77*100</f>
        <v>150.57731958762886</v>
      </c>
      <c r="G77" t="s">
        <v>20</v>
      </c>
      <c r="H77">
        <v>170</v>
      </c>
      <c r="I77" s="4">
        <f>E77/H77</f>
        <v>85.917647058823533</v>
      </c>
      <c r="J77" t="s">
        <v>21</v>
      </c>
      <c r="K77" t="s">
        <v>22</v>
      </c>
      <c r="L77">
        <v>1531630800</v>
      </c>
      <c r="M77" s="9">
        <f>(((L77/60)/60)/24)+DATE(1970,1,1)</f>
        <v>43296.208333333328</v>
      </c>
      <c r="N77">
        <v>1532322000</v>
      </c>
      <c r="O77" s="9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E78/D78*100</f>
        <v>78.106590724165997</v>
      </c>
      <c r="G78" t="s">
        <v>14</v>
      </c>
      <c r="H78">
        <v>1684</v>
      </c>
      <c r="I78" s="4">
        <f>E78/H78</f>
        <v>57.00296912114014</v>
      </c>
      <c r="J78" t="s">
        <v>21</v>
      </c>
      <c r="K78" t="s">
        <v>22</v>
      </c>
      <c r="L78">
        <v>1421992800</v>
      </c>
      <c r="M78" s="9">
        <f>(((L78/60)/60)/24)+DATE(1970,1,1)</f>
        <v>42027.25</v>
      </c>
      <c r="N78">
        <v>1426222800</v>
      </c>
      <c r="O78" s="9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E79/D79*100</f>
        <v>46.94736842105263</v>
      </c>
      <c r="G79" t="s">
        <v>14</v>
      </c>
      <c r="H79">
        <v>56</v>
      </c>
      <c r="I79" s="4">
        <f>E79/H79</f>
        <v>79.642857142857139</v>
      </c>
      <c r="J79" t="s">
        <v>21</v>
      </c>
      <c r="K79" t="s">
        <v>22</v>
      </c>
      <c r="L79">
        <v>1285563600</v>
      </c>
      <c r="M79" s="9">
        <f>(((L79/60)/60)/24)+DATE(1970,1,1)</f>
        <v>40448.208333333336</v>
      </c>
      <c r="N79">
        <v>1286773200</v>
      </c>
      <c r="O79" s="9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E80/D80*100</f>
        <v>300.8</v>
      </c>
      <c r="G80" t="s">
        <v>20</v>
      </c>
      <c r="H80">
        <v>330</v>
      </c>
      <c r="I80" s="4">
        <f>E80/H80</f>
        <v>41.018181818181816</v>
      </c>
      <c r="J80" t="s">
        <v>21</v>
      </c>
      <c r="K80" t="s">
        <v>22</v>
      </c>
      <c r="L80">
        <v>1523854800</v>
      </c>
      <c r="M80" s="9">
        <f>(((L80/60)/60)/24)+DATE(1970,1,1)</f>
        <v>43206.208333333328</v>
      </c>
      <c r="N80">
        <v>1523941200</v>
      </c>
      <c r="O80" s="9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E81/D81*100</f>
        <v>69.598615916955026</v>
      </c>
      <c r="G81" t="s">
        <v>14</v>
      </c>
      <c r="H81">
        <v>838</v>
      </c>
      <c r="I81" s="4">
        <f>E81/H81</f>
        <v>48.004773269689736</v>
      </c>
      <c r="J81" t="s">
        <v>21</v>
      </c>
      <c r="K81" t="s">
        <v>22</v>
      </c>
      <c r="L81">
        <v>1529125200</v>
      </c>
      <c r="M81" s="9">
        <f>(((L81/60)/60)/24)+DATE(1970,1,1)</f>
        <v>43267.208333333328</v>
      </c>
      <c r="N81">
        <v>1529557200</v>
      </c>
      <c r="O81" s="9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E82/D82*100</f>
        <v>637.4545454545455</v>
      </c>
      <c r="G82" t="s">
        <v>20</v>
      </c>
      <c r="H82">
        <v>127</v>
      </c>
      <c r="I82" s="4">
        <f>E82/H82</f>
        <v>55.212598425196852</v>
      </c>
      <c r="J82" t="s">
        <v>21</v>
      </c>
      <c r="K82" t="s">
        <v>22</v>
      </c>
      <c r="L82">
        <v>1503982800</v>
      </c>
      <c r="M82" s="9">
        <f>(((L82/60)/60)/24)+DATE(1970,1,1)</f>
        <v>42976.208333333328</v>
      </c>
      <c r="N82">
        <v>1506574800</v>
      </c>
      <c r="O82" s="9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E83/D83*100</f>
        <v>225.33928571428569</v>
      </c>
      <c r="G83" t="s">
        <v>20</v>
      </c>
      <c r="H83">
        <v>411</v>
      </c>
      <c r="I83" s="4">
        <f>E83/H83</f>
        <v>92.109489051094897</v>
      </c>
      <c r="J83" t="s">
        <v>21</v>
      </c>
      <c r="K83" t="s">
        <v>22</v>
      </c>
      <c r="L83">
        <v>1511416800</v>
      </c>
      <c r="M83" s="9">
        <f>(((L83/60)/60)/24)+DATE(1970,1,1)</f>
        <v>43062.25</v>
      </c>
      <c r="N83">
        <v>1513576800</v>
      </c>
      <c r="O83" s="9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E84/D84*100</f>
        <v>1497.3000000000002</v>
      </c>
      <c r="G84" t="s">
        <v>20</v>
      </c>
      <c r="H84">
        <v>180</v>
      </c>
      <c r="I84" s="4">
        <f>E84/H84</f>
        <v>83.183333333333337</v>
      </c>
      <c r="J84" t="s">
        <v>40</v>
      </c>
      <c r="K84" t="s">
        <v>41</v>
      </c>
      <c r="L84">
        <v>1547704800</v>
      </c>
      <c r="M84" s="9">
        <f>(((L84/60)/60)/24)+DATE(1970,1,1)</f>
        <v>43482.25</v>
      </c>
      <c r="N84">
        <v>1548309600</v>
      </c>
      <c r="O84" s="9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E85/D85*100</f>
        <v>37.590225563909776</v>
      </c>
      <c r="G85" t="s">
        <v>14</v>
      </c>
      <c r="H85">
        <v>1000</v>
      </c>
      <c r="I85" s="4">
        <f>E85/H85</f>
        <v>39.996000000000002</v>
      </c>
      <c r="J85" t="s">
        <v>21</v>
      </c>
      <c r="K85" t="s">
        <v>22</v>
      </c>
      <c r="L85">
        <v>1469682000</v>
      </c>
      <c r="M85" s="9">
        <f>(((L85/60)/60)/24)+DATE(1970,1,1)</f>
        <v>42579.208333333328</v>
      </c>
      <c r="N85">
        <v>1471582800</v>
      </c>
      <c r="O85" s="9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E86/D86*100</f>
        <v>132.36942675159236</v>
      </c>
      <c r="G86" t="s">
        <v>20</v>
      </c>
      <c r="H86">
        <v>374</v>
      </c>
      <c r="I86" s="4">
        <f>E86/H86</f>
        <v>111.1336898395722</v>
      </c>
      <c r="J86" t="s">
        <v>21</v>
      </c>
      <c r="K86" t="s">
        <v>22</v>
      </c>
      <c r="L86">
        <v>1343451600</v>
      </c>
      <c r="M86" s="9">
        <f>(((L86/60)/60)/24)+DATE(1970,1,1)</f>
        <v>41118.208333333336</v>
      </c>
      <c r="N86">
        <v>1344315600</v>
      </c>
      <c r="O86" s="9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E87/D87*100</f>
        <v>131.22448979591837</v>
      </c>
      <c r="G87" t="s">
        <v>20</v>
      </c>
      <c r="H87">
        <v>71</v>
      </c>
      <c r="I87" s="4">
        <f>E87/H87</f>
        <v>90.563380281690144</v>
      </c>
      <c r="J87" t="s">
        <v>26</v>
      </c>
      <c r="K87" t="s">
        <v>27</v>
      </c>
      <c r="L87">
        <v>1315717200</v>
      </c>
      <c r="M87" s="9">
        <f>(((L87/60)/60)/24)+DATE(1970,1,1)</f>
        <v>40797.208333333336</v>
      </c>
      <c r="N87">
        <v>1316408400</v>
      </c>
      <c r="O87" s="9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E88/D88*100</f>
        <v>167.63513513513513</v>
      </c>
      <c r="G88" t="s">
        <v>20</v>
      </c>
      <c r="H88">
        <v>203</v>
      </c>
      <c r="I88" s="4">
        <f>E88/H88</f>
        <v>61.108374384236456</v>
      </c>
      <c r="J88" t="s">
        <v>21</v>
      </c>
      <c r="K88" t="s">
        <v>22</v>
      </c>
      <c r="L88">
        <v>1430715600</v>
      </c>
      <c r="M88" s="9">
        <f>(((L88/60)/60)/24)+DATE(1970,1,1)</f>
        <v>42128.208333333328</v>
      </c>
      <c r="N88">
        <v>1431838800</v>
      </c>
      <c r="O88" s="9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E89/D89*100</f>
        <v>61.984886649874063</v>
      </c>
      <c r="G89" t="s">
        <v>14</v>
      </c>
      <c r="H89">
        <v>1482</v>
      </c>
      <c r="I89" s="4">
        <f>E89/H89</f>
        <v>83.022941970310384</v>
      </c>
      <c r="J89" t="s">
        <v>26</v>
      </c>
      <c r="K89" t="s">
        <v>27</v>
      </c>
      <c r="L89">
        <v>1299564000</v>
      </c>
      <c r="M89" s="9">
        <f>(((L89/60)/60)/24)+DATE(1970,1,1)</f>
        <v>40610.25</v>
      </c>
      <c r="N89">
        <v>1300510800</v>
      </c>
      <c r="O89" s="9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E90/D90*100</f>
        <v>260.75</v>
      </c>
      <c r="G90" t="s">
        <v>20</v>
      </c>
      <c r="H90">
        <v>113</v>
      </c>
      <c r="I90" s="4">
        <f>E90/H90</f>
        <v>110.76106194690266</v>
      </c>
      <c r="J90" t="s">
        <v>21</v>
      </c>
      <c r="K90" t="s">
        <v>22</v>
      </c>
      <c r="L90">
        <v>1429160400</v>
      </c>
      <c r="M90" s="9">
        <f>(((L90/60)/60)/24)+DATE(1970,1,1)</f>
        <v>42110.208333333328</v>
      </c>
      <c r="N90">
        <v>1431061200</v>
      </c>
      <c r="O90" s="9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E91/D91*100</f>
        <v>252.58823529411765</v>
      </c>
      <c r="G91" t="s">
        <v>20</v>
      </c>
      <c r="H91">
        <v>96</v>
      </c>
      <c r="I91" s="4">
        <f>E91/H91</f>
        <v>89.458333333333329</v>
      </c>
      <c r="J91" t="s">
        <v>21</v>
      </c>
      <c r="K91" t="s">
        <v>22</v>
      </c>
      <c r="L91">
        <v>1271307600</v>
      </c>
      <c r="M91" s="9">
        <f>(((L91/60)/60)/24)+DATE(1970,1,1)</f>
        <v>40283.208333333336</v>
      </c>
      <c r="N91">
        <v>1271480400</v>
      </c>
      <c r="O91" s="9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E92/D92*100</f>
        <v>78.615384615384613</v>
      </c>
      <c r="G92" t="s">
        <v>14</v>
      </c>
      <c r="H92">
        <v>106</v>
      </c>
      <c r="I92" s="4">
        <f>E92/H92</f>
        <v>57.849056603773583</v>
      </c>
      <c r="J92" t="s">
        <v>21</v>
      </c>
      <c r="K92" t="s">
        <v>22</v>
      </c>
      <c r="L92">
        <v>1456380000</v>
      </c>
      <c r="M92" s="9">
        <f>(((L92/60)/60)/24)+DATE(1970,1,1)</f>
        <v>42425.25</v>
      </c>
      <c r="N92">
        <v>1456380000</v>
      </c>
      <c r="O92" s="9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E93/D93*100</f>
        <v>48.404406999351913</v>
      </c>
      <c r="G93" t="s">
        <v>14</v>
      </c>
      <c r="H93">
        <v>679</v>
      </c>
      <c r="I93" s="4">
        <f>E93/H93</f>
        <v>109.99705449189985</v>
      </c>
      <c r="J93" t="s">
        <v>107</v>
      </c>
      <c r="K93" t="s">
        <v>108</v>
      </c>
      <c r="L93">
        <v>1470459600</v>
      </c>
      <c r="M93" s="9">
        <f>(((L93/60)/60)/24)+DATE(1970,1,1)</f>
        <v>42588.208333333328</v>
      </c>
      <c r="N93">
        <v>1472878800</v>
      </c>
      <c r="O93" s="9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E94/D94*100</f>
        <v>258.875</v>
      </c>
      <c r="G94" t="s">
        <v>20</v>
      </c>
      <c r="H94">
        <v>498</v>
      </c>
      <c r="I94" s="4">
        <f>E94/H94</f>
        <v>103.96586345381526</v>
      </c>
      <c r="J94" t="s">
        <v>98</v>
      </c>
      <c r="K94" t="s">
        <v>99</v>
      </c>
      <c r="L94">
        <v>1277269200</v>
      </c>
      <c r="M94" s="9">
        <f>(((L94/60)/60)/24)+DATE(1970,1,1)</f>
        <v>40352.208333333336</v>
      </c>
      <c r="N94">
        <v>1277355600</v>
      </c>
      <c r="O94" s="9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E95/D95*100</f>
        <v>60.548713235294116</v>
      </c>
      <c r="G95" t="s">
        <v>74</v>
      </c>
      <c r="H95">
        <v>610</v>
      </c>
      <c r="I95" s="4">
        <f>E95/H95</f>
        <v>107.99508196721311</v>
      </c>
      <c r="J95" t="s">
        <v>21</v>
      </c>
      <c r="K95" t="s">
        <v>22</v>
      </c>
      <c r="L95">
        <v>1350709200</v>
      </c>
      <c r="M95" s="9">
        <f>(((L95/60)/60)/24)+DATE(1970,1,1)</f>
        <v>41202.208333333336</v>
      </c>
      <c r="N95">
        <v>1351054800</v>
      </c>
      <c r="O95" s="9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E96/D96*100</f>
        <v>303.68965517241378</v>
      </c>
      <c r="G96" t="s">
        <v>20</v>
      </c>
      <c r="H96">
        <v>180</v>
      </c>
      <c r="I96" s="4">
        <f>E96/H96</f>
        <v>48.927777777777777</v>
      </c>
      <c r="J96" t="s">
        <v>40</v>
      </c>
      <c r="K96" t="s">
        <v>41</v>
      </c>
      <c r="L96">
        <v>1554613200</v>
      </c>
      <c r="M96" s="9">
        <f>(((L96/60)/60)/24)+DATE(1970,1,1)</f>
        <v>43562.208333333328</v>
      </c>
      <c r="N96">
        <v>1555563600</v>
      </c>
      <c r="O96" s="9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E97/D97*100</f>
        <v>112.99999999999999</v>
      </c>
      <c r="G97" t="s">
        <v>20</v>
      </c>
      <c r="H97">
        <v>27</v>
      </c>
      <c r="I97" s="4">
        <f>E97/H97</f>
        <v>37.666666666666664</v>
      </c>
      <c r="J97" t="s">
        <v>21</v>
      </c>
      <c r="K97" t="s">
        <v>22</v>
      </c>
      <c r="L97">
        <v>1571029200</v>
      </c>
      <c r="M97" s="9">
        <f>(((L97/60)/60)/24)+DATE(1970,1,1)</f>
        <v>43752.208333333328</v>
      </c>
      <c r="N97">
        <v>1571634000</v>
      </c>
      <c r="O97" s="9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E98/D98*100</f>
        <v>217.37876614060258</v>
      </c>
      <c r="G98" t="s">
        <v>20</v>
      </c>
      <c r="H98">
        <v>2331</v>
      </c>
      <c r="I98" s="4">
        <f>E98/H98</f>
        <v>64.999141999141997</v>
      </c>
      <c r="J98" t="s">
        <v>21</v>
      </c>
      <c r="K98" t="s">
        <v>22</v>
      </c>
      <c r="L98">
        <v>1299736800</v>
      </c>
      <c r="M98" s="9">
        <f>(((L98/60)/60)/24)+DATE(1970,1,1)</f>
        <v>40612.25</v>
      </c>
      <c r="N98">
        <v>1300856400</v>
      </c>
      <c r="O98" s="9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E99/D99*100</f>
        <v>926.69230769230762</v>
      </c>
      <c r="G99" t="s">
        <v>20</v>
      </c>
      <c r="H99">
        <v>113</v>
      </c>
      <c r="I99" s="4">
        <f>E99/H99</f>
        <v>106.61061946902655</v>
      </c>
      <c r="J99" t="s">
        <v>21</v>
      </c>
      <c r="K99" t="s">
        <v>22</v>
      </c>
      <c r="L99">
        <v>1435208400</v>
      </c>
      <c r="M99" s="9">
        <f>(((L99/60)/60)/24)+DATE(1970,1,1)</f>
        <v>42180.208333333328</v>
      </c>
      <c r="N99">
        <v>1439874000</v>
      </c>
      <c r="O99" s="9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E100/D100*100</f>
        <v>33.692229038854805</v>
      </c>
      <c r="G100" t="s">
        <v>14</v>
      </c>
      <c r="H100">
        <v>1220</v>
      </c>
      <c r="I100" s="4">
        <f>E100/H100</f>
        <v>27.009016393442622</v>
      </c>
      <c r="J100" t="s">
        <v>26</v>
      </c>
      <c r="K100" t="s">
        <v>27</v>
      </c>
      <c r="L100">
        <v>1437973200</v>
      </c>
      <c r="M100" s="9">
        <f>(((L100/60)/60)/24)+DATE(1970,1,1)</f>
        <v>42212.208333333328</v>
      </c>
      <c r="N100">
        <v>1438318800</v>
      </c>
      <c r="O100" s="9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E101/D101*100</f>
        <v>196.7236842105263</v>
      </c>
      <c r="G101" t="s">
        <v>20</v>
      </c>
      <c r="H101">
        <v>164</v>
      </c>
      <c r="I101" s="4">
        <f>E101/H101</f>
        <v>91.16463414634147</v>
      </c>
      <c r="J101" t="s">
        <v>21</v>
      </c>
      <c r="K101" t="s">
        <v>22</v>
      </c>
      <c r="L101">
        <v>1416895200</v>
      </c>
      <c r="M101" s="9">
        <f>(((L101/60)/60)/24)+DATE(1970,1,1)</f>
        <v>41968.25</v>
      </c>
      <c r="N101">
        <v>1419400800</v>
      </c>
      <c r="O101" s="9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E102/D102*100</f>
        <v>1</v>
      </c>
      <c r="G102" t="s">
        <v>14</v>
      </c>
      <c r="H102">
        <v>1</v>
      </c>
      <c r="I102" s="4">
        <f>E102/H102</f>
        <v>1</v>
      </c>
      <c r="J102" t="s">
        <v>21</v>
      </c>
      <c r="K102" t="s">
        <v>22</v>
      </c>
      <c r="L102">
        <v>1319000400</v>
      </c>
      <c r="M102" s="9">
        <f>(((L102/60)/60)/24)+DATE(1970,1,1)</f>
        <v>40835.208333333336</v>
      </c>
      <c r="N102">
        <v>1320555600</v>
      </c>
      <c r="O102" s="9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E103/D103*100</f>
        <v>1021.4444444444445</v>
      </c>
      <c r="G103" t="s">
        <v>20</v>
      </c>
      <c r="H103">
        <v>164</v>
      </c>
      <c r="I103" s="4">
        <f>E103/H103</f>
        <v>56.054878048780488</v>
      </c>
      <c r="J103" t="s">
        <v>21</v>
      </c>
      <c r="K103" t="s">
        <v>22</v>
      </c>
      <c r="L103">
        <v>1424498400</v>
      </c>
      <c r="M103" s="9">
        <f>(((L103/60)/60)/24)+DATE(1970,1,1)</f>
        <v>42056.25</v>
      </c>
      <c r="N103">
        <v>1425103200</v>
      </c>
      <c r="O103" s="9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E104/D104*100</f>
        <v>281.67567567567568</v>
      </c>
      <c r="G104" t="s">
        <v>20</v>
      </c>
      <c r="H104">
        <v>336</v>
      </c>
      <c r="I104" s="4">
        <f>E104/H104</f>
        <v>31.017857142857142</v>
      </c>
      <c r="J104" t="s">
        <v>21</v>
      </c>
      <c r="K104" t="s">
        <v>22</v>
      </c>
      <c r="L104">
        <v>1526274000</v>
      </c>
      <c r="M104" s="9">
        <f>(((L104/60)/60)/24)+DATE(1970,1,1)</f>
        <v>43234.208333333328</v>
      </c>
      <c r="N104">
        <v>1526878800</v>
      </c>
      <c r="O104" s="9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E105/D105*100</f>
        <v>24.610000000000003</v>
      </c>
      <c r="G105" t="s">
        <v>14</v>
      </c>
      <c r="H105">
        <v>37</v>
      </c>
      <c r="I105" s="4">
        <f>E105/H105</f>
        <v>66.513513513513516</v>
      </c>
      <c r="J105" t="s">
        <v>107</v>
      </c>
      <c r="K105" t="s">
        <v>108</v>
      </c>
      <c r="L105">
        <v>1287896400</v>
      </c>
      <c r="M105" s="9">
        <f>(((L105/60)/60)/24)+DATE(1970,1,1)</f>
        <v>40475.208333333336</v>
      </c>
      <c r="N105">
        <v>1288674000</v>
      </c>
      <c r="O105" s="9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E106/D106*100</f>
        <v>143.14010067114094</v>
      </c>
      <c r="G106" t="s">
        <v>20</v>
      </c>
      <c r="H106">
        <v>1917</v>
      </c>
      <c r="I106" s="4">
        <f>E106/H106</f>
        <v>89.005216484089729</v>
      </c>
      <c r="J106" t="s">
        <v>21</v>
      </c>
      <c r="K106" t="s">
        <v>22</v>
      </c>
      <c r="L106">
        <v>1495515600</v>
      </c>
      <c r="M106" s="9">
        <f>(((L106/60)/60)/24)+DATE(1970,1,1)</f>
        <v>42878.208333333328</v>
      </c>
      <c r="N106">
        <v>1495602000</v>
      </c>
      <c r="O106" s="9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E107/D107*100</f>
        <v>144.54411764705884</v>
      </c>
      <c r="G107" t="s">
        <v>20</v>
      </c>
      <c r="H107">
        <v>95</v>
      </c>
      <c r="I107" s="4">
        <f>E107/H107</f>
        <v>103.46315789473684</v>
      </c>
      <c r="J107" t="s">
        <v>21</v>
      </c>
      <c r="K107" t="s">
        <v>22</v>
      </c>
      <c r="L107">
        <v>1364878800</v>
      </c>
      <c r="M107" s="9">
        <f>(((L107/60)/60)/24)+DATE(1970,1,1)</f>
        <v>41366.208333333336</v>
      </c>
      <c r="N107">
        <v>1366434000</v>
      </c>
      <c r="O107" s="9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E108/D108*100</f>
        <v>359.12820512820514</v>
      </c>
      <c r="G108" t="s">
        <v>20</v>
      </c>
      <c r="H108">
        <v>147</v>
      </c>
      <c r="I108" s="4">
        <f>E108/H108</f>
        <v>95.278911564625844</v>
      </c>
      <c r="J108" t="s">
        <v>21</v>
      </c>
      <c r="K108" t="s">
        <v>22</v>
      </c>
      <c r="L108">
        <v>1567918800</v>
      </c>
      <c r="M108" s="9">
        <f>(((L108/60)/60)/24)+DATE(1970,1,1)</f>
        <v>43716.208333333328</v>
      </c>
      <c r="N108">
        <v>1568350800</v>
      </c>
      <c r="O108" s="9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E109/D109*100</f>
        <v>186.48571428571427</v>
      </c>
      <c r="G109" t="s">
        <v>20</v>
      </c>
      <c r="H109">
        <v>86</v>
      </c>
      <c r="I109" s="4">
        <f>E109/H109</f>
        <v>75.895348837209298</v>
      </c>
      <c r="J109" t="s">
        <v>21</v>
      </c>
      <c r="K109" t="s">
        <v>22</v>
      </c>
      <c r="L109">
        <v>1524459600</v>
      </c>
      <c r="M109" s="9">
        <f>(((L109/60)/60)/24)+DATE(1970,1,1)</f>
        <v>43213.208333333328</v>
      </c>
      <c r="N109">
        <v>1525928400</v>
      </c>
      <c r="O109" s="9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17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E110/D110*100</f>
        <v>595.26666666666665</v>
      </c>
      <c r="G110" t="s">
        <v>20</v>
      </c>
      <c r="H110">
        <v>83</v>
      </c>
      <c r="I110" s="4">
        <f>E110/H110</f>
        <v>107.57831325301204</v>
      </c>
      <c r="J110" t="s">
        <v>21</v>
      </c>
      <c r="K110" t="s">
        <v>22</v>
      </c>
      <c r="L110">
        <v>1333688400</v>
      </c>
      <c r="M110" s="9">
        <f>(((L110/60)/60)/24)+DATE(1970,1,1)</f>
        <v>41005.208333333336</v>
      </c>
      <c r="N110">
        <v>1336885200</v>
      </c>
      <c r="O110" s="9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E111/D111*100</f>
        <v>59.21153846153846</v>
      </c>
      <c r="G111" t="s">
        <v>14</v>
      </c>
      <c r="H111">
        <v>60</v>
      </c>
      <c r="I111" s="4">
        <f>E111/H111</f>
        <v>51.31666666666667</v>
      </c>
      <c r="J111" t="s">
        <v>21</v>
      </c>
      <c r="K111" t="s">
        <v>22</v>
      </c>
      <c r="L111">
        <v>1389506400</v>
      </c>
      <c r="M111" s="9">
        <f>(((L111/60)/60)/24)+DATE(1970,1,1)</f>
        <v>41651.25</v>
      </c>
      <c r="N111">
        <v>1389679200</v>
      </c>
      <c r="O111" s="9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E112/D112*100</f>
        <v>14.962780898876405</v>
      </c>
      <c r="G112" t="s">
        <v>14</v>
      </c>
      <c r="H112">
        <v>296</v>
      </c>
      <c r="I112" s="4">
        <f>E112/H112</f>
        <v>71.983108108108112</v>
      </c>
      <c r="J112" t="s">
        <v>21</v>
      </c>
      <c r="K112" t="s">
        <v>22</v>
      </c>
      <c r="L112">
        <v>1536642000</v>
      </c>
      <c r="M112" s="9">
        <f>(((L112/60)/60)/24)+DATE(1970,1,1)</f>
        <v>43354.208333333328</v>
      </c>
      <c r="N112">
        <v>1538283600</v>
      </c>
      <c r="O112" s="9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E113/D113*100</f>
        <v>119.95602605863192</v>
      </c>
      <c r="G113" t="s">
        <v>20</v>
      </c>
      <c r="H113">
        <v>676</v>
      </c>
      <c r="I113" s="4">
        <f>E113/H113</f>
        <v>108.95414201183432</v>
      </c>
      <c r="J113" t="s">
        <v>21</v>
      </c>
      <c r="K113" t="s">
        <v>22</v>
      </c>
      <c r="L113">
        <v>1348290000</v>
      </c>
      <c r="M113" s="9">
        <f>(((L113/60)/60)/24)+DATE(1970,1,1)</f>
        <v>41174.208333333336</v>
      </c>
      <c r="N113">
        <v>1348808400</v>
      </c>
      <c r="O113" s="9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E114/D114*100</f>
        <v>268.82978723404256</v>
      </c>
      <c r="G114" t="s">
        <v>20</v>
      </c>
      <c r="H114">
        <v>361</v>
      </c>
      <c r="I114" s="4">
        <f>E114/H114</f>
        <v>35</v>
      </c>
      <c r="J114" t="s">
        <v>26</v>
      </c>
      <c r="K114" t="s">
        <v>27</v>
      </c>
      <c r="L114">
        <v>1408856400</v>
      </c>
      <c r="M114" s="9">
        <f>(((L114/60)/60)/24)+DATE(1970,1,1)</f>
        <v>41875.208333333336</v>
      </c>
      <c r="N114">
        <v>1410152400</v>
      </c>
      <c r="O114" s="9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E115/D115*100</f>
        <v>376.87878787878788</v>
      </c>
      <c r="G115" t="s">
        <v>20</v>
      </c>
      <c r="H115">
        <v>131</v>
      </c>
      <c r="I115" s="4">
        <f>E115/H115</f>
        <v>94.938931297709928</v>
      </c>
      <c r="J115" t="s">
        <v>21</v>
      </c>
      <c r="K115" t="s">
        <v>22</v>
      </c>
      <c r="L115">
        <v>1505192400</v>
      </c>
      <c r="M115" s="9">
        <f>(((L115/60)/60)/24)+DATE(1970,1,1)</f>
        <v>42990.208333333328</v>
      </c>
      <c r="N115">
        <v>1505797200</v>
      </c>
      <c r="O115" s="9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E116/D116*100</f>
        <v>727.15789473684208</v>
      </c>
      <c r="G116" t="s">
        <v>20</v>
      </c>
      <c r="H116">
        <v>126</v>
      </c>
      <c r="I116" s="4">
        <f>E116/H116</f>
        <v>109.65079365079364</v>
      </c>
      <c r="J116" t="s">
        <v>21</v>
      </c>
      <c r="K116" t="s">
        <v>22</v>
      </c>
      <c r="L116">
        <v>1554786000</v>
      </c>
      <c r="M116" s="9">
        <f>(((L116/60)/60)/24)+DATE(1970,1,1)</f>
        <v>43564.208333333328</v>
      </c>
      <c r="N116">
        <v>1554872400</v>
      </c>
      <c r="O116" s="9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E117/D117*100</f>
        <v>87.211757648470297</v>
      </c>
      <c r="G117" t="s">
        <v>14</v>
      </c>
      <c r="H117">
        <v>3304</v>
      </c>
      <c r="I117" s="4">
        <f>E117/H117</f>
        <v>44.001815980629537</v>
      </c>
      <c r="J117" t="s">
        <v>107</v>
      </c>
      <c r="K117" t="s">
        <v>108</v>
      </c>
      <c r="L117">
        <v>1510898400</v>
      </c>
      <c r="M117" s="9">
        <f>(((L117/60)/60)/24)+DATE(1970,1,1)</f>
        <v>43056.25</v>
      </c>
      <c r="N117">
        <v>1513922400</v>
      </c>
      <c r="O117" s="9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E118/D118*100</f>
        <v>88</v>
      </c>
      <c r="G118" t="s">
        <v>14</v>
      </c>
      <c r="H118">
        <v>73</v>
      </c>
      <c r="I118" s="4">
        <f>E118/H118</f>
        <v>86.794520547945211</v>
      </c>
      <c r="J118" t="s">
        <v>21</v>
      </c>
      <c r="K118" t="s">
        <v>22</v>
      </c>
      <c r="L118">
        <v>1442552400</v>
      </c>
      <c r="M118" s="9">
        <f>(((L118/60)/60)/24)+DATE(1970,1,1)</f>
        <v>42265.208333333328</v>
      </c>
      <c r="N118">
        <v>1442638800</v>
      </c>
      <c r="O118" s="9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E119/D119*100</f>
        <v>173.9387755102041</v>
      </c>
      <c r="G119" t="s">
        <v>20</v>
      </c>
      <c r="H119">
        <v>275</v>
      </c>
      <c r="I119" s="4">
        <f>E119/H119</f>
        <v>30.992727272727272</v>
      </c>
      <c r="J119" t="s">
        <v>21</v>
      </c>
      <c r="K119" t="s">
        <v>22</v>
      </c>
      <c r="L119">
        <v>1316667600</v>
      </c>
      <c r="M119" s="9">
        <f>(((L119/60)/60)/24)+DATE(1970,1,1)</f>
        <v>40808.208333333336</v>
      </c>
      <c r="N119">
        <v>1317186000</v>
      </c>
      <c r="O119" s="9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E120/D120*100</f>
        <v>117.61111111111111</v>
      </c>
      <c r="G120" t="s">
        <v>20</v>
      </c>
      <c r="H120">
        <v>67</v>
      </c>
      <c r="I120" s="4">
        <f>E120/H120</f>
        <v>94.791044776119406</v>
      </c>
      <c r="J120" t="s">
        <v>21</v>
      </c>
      <c r="K120" t="s">
        <v>22</v>
      </c>
      <c r="L120">
        <v>1390716000</v>
      </c>
      <c r="M120" s="9">
        <f>(((L120/60)/60)/24)+DATE(1970,1,1)</f>
        <v>41665.25</v>
      </c>
      <c r="N120">
        <v>1391234400</v>
      </c>
      <c r="O120" s="9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E121/D121*100</f>
        <v>214.96</v>
      </c>
      <c r="G121" t="s">
        <v>20</v>
      </c>
      <c r="H121">
        <v>154</v>
      </c>
      <c r="I121" s="4">
        <f>E121/H121</f>
        <v>69.79220779220779</v>
      </c>
      <c r="J121" t="s">
        <v>21</v>
      </c>
      <c r="K121" t="s">
        <v>22</v>
      </c>
      <c r="L121">
        <v>1402894800</v>
      </c>
      <c r="M121" s="9">
        <f>(((L121/60)/60)/24)+DATE(1970,1,1)</f>
        <v>41806.208333333336</v>
      </c>
      <c r="N121">
        <v>1404363600</v>
      </c>
      <c r="O121" s="9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E122/D122*100</f>
        <v>149.49667110519306</v>
      </c>
      <c r="G122" t="s">
        <v>20</v>
      </c>
      <c r="H122">
        <v>1782</v>
      </c>
      <c r="I122" s="4">
        <f>E122/H122</f>
        <v>63.003367003367003</v>
      </c>
      <c r="J122" t="s">
        <v>21</v>
      </c>
      <c r="K122" t="s">
        <v>22</v>
      </c>
      <c r="L122">
        <v>1429246800</v>
      </c>
      <c r="M122" s="9">
        <f>(((L122/60)/60)/24)+DATE(1970,1,1)</f>
        <v>42111.208333333328</v>
      </c>
      <c r="N122">
        <v>1429592400</v>
      </c>
      <c r="O122" s="9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E123/D123*100</f>
        <v>219.33995584988963</v>
      </c>
      <c r="G123" t="s">
        <v>20</v>
      </c>
      <c r="H123">
        <v>903</v>
      </c>
      <c r="I123" s="4">
        <f>E123/H123</f>
        <v>110.0343300110742</v>
      </c>
      <c r="J123" t="s">
        <v>21</v>
      </c>
      <c r="K123" t="s">
        <v>22</v>
      </c>
      <c r="L123">
        <v>1412485200</v>
      </c>
      <c r="M123" s="9">
        <f>(((L123/60)/60)/24)+DATE(1970,1,1)</f>
        <v>41917.208333333336</v>
      </c>
      <c r="N123">
        <v>1413608400</v>
      </c>
      <c r="O123" s="9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E124/D124*100</f>
        <v>64.367690058479525</v>
      </c>
      <c r="G124" t="s">
        <v>14</v>
      </c>
      <c r="H124">
        <v>3387</v>
      </c>
      <c r="I124" s="4">
        <f>E124/H124</f>
        <v>25.997933274284026</v>
      </c>
      <c r="J124" t="s">
        <v>21</v>
      </c>
      <c r="K124" t="s">
        <v>22</v>
      </c>
      <c r="L124">
        <v>1417068000</v>
      </c>
      <c r="M124" s="9">
        <f>(((L124/60)/60)/24)+DATE(1970,1,1)</f>
        <v>41970.25</v>
      </c>
      <c r="N124">
        <v>1419400800</v>
      </c>
      <c r="O124" s="9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E125/D125*100</f>
        <v>18.622397298818232</v>
      </c>
      <c r="G125" t="s">
        <v>14</v>
      </c>
      <c r="H125">
        <v>662</v>
      </c>
      <c r="I125" s="4">
        <f>E125/H125</f>
        <v>49.987915407854985</v>
      </c>
      <c r="J125" t="s">
        <v>15</v>
      </c>
      <c r="K125" t="s">
        <v>16</v>
      </c>
      <c r="L125">
        <v>1448344800</v>
      </c>
      <c r="M125" s="9">
        <f>(((L125/60)/60)/24)+DATE(1970,1,1)</f>
        <v>42332.25</v>
      </c>
      <c r="N125">
        <v>1448604000</v>
      </c>
      <c r="O125" s="9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E126/D126*100</f>
        <v>367.76923076923077</v>
      </c>
      <c r="G126" t="s">
        <v>20</v>
      </c>
      <c r="H126">
        <v>94</v>
      </c>
      <c r="I126" s="4">
        <f>E126/H126</f>
        <v>101.72340425531915</v>
      </c>
      <c r="J126" t="s">
        <v>107</v>
      </c>
      <c r="K126" t="s">
        <v>108</v>
      </c>
      <c r="L126">
        <v>1557723600</v>
      </c>
      <c r="M126" s="9">
        <f>(((L126/60)/60)/24)+DATE(1970,1,1)</f>
        <v>43598.208333333328</v>
      </c>
      <c r="N126">
        <v>1562302800</v>
      </c>
      <c r="O126" s="9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E127/D127*100</f>
        <v>159.90566037735849</v>
      </c>
      <c r="G127" t="s">
        <v>20</v>
      </c>
      <c r="H127">
        <v>180</v>
      </c>
      <c r="I127" s="4">
        <f>E127/H127</f>
        <v>47.083333333333336</v>
      </c>
      <c r="J127" t="s">
        <v>21</v>
      </c>
      <c r="K127" t="s">
        <v>22</v>
      </c>
      <c r="L127">
        <v>1537333200</v>
      </c>
      <c r="M127" s="9">
        <f>(((L127/60)/60)/24)+DATE(1970,1,1)</f>
        <v>43362.208333333328</v>
      </c>
      <c r="N127">
        <v>1537678800</v>
      </c>
      <c r="O127" s="9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E128/D128*100</f>
        <v>38.633185349611544</v>
      </c>
      <c r="G128" t="s">
        <v>14</v>
      </c>
      <c r="H128">
        <v>774</v>
      </c>
      <c r="I128" s="4">
        <f>E128/H128</f>
        <v>89.944444444444443</v>
      </c>
      <c r="J128" t="s">
        <v>21</v>
      </c>
      <c r="K128" t="s">
        <v>22</v>
      </c>
      <c r="L128">
        <v>1471150800</v>
      </c>
      <c r="M128" s="9">
        <f>(((L128/60)/60)/24)+DATE(1970,1,1)</f>
        <v>42596.208333333328</v>
      </c>
      <c r="N128">
        <v>1473570000</v>
      </c>
      <c r="O128" s="9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E129/D129*100</f>
        <v>51.42151162790698</v>
      </c>
      <c r="G129" t="s">
        <v>14</v>
      </c>
      <c r="H129">
        <v>672</v>
      </c>
      <c r="I129" s="4">
        <f>E129/H129</f>
        <v>78.96875</v>
      </c>
      <c r="J129" t="s">
        <v>15</v>
      </c>
      <c r="K129" t="s">
        <v>16</v>
      </c>
      <c r="L129">
        <v>1273640400</v>
      </c>
      <c r="M129" s="9">
        <f>(((L129/60)/60)/24)+DATE(1970,1,1)</f>
        <v>40310.208333333336</v>
      </c>
      <c r="N129">
        <v>1273899600</v>
      </c>
      <c r="O129" s="9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E130/D130*100</f>
        <v>60.334277620396605</v>
      </c>
      <c r="G130" t="s">
        <v>74</v>
      </c>
      <c r="H130">
        <v>532</v>
      </c>
      <c r="I130" s="4">
        <f>E130/H130</f>
        <v>80.067669172932327</v>
      </c>
      <c r="J130" t="s">
        <v>21</v>
      </c>
      <c r="K130" t="s">
        <v>22</v>
      </c>
      <c r="L130">
        <v>1282885200</v>
      </c>
      <c r="M130" s="9">
        <f>(((L130/60)/60)/24)+DATE(1970,1,1)</f>
        <v>40417.208333333336</v>
      </c>
      <c r="N130">
        <v>1284008400</v>
      </c>
      <c r="O130" s="9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E131/D131*100</f>
        <v>3.202693602693603</v>
      </c>
      <c r="G131" t="s">
        <v>74</v>
      </c>
      <c r="H131">
        <v>55</v>
      </c>
      <c r="I131" s="4">
        <f>E131/H131</f>
        <v>86.472727272727269</v>
      </c>
      <c r="J131" t="s">
        <v>26</v>
      </c>
      <c r="K131" t="s">
        <v>27</v>
      </c>
      <c r="L131">
        <v>1422943200</v>
      </c>
      <c r="M131" s="9">
        <f>(((L131/60)/60)/24)+DATE(1970,1,1)</f>
        <v>42038.25</v>
      </c>
      <c r="N131">
        <v>1425103200</v>
      </c>
      <c r="O131" s="9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E132/D132*100</f>
        <v>155.46875</v>
      </c>
      <c r="G132" t="s">
        <v>20</v>
      </c>
      <c r="H132">
        <v>533</v>
      </c>
      <c r="I132" s="4">
        <f>E132/H132</f>
        <v>28.001876172607879</v>
      </c>
      <c r="J132" t="s">
        <v>36</v>
      </c>
      <c r="K132" t="s">
        <v>37</v>
      </c>
      <c r="L132">
        <v>1319605200</v>
      </c>
      <c r="M132" s="9">
        <f>(((L132/60)/60)/24)+DATE(1970,1,1)</f>
        <v>40842.208333333336</v>
      </c>
      <c r="N132">
        <v>1320991200</v>
      </c>
      <c r="O132" s="9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E133/D133*100</f>
        <v>100.85974499089254</v>
      </c>
      <c r="G133" t="s">
        <v>20</v>
      </c>
      <c r="H133">
        <v>2443</v>
      </c>
      <c r="I133" s="4">
        <f>E133/H133</f>
        <v>67.996725337699544</v>
      </c>
      <c r="J133" t="s">
        <v>40</v>
      </c>
      <c r="K133" t="s">
        <v>41</v>
      </c>
      <c r="L133">
        <v>1385704800</v>
      </c>
      <c r="M133" s="9">
        <f>(((L133/60)/60)/24)+DATE(1970,1,1)</f>
        <v>41607.25</v>
      </c>
      <c r="N133">
        <v>1386828000</v>
      </c>
      <c r="O133" s="9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E134/D134*100</f>
        <v>116.18181818181819</v>
      </c>
      <c r="G134" t="s">
        <v>20</v>
      </c>
      <c r="H134">
        <v>89</v>
      </c>
      <c r="I134" s="4">
        <f>E134/H134</f>
        <v>43.078651685393261</v>
      </c>
      <c r="J134" t="s">
        <v>21</v>
      </c>
      <c r="K134" t="s">
        <v>22</v>
      </c>
      <c r="L134">
        <v>1515736800</v>
      </c>
      <c r="M134" s="9">
        <f>(((L134/60)/60)/24)+DATE(1970,1,1)</f>
        <v>43112.25</v>
      </c>
      <c r="N134">
        <v>1517119200</v>
      </c>
      <c r="O134" s="9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E135/D135*100</f>
        <v>310.77777777777777</v>
      </c>
      <c r="G135" t="s">
        <v>20</v>
      </c>
      <c r="H135">
        <v>159</v>
      </c>
      <c r="I135" s="4">
        <f>E135/H135</f>
        <v>87.95597484276729</v>
      </c>
      <c r="J135" t="s">
        <v>21</v>
      </c>
      <c r="K135" t="s">
        <v>22</v>
      </c>
      <c r="L135">
        <v>1313125200</v>
      </c>
      <c r="M135" s="9">
        <f>(((L135/60)/60)/24)+DATE(1970,1,1)</f>
        <v>40767.208333333336</v>
      </c>
      <c r="N135">
        <v>1315026000</v>
      </c>
      <c r="O135" s="9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E136/D136*100</f>
        <v>89.73668341708543</v>
      </c>
      <c r="G136" t="s">
        <v>14</v>
      </c>
      <c r="H136">
        <v>940</v>
      </c>
      <c r="I136" s="4">
        <f>E136/H136</f>
        <v>94.987234042553197</v>
      </c>
      <c r="J136" t="s">
        <v>98</v>
      </c>
      <c r="K136" t="s">
        <v>99</v>
      </c>
      <c r="L136">
        <v>1308459600</v>
      </c>
      <c r="M136" s="9">
        <f>(((L136/60)/60)/24)+DATE(1970,1,1)</f>
        <v>40713.208333333336</v>
      </c>
      <c r="N136">
        <v>1312693200</v>
      </c>
      <c r="O136" s="9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E137/D137*100</f>
        <v>71.27272727272728</v>
      </c>
      <c r="G137" t="s">
        <v>14</v>
      </c>
      <c r="H137">
        <v>117</v>
      </c>
      <c r="I137" s="4">
        <f>E137/H137</f>
        <v>46.905982905982903</v>
      </c>
      <c r="J137" t="s">
        <v>21</v>
      </c>
      <c r="K137" t="s">
        <v>22</v>
      </c>
      <c r="L137">
        <v>1362636000</v>
      </c>
      <c r="M137" s="9">
        <f>(((L137/60)/60)/24)+DATE(1970,1,1)</f>
        <v>41340.25</v>
      </c>
      <c r="N137">
        <v>1363064400</v>
      </c>
      <c r="O137" s="9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E138/D138*100</f>
        <v>3.2862318840579712</v>
      </c>
      <c r="G138" t="s">
        <v>74</v>
      </c>
      <c r="H138">
        <v>58</v>
      </c>
      <c r="I138" s="4">
        <f>E138/H138</f>
        <v>46.913793103448278</v>
      </c>
      <c r="J138" t="s">
        <v>21</v>
      </c>
      <c r="K138" t="s">
        <v>22</v>
      </c>
      <c r="L138">
        <v>1402117200</v>
      </c>
      <c r="M138" s="9">
        <f>(((L138/60)/60)/24)+DATE(1970,1,1)</f>
        <v>41797.208333333336</v>
      </c>
      <c r="N138">
        <v>1403154000</v>
      </c>
      <c r="O138" s="9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E139/D139*100</f>
        <v>261.77777777777777</v>
      </c>
      <c r="G139" t="s">
        <v>20</v>
      </c>
      <c r="H139">
        <v>50</v>
      </c>
      <c r="I139" s="4">
        <f>E139/H139</f>
        <v>94.24</v>
      </c>
      <c r="J139" t="s">
        <v>21</v>
      </c>
      <c r="K139" t="s">
        <v>22</v>
      </c>
      <c r="L139">
        <v>1286341200</v>
      </c>
      <c r="M139" s="9">
        <f>(((L139/60)/60)/24)+DATE(1970,1,1)</f>
        <v>40457.208333333336</v>
      </c>
      <c r="N139">
        <v>1286859600</v>
      </c>
      <c r="O139" s="9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17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E140/D140*100</f>
        <v>96</v>
      </c>
      <c r="G140" t="s">
        <v>14</v>
      </c>
      <c r="H140">
        <v>115</v>
      </c>
      <c r="I140" s="4">
        <f>E140/H140</f>
        <v>80.139130434782615</v>
      </c>
      <c r="J140" t="s">
        <v>21</v>
      </c>
      <c r="K140" t="s">
        <v>22</v>
      </c>
      <c r="L140">
        <v>1348808400</v>
      </c>
      <c r="M140" s="9">
        <f>(((L140/60)/60)/24)+DATE(1970,1,1)</f>
        <v>41180.208333333336</v>
      </c>
      <c r="N140">
        <v>1349326800</v>
      </c>
      <c r="O140" s="9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E141/D141*100</f>
        <v>20.896851248642779</v>
      </c>
      <c r="G141" t="s">
        <v>14</v>
      </c>
      <c r="H141">
        <v>326</v>
      </c>
      <c r="I141" s="4">
        <f>E141/H141</f>
        <v>59.036809815950917</v>
      </c>
      <c r="J141" t="s">
        <v>21</v>
      </c>
      <c r="K141" t="s">
        <v>22</v>
      </c>
      <c r="L141">
        <v>1429592400</v>
      </c>
      <c r="M141" s="9">
        <f>(((L141/60)/60)/24)+DATE(1970,1,1)</f>
        <v>42115.208333333328</v>
      </c>
      <c r="N141">
        <v>1430974800</v>
      </c>
      <c r="O141" s="9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E142/D142*100</f>
        <v>223.16363636363636</v>
      </c>
      <c r="G142" t="s">
        <v>20</v>
      </c>
      <c r="H142">
        <v>186</v>
      </c>
      <c r="I142" s="4">
        <f>E142/H142</f>
        <v>65.989247311827953</v>
      </c>
      <c r="J142" t="s">
        <v>21</v>
      </c>
      <c r="K142" t="s">
        <v>22</v>
      </c>
      <c r="L142">
        <v>1519538400</v>
      </c>
      <c r="M142" s="9">
        <f>(((L142/60)/60)/24)+DATE(1970,1,1)</f>
        <v>43156.25</v>
      </c>
      <c r="N142">
        <v>1519970400</v>
      </c>
      <c r="O142" s="9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E143/D143*100</f>
        <v>101.59097978227061</v>
      </c>
      <c r="G143" t="s">
        <v>20</v>
      </c>
      <c r="H143">
        <v>1071</v>
      </c>
      <c r="I143" s="4">
        <f>E143/H143</f>
        <v>60.992530345471522</v>
      </c>
      <c r="J143" t="s">
        <v>21</v>
      </c>
      <c r="K143" t="s">
        <v>22</v>
      </c>
      <c r="L143">
        <v>1434085200</v>
      </c>
      <c r="M143" s="9">
        <f>(((L143/60)/60)/24)+DATE(1970,1,1)</f>
        <v>42167.208333333328</v>
      </c>
      <c r="N143">
        <v>1434603600</v>
      </c>
      <c r="O143" s="9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E144/D144*100</f>
        <v>230.03999999999996</v>
      </c>
      <c r="G144" t="s">
        <v>20</v>
      </c>
      <c r="H144">
        <v>117</v>
      </c>
      <c r="I144" s="4">
        <f>E144/H144</f>
        <v>98.307692307692307</v>
      </c>
      <c r="J144" t="s">
        <v>21</v>
      </c>
      <c r="K144" t="s">
        <v>22</v>
      </c>
      <c r="L144">
        <v>1333688400</v>
      </c>
      <c r="M144" s="9">
        <f>(((L144/60)/60)/24)+DATE(1970,1,1)</f>
        <v>41005.208333333336</v>
      </c>
      <c r="N144">
        <v>1337230800</v>
      </c>
      <c r="O144" s="9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E145/D145*100</f>
        <v>135.59259259259261</v>
      </c>
      <c r="G145" t="s">
        <v>20</v>
      </c>
      <c r="H145">
        <v>70</v>
      </c>
      <c r="I145" s="4">
        <f>E145/H145</f>
        <v>104.6</v>
      </c>
      <c r="J145" t="s">
        <v>21</v>
      </c>
      <c r="K145" t="s">
        <v>22</v>
      </c>
      <c r="L145">
        <v>1277701200</v>
      </c>
      <c r="M145" s="9">
        <f>(((L145/60)/60)/24)+DATE(1970,1,1)</f>
        <v>40357.208333333336</v>
      </c>
      <c r="N145">
        <v>1279429200</v>
      </c>
      <c r="O145" s="9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E146/D146*100</f>
        <v>129.1</v>
      </c>
      <c r="G146" t="s">
        <v>20</v>
      </c>
      <c r="H146">
        <v>135</v>
      </c>
      <c r="I146" s="4">
        <f>E146/H146</f>
        <v>86.066666666666663</v>
      </c>
      <c r="J146" t="s">
        <v>21</v>
      </c>
      <c r="K146" t="s">
        <v>22</v>
      </c>
      <c r="L146">
        <v>1560747600</v>
      </c>
      <c r="M146" s="9">
        <f>(((L146/60)/60)/24)+DATE(1970,1,1)</f>
        <v>43633.208333333328</v>
      </c>
      <c r="N146">
        <v>1561438800</v>
      </c>
      <c r="O146" s="9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E147/D147*100</f>
        <v>236.512</v>
      </c>
      <c r="G147" t="s">
        <v>20</v>
      </c>
      <c r="H147">
        <v>768</v>
      </c>
      <c r="I147" s="4">
        <f>E147/H147</f>
        <v>76.989583333333329</v>
      </c>
      <c r="J147" t="s">
        <v>98</v>
      </c>
      <c r="K147" t="s">
        <v>99</v>
      </c>
      <c r="L147">
        <v>1410066000</v>
      </c>
      <c r="M147" s="9">
        <f>(((L147/60)/60)/24)+DATE(1970,1,1)</f>
        <v>41889.208333333336</v>
      </c>
      <c r="N147">
        <v>1410498000</v>
      </c>
      <c r="O147" s="9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E148/D148*100</f>
        <v>17.25</v>
      </c>
      <c r="G148" t="s">
        <v>74</v>
      </c>
      <c r="H148">
        <v>51</v>
      </c>
      <c r="I148" s="4">
        <f>E148/H148</f>
        <v>29.764705882352942</v>
      </c>
      <c r="J148" t="s">
        <v>21</v>
      </c>
      <c r="K148" t="s">
        <v>22</v>
      </c>
      <c r="L148">
        <v>1320732000</v>
      </c>
      <c r="M148" s="9">
        <f>(((L148/60)/60)/24)+DATE(1970,1,1)</f>
        <v>40855.25</v>
      </c>
      <c r="N148">
        <v>1322460000</v>
      </c>
      <c r="O148" s="9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E149/D149*100</f>
        <v>112.49397590361446</v>
      </c>
      <c r="G149" t="s">
        <v>20</v>
      </c>
      <c r="H149">
        <v>199</v>
      </c>
      <c r="I149" s="4">
        <f>E149/H149</f>
        <v>46.91959798994975</v>
      </c>
      <c r="J149" t="s">
        <v>21</v>
      </c>
      <c r="K149" t="s">
        <v>22</v>
      </c>
      <c r="L149">
        <v>1465794000</v>
      </c>
      <c r="M149" s="9">
        <f>(((L149/60)/60)/24)+DATE(1970,1,1)</f>
        <v>42534.208333333328</v>
      </c>
      <c r="N149">
        <v>1466312400</v>
      </c>
      <c r="O149" s="9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E150/D150*100</f>
        <v>121.02150537634408</v>
      </c>
      <c r="G150" t="s">
        <v>20</v>
      </c>
      <c r="H150">
        <v>107</v>
      </c>
      <c r="I150" s="4">
        <f>E150/H150</f>
        <v>105.18691588785046</v>
      </c>
      <c r="J150" t="s">
        <v>21</v>
      </c>
      <c r="K150" t="s">
        <v>22</v>
      </c>
      <c r="L150">
        <v>1500958800</v>
      </c>
      <c r="M150" s="9">
        <f>(((L150/60)/60)/24)+DATE(1970,1,1)</f>
        <v>42941.208333333328</v>
      </c>
      <c r="N150">
        <v>1501736400</v>
      </c>
      <c r="O150" s="9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E151/D151*100</f>
        <v>219.87096774193549</v>
      </c>
      <c r="G151" t="s">
        <v>20</v>
      </c>
      <c r="H151">
        <v>195</v>
      </c>
      <c r="I151" s="4">
        <f>E151/H151</f>
        <v>69.907692307692301</v>
      </c>
      <c r="J151" t="s">
        <v>21</v>
      </c>
      <c r="K151" t="s">
        <v>22</v>
      </c>
      <c r="L151">
        <v>1357020000</v>
      </c>
      <c r="M151" s="9">
        <f>(((L151/60)/60)/24)+DATE(1970,1,1)</f>
        <v>41275.25</v>
      </c>
      <c r="N151">
        <v>1361512800</v>
      </c>
      <c r="O151" s="9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E152/D152*100</f>
        <v>1</v>
      </c>
      <c r="G152" t="s">
        <v>14</v>
      </c>
      <c r="H152">
        <v>1</v>
      </c>
      <c r="I152" s="4">
        <f>E152/H152</f>
        <v>1</v>
      </c>
      <c r="J152" t="s">
        <v>21</v>
      </c>
      <c r="K152" t="s">
        <v>22</v>
      </c>
      <c r="L152">
        <v>1544940000</v>
      </c>
      <c r="M152" s="9">
        <f>(((L152/60)/60)/24)+DATE(1970,1,1)</f>
        <v>43450.25</v>
      </c>
      <c r="N152">
        <v>1545026400</v>
      </c>
      <c r="O152" s="9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E153/D153*100</f>
        <v>64.166909620991248</v>
      </c>
      <c r="G153" t="s">
        <v>14</v>
      </c>
      <c r="H153">
        <v>1467</v>
      </c>
      <c r="I153" s="4">
        <f>E153/H153</f>
        <v>60.011588275391958</v>
      </c>
      <c r="J153" t="s">
        <v>21</v>
      </c>
      <c r="K153" t="s">
        <v>22</v>
      </c>
      <c r="L153">
        <v>1402290000</v>
      </c>
      <c r="M153" s="9">
        <f>(((L153/60)/60)/24)+DATE(1970,1,1)</f>
        <v>41799.208333333336</v>
      </c>
      <c r="N153">
        <v>1406696400</v>
      </c>
      <c r="O153" s="9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E154/D154*100</f>
        <v>423.06746987951806</v>
      </c>
      <c r="G154" t="s">
        <v>20</v>
      </c>
      <c r="H154">
        <v>3376</v>
      </c>
      <c r="I154" s="4">
        <f>E154/H154</f>
        <v>52.006220379146917</v>
      </c>
      <c r="J154" t="s">
        <v>21</v>
      </c>
      <c r="K154" t="s">
        <v>22</v>
      </c>
      <c r="L154">
        <v>1487311200</v>
      </c>
      <c r="M154" s="9">
        <f>(((L154/60)/60)/24)+DATE(1970,1,1)</f>
        <v>42783.25</v>
      </c>
      <c r="N154">
        <v>1487916000</v>
      </c>
      <c r="O154" s="9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E155/D155*100</f>
        <v>92.984160506863773</v>
      </c>
      <c r="G155" t="s">
        <v>14</v>
      </c>
      <c r="H155">
        <v>5681</v>
      </c>
      <c r="I155" s="4">
        <f>E155/H155</f>
        <v>31.000176025347649</v>
      </c>
      <c r="J155" t="s">
        <v>21</v>
      </c>
      <c r="K155" t="s">
        <v>22</v>
      </c>
      <c r="L155">
        <v>1350622800</v>
      </c>
      <c r="M155" s="9">
        <f>(((L155/60)/60)/24)+DATE(1970,1,1)</f>
        <v>41201.208333333336</v>
      </c>
      <c r="N155">
        <v>1351141200</v>
      </c>
      <c r="O155" s="9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E156/D156*100</f>
        <v>58.756567425569173</v>
      </c>
      <c r="G156" t="s">
        <v>14</v>
      </c>
      <c r="H156">
        <v>1059</v>
      </c>
      <c r="I156" s="4">
        <f>E156/H156</f>
        <v>95.042492917847028</v>
      </c>
      <c r="J156" t="s">
        <v>21</v>
      </c>
      <c r="K156" t="s">
        <v>22</v>
      </c>
      <c r="L156">
        <v>1463029200</v>
      </c>
      <c r="M156" s="9">
        <f>(((L156/60)/60)/24)+DATE(1970,1,1)</f>
        <v>42502.208333333328</v>
      </c>
      <c r="N156">
        <v>1465016400</v>
      </c>
      <c r="O156" s="9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E157/D157*100</f>
        <v>65.022222222222226</v>
      </c>
      <c r="G157" t="s">
        <v>14</v>
      </c>
      <c r="H157">
        <v>1194</v>
      </c>
      <c r="I157" s="4">
        <f>E157/H157</f>
        <v>75.968174204355108</v>
      </c>
      <c r="J157" t="s">
        <v>21</v>
      </c>
      <c r="K157" t="s">
        <v>22</v>
      </c>
      <c r="L157">
        <v>1269493200</v>
      </c>
      <c r="M157" s="9">
        <f>(((L157/60)/60)/24)+DATE(1970,1,1)</f>
        <v>40262.208333333336</v>
      </c>
      <c r="N157">
        <v>1270789200</v>
      </c>
      <c r="O157" s="9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E158/D158*100</f>
        <v>73.939560439560438</v>
      </c>
      <c r="G158" t="s">
        <v>74</v>
      </c>
      <c r="H158">
        <v>379</v>
      </c>
      <c r="I158" s="4">
        <f>E158/H158</f>
        <v>71.013192612137203</v>
      </c>
      <c r="J158" t="s">
        <v>26</v>
      </c>
      <c r="K158" t="s">
        <v>27</v>
      </c>
      <c r="L158">
        <v>1570251600</v>
      </c>
      <c r="M158" s="9">
        <f>(((L158/60)/60)/24)+DATE(1970,1,1)</f>
        <v>43743.208333333328</v>
      </c>
      <c r="N158">
        <v>1572325200</v>
      </c>
      <c r="O158" s="9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E159/D159*100</f>
        <v>52.666666666666664</v>
      </c>
      <c r="G159" t="s">
        <v>14</v>
      </c>
      <c r="H159">
        <v>30</v>
      </c>
      <c r="I159" s="4">
        <f>E159/H159</f>
        <v>73.733333333333334</v>
      </c>
      <c r="J159" t="s">
        <v>26</v>
      </c>
      <c r="K159" t="s">
        <v>27</v>
      </c>
      <c r="L159">
        <v>1388383200</v>
      </c>
      <c r="M159" s="9">
        <f>(((L159/60)/60)/24)+DATE(1970,1,1)</f>
        <v>41638.25</v>
      </c>
      <c r="N159">
        <v>1389420000</v>
      </c>
      <c r="O159" s="9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E160/D160*100</f>
        <v>220.95238095238096</v>
      </c>
      <c r="G160" t="s">
        <v>20</v>
      </c>
      <c r="H160">
        <v>41</v>
      </c>
      <c r="I160" s="4">
        <f>E160/H160</f>
        <v>113.17073170731707</v>
      </c>
      <c r="J160" t="s">
        <v>21</v>
      </c>
      <c r="K160" t="s">
        <v>22</v>
      </c>
      <c r="L160">
        <v>1449554400</v>
      </c>
      <c r="M160" s="9">
        <f>(((L160/60)/60)/24)+DATE(1970,1,1)</f>
        <v>42346.25</v>
      </c>
      <c r="N160">
        <v>1449640800</v>
      </c>
      <c r="O160" s="9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E161/D161*100</f>
        <v>100.01150627615063</v>
      </c>
      <c r="G161" t="s">
        <v>20</v>
      </c>
      <c r="H161">
        <v>1821</v>
      </c>
      <c r="I161" s="4">
        <f>E161/H161</f>
        <v>105.00933552992861</v>
      </c>
      <c r="J161" t="s">
        <v>21</v>
      </c>
      <c r="K161" t="s">
        <v>22</v>
      </c>
      <c r="L161">
        <v>1553662800</v>
      </c>
      <c r="M161" s="9">
        <f>(((L161/60)/60)/24)+DATE(1970,1,1)</f>
        <v>43551.208333333328</v>
      </c>
      <c r="N161">
        <v>1555218000</v>
      </c>
      <c r="O161" s="9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E162/D162*100</f>
        <v>162.3125</v>
      </c>
      <c r="G162" t="s">
        <v>20</v>
      </c>
      <c r="H162">
        <v>164</v>
      </c>
      <c r="I162" s="4">
        <f>E162/H162</f>
        <v>79.176829268292678</v>
      </c>
      <c r="J162" t="s">
        <v>21</v>
      </c>
      <c r="K162" t="s">
        <v>22</v>
      </c>
      <c r="L162">
        <v>1556341200</v>
      </c>
      <c r="M162" s="9">
        <f>(((L162/60)/60)/24)+DATE(1970,1,1)</f>
        <v>43582.208333333328</v>
      </c>
      <c r="N162">
        <v>1557723600</v>
      </c>
      <c r="O162" s="9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E163/D163*100</f>
        <v>78.181818181818187</v>
      </c>
      <c r="G163" t="s">
        <v>14</v>
      </c>
      <c r="H163">
        <v>75</v>
      </c>
      <c r="I163" s="4">
        <f>E163/H163</f>
        <v>57.333333333333336</v>
      </c>
      <c r="J163" t="s">
        <v>21</v>
      </c>
      <c r="K163" t="s">
        <v>22</v>
      </c>
      <c r="L163">
        <v>1442984400</v>
      </c>
      <c r="M163" s="9">
        <f>(((L163/60)/60)/24)+DATE(1970,1,1)</f>
        <v>42270.208333333328</v>
      </c>
      <c r="N163">
        <v>1443502800</v>
      </c>
      <c r="O163" s="9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E164/D164*100</f>
        <v>149.73770491803279</v>
      </c>
      <c r="G164" t="s">
        <v>20</v>
      </c>
      <c r="H164">
        <v>157</v>
      </c>
      <c r="I164" s="4">
        <f>E164/H164</f>
        <v>58.178343949044589</v>
      </c>
      <c r="J164" t="s">
        <v>98</v>
      </c>
      <c r="K164" t="s">
        <v>99</v>
      </c>
      <c r="L164">
        <v>1544248800</v>
      </c>
      <c r="M164" s="9">
        <f>(((L164/60)/60)/24)+DATE(1970,1,1)</f>
        <v>43442.25</v>
      </c>
      <c r="N164">
        <v>1546840800</v>
      </c>
      <c r="O164" s="9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E165/D165*100</f>
        <v>253.25714285714284</v>
      </c>
      <c r="G165" t="s">
        <v>20</v>
      </c>
      <c r="H165">
        <v>246</v>
      </c>
      <c r="I165" s="4">
        <f>E165/H165</f>
        <v>36.032520325203251</v>
      </c>
      <c r="J165" t="s">
        <v>21</v>
      </c>
      <c r="K165" t="s">
        <v>22</v>
      </c>
      <c r="L165">
        <v>1508475600</v>
      </c>
      <c r="M165" s="9">
        <f>(((L165/60)/60)/24)+DATE(1970,1,1)</f>
        <v>43028.208333333328</v>
      </c>
      <c r="N165">
        <v>1512712800</v>
      </c>
      <c r="O165" s="9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E166/D166*100</f>
        <v>100.16943521594683</v>
      </c>
      <c r="G166" t="s">
        <v>20</v>
      </c>
      <c r="H166">
        <v>1396</v>
      </c>
      <c r="I166" s="4">
        <f>E166/H166</f>
        <v>107.99068767908309</v>
      </c>
      <c r="J166" t="s">
        <v>21</v>
      </c>
      <c r="K166" t="s">
        <v>22</v>
      </c>
      <c r="L166">
        <v>1507438800</v>
      </c>
      <c r="M166" s="9">
        <f>(((L166/60)/60)/24)+DATE(1970,1,1)</f>
        <v>43016.208333333328</v>
      </c>
      <c r="N166">
        <v>1507525200</v>
      </c>
      <c r="O166" s="9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E167/D167*100</f>
        <v>121.99004424778761</v>
      </c>
      <c r="G167" t="s">
        <v>20</v>
      </c>
      <c r="H167">
        <v>2506</v>
      </c>
      <c r="I167" s="4">
        <f>E167/H167</f>
        <v>44.005985634477256</v>
      </c>
      <c r="J167" t="s">
        <v>21</v>
      </c>
      <c r="K167" t="s">
        <v>22</v>
      </c>
      <c r="L167">
        <v>1501563600</v>
      </c>
      <c r="M167" s="9">
        <f>(((L167/60)/60)/24)+DATE(1970,1,1)</f>
        <v>42948.208333333328</v>
      </c>
      <c r="N167">
        <v>1504328400</v>
      </c>
      <c r="O167" s="9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E168/D168*100</f>
        <v>137.13265306122449</v>
      </c>
      <c r="G168" t="s">
        <v>20</v>
      </c>
      <c r="H168">
        <v>244</v>
      </c>
      <c r="I168" s="4">
        <f>E168/H168</f>
        <v>55.077868852459019</v>
      </c>
      <c r="J168" t="s">
        <v>21</v>
      </c>
      <c r="K168" t="s">
        <v>22</v>
      </c>
      <c r="L168">
        <v>1292997600</v>
      </c>
      <c r="M168" s="9">
        <f>(((L168/60)/60)/24)+DATE(1970,1,1)</f>
        <v>40534.25</v>
      </c>
      <c r="N168">
        <v>1293343200</v>
      </c>
      <c r="O168" s="9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E169/D169*100</f>
        <v>415.53846153846149</v>
      </c>
      <c r="G169" t="s">
        <v>20</v>
      </c>
      <c r="H169">
        <v>146</v>
      </c>
      <c r="I169" s="4">
        <f>E169/H169</f>
        <v>74</v>
      </c>
      <c r="J169" t="s">
        <v>26</v>
      </c>
      <c r="K169" t="s">
        <v>27</v>
      </c>
      <c r="L169">
        <v>1370840400</v>
      </c>
      <c r="M169" s="9">
        <f>(((L169/60)/60)/24)+DATE(1970,1,1)</f>
        <v>41435.208333333336</v>
      </c>
      <c r="N169">
        <v>1371704400</v>
      </c>
      <c r="O169" s="9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E170/D170*100</f>
        <v>31.30913348946136</v>
      </c>
      <c r="G170" t="s">
        <v>14</v>
      </c>
      <c r="H170">
        <v>955</v>
      </c>
      <c r="I170" s="4">
        <f>E170/H170</f>
        <v>41.996858638743454</v>
      </c>
      <c r="J170" t="s">
        <v>36</v>
      </c>
      <c r="K170" t="s">
        <v>37</v>
      </c>
      <c r="L170">
        <v>1550815200</v>
      </c>
      <c r="M170" s="9">
        <f>(((L170/60)/60)/24)+DATE(1970,1,1)</f>
        <v>43518.25</v>
      </c>
      <c r="N170">
        <v>1552798800</v>
      </c>
      <c r="O170" s="9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E171/D171*100</f>
        <v>424.08154506437768</v>
      </c>
      <c r="G171" t="s">
        <v>20</v>
      </c>
      <c r="H171">
        <v>1267</v>
      </c>
      <c r="I171" s="4">
        <f>E171/H171</f>
        <v>77.988161010260455</v>
      </c>
      <c r="J171" t="s">
        <v>21</v>
      </c>
      <c r="K171" t="s">
        <v>22</v>
      </c>
      <c r="L171">
        <v>1339909200</v>
      </c>
      <c r="M171" s="9">
        <f>(((L171/60)/60)/24)+DATE(1970,1,1)</f>
        <v>41077.208333333336</v>
      </c>
      <c r="N171">
        <v>1342328400</v>
      </c>
      <c r="O171" s="9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E172/D172*100</f>
        <v>2.93886230728336</v>
      </c>
      <c r="G172" t="s">
        <v>14</v>
      </c>
      <c r="H172">
        <v>67</v>
      </c>
      <c r="I172" s="4">
        <f>E172/H172</f>
        <v>82.507462686567166</v>
      </c>
      <c r="J172" t="s">
        <v>21</v>
      </c>
      <c r="K172" t="s">
        <v>22</v>
      </c>
      <c r="L172">
        <v>1501736400</v>
      </c>
      <c r="M172" s="9">
        <f>(((L172/60)/60)/24)+DATE(1970,1,1)</f>
        <v>42950.208333333328</v>
      </c>
      <c r="N172">
        <v>1502341200</v>
      </c>
      <c r="O172" s="9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E173/D173*100</f>
        <v>10.63265306122449</v>
      </c>
      <c r="G173" t="s">
        <v>14</v>
      </c>
      <c r="H173">
        <v>5</v>
      </c>
      <c r="I173" s="4">
        <f>E173/H173</f>
        <v>104.2</v>
      </c>
      <c r="J173" t="s">
        <v>21</v>
      </c>
      <c r="K173" t="s">
        <v>22</v>
      </c>
      <c r="L173">
        <v>1395291600</v>
      </c>
      <c r="M173" s="9">
        <f>(((L173/60)/60)/24)+DATE(1970,1,1)</f>
        <v>41718.208333333336</v>
      </c>
      <c r="N173">
        <v>1397192400</v>
      </c>
      <c r="O173" s="9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E174/D174*100</f>
        <v>82.875</v>
      </c>
      <c r="G174" t="s">
        <v>14</v>
      </c>
      <c r="H174">
        <v>26</v>
      </c>
      <c r="I174" s="4">
        <f>E174/H174</f>
        <v>25.5</v>
      </c>
      <c r="J174" t="s">
        <v>21</v>
      </c>
      <c r="K174" t="s">
        <v>22</v>
      </c>
      <c r="L174">
        <v>1405746000</v>
      </c>
      <c r="M174" s="9">
        <f>(((L174/60)/60)/24)+DATE(1970,1,1)</f>
        <v>41839.208333333336</v>
      </c>
      <c r="N174">
        <v>1407042000</v>
      </c>
      <c r="O174" s="9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E175/D175*100</f>
        <v>163.01447776628748</v>
      </c>
      <c r="G175" t="s">
        <v>20</v>
      </c>
      <c r="H175">
        <v>1561</v>
      </c>
      <c r="I175" s="4">
        <f>E175/H175</f>
        <v>100.98334401024984</v>
      </c>
      <c r="J175" t="s">
        <v>21</v>
      </c>
      <c r="K175" t="s">
        <v>22</v>
      </c>
      <c r="L175">
        <v>1368853200</v>
      </c>
      <c r="M175" s="9">
        <f>(((L175/60)/60)/24)+DATE(1970,1,1)</f>
        <v>41412.208333333336</v>
      </c>
      <c r="N175">
        <v>1369371600</v>
      </c>
      <c r="O175" s="9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E176/D176*100</f>
        <v>894.66666666666674</v>
      </c>
      <c r="G176" t="s">
        <v>20</v>
      </c>
      <c r="H176">
        <v>48</v>
      </c>
      <c r="I176" s="4">
        <f>E176/H176</f>
        <v>111.83333333333333</v>
      </c>
      <c r="J176" t="s">
        <v>21</v>
      </c>
      <c r="K176" t="s">
        <v>22</v>
      </c>
      <c r="L176">
        <v>1444021200</v>
      </c>
      <c r="M176" s="9">
        <f>(((L176/60)/60)/24)+DATE(1970,1,1)</f>
        <v>42282.208333333328</v>
      </c>
      <c r="N176">
        <v>1444107600</v>
      </c>
      <c r="O176" s="9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E177/D177*100</f>
        <v>26.191501103752756</v>
      </c>
      <c r="G177" t="s">
        <v>14</v>
      </c>
      <c r="H177">
        <v>1130</v>
      </c>
      <c r="I177" s="4">
        <f>E177/H177</f>
        <v>41.999115044247787</v>
      </c>
      <c r="J177" t="s">
        <v>21</v>
      </c>
      <c r="K177" t="s">
        <v>22</v>
      </c>
      <c r="L177">
        <v>1472619600</v>
      </c>
      <c r="M177" s="9">
        <f>(((L177/60)/60)/24)+DATE(1970,1,1)</f>
        <v>42613.208333333328</v>
      </c>
      <c r="N177">
        <v>1474261200</v>
      </c>
      <c r="O177" s="9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E178/D178*100</f>
        <v>74.834782608695647</v>
      </c>
      <c r="G178" t="s">
        <v>14</v>
      </c>
      <c r="H178">
        <v>782</v>
      </c>
      <c r="I178" s="4">
        <f>E178/H178</f>
        <v>110.05115089514067</v>
      </c>
      <c r="J178" t="s">
        <v>21</v>
      </c>
      <c r="K178" t="s">
        <v>22</v>
      </c>
      <c r="L178">
        <v>1472878800</v>
      </c>
      <c r="M178" s="9">
        <f>(((L178/60)/60)/24)+DATE(1970,1,1)</f>
        <v>42616.208333333328</v>
      </c>
      <c r="N178">
        <v>1473656400</v>
      </c>
      <c r="O178" s="9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E179/D179*100</f>
        <v>416.47680412371136</v>
      </c>
      <c r="G179" t="s">
        <v>20</v>
      </c>
      <c r="H179">
        <v>2739</v>
      </c>
      <c r="I179" s="4">
        <f>E179/H179</f>
        <v>58.997079225994888</v>
      </c>
      <c r="J179" t="s">
        <v>21</v>
      </c>
      <c r="K179" t="s">
        <v>22</v>
      </c>
      <c r="L179">
        <v>1289800800</v>
      </c>
      <c r="M179" s="9">
        <f>(((L179/60)/60)/24)+DATE(1970,1,1)</f>
        <v>40497.25</v>
      </c>
      <c r="N179">
        <v>1291960800</v>
      </c>
      <c r="O179" s="9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E180/D180*100</f>
        <v>96.208333333333329</v>
      </c>
      <c r="G180" t="s">
        <v>14</v>
      </c>
      <c r="H180">
        <v>210</v>
      </c>
      <c r="I180" s="4">
        <f>E180/H180</f>
        <v>32.985714285714288</v>
      </c>
      <c r="J180" t="s">
        <v>21</v>
      </c>
      <c r="K180" t="s">
        <v>22</v>
      </c>
      <c r="L180">
        <v>1505970000</v>
      </c>
      <c r="M180" s="9">
        <f>(((L180/60)/60)/24)+DATE(1970,1,1)</f>
        <v>42999.208333333328</v>
      </c>
      <c r="N180">
        <v>1506747600</v>
      </c>
      <c r="O180" s="9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17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E181/D181*100</f>
        <v>357.71910112359546</v>
      </c>
      <c r="G181" t="s">
        <v>20</v>
      </c>
      <c r="H181">
        <v>3537</v>
      </c>
      <c r="I181" s="4">
        <f>E181/H181</f>
        <v>45.005654509471306</v>
      </c>
      <c r="J181" t="s">
        <v>15</v>
      </c>
      <c r="K181" t="s">
        <v>16</v>
      </c>
      <c r="L181">
        <v>1363496400</v>
      </c>
      <c r="M181" s="9">
        <f>(((L181/60)/60)/24)+DATE(1970,1,1)</f>
        <v>41350.208333333336</v>
      </c>
      <c r="N181">
        <v>1363582800</v>
      </c>
      <c r="O181" s="9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E182/D182*100</f>
        <v>308.45714285714286</v>
      </c>
      <c r="G182" t="s">
        <v>20</v>
      </c>
      <c r="H182">
        <v>2107</v>
      </c>
      <c r="I182" s="4">
        <f>E182/H182</f>
        <v>81.98196487897485</v>
      </c>
      <c r="J182" t="s">
        <v>26</v>
      </c>
      <c r="K182" t="s">
        <v>27</v>
      </c>
      <c r="L182">
        <v>1269234000</v>
      </c>
      <c r="M182" s="9">
        <f>(((L182/60)/60)/24)+DATE(1970,1,1)</f>
        <v>40259.208333333336</v>
      </c>
      <c r="N182">
        <v>1269666000</v>
      </c>
      <c r="O182" s="9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E183/D183*100</f>
        <v>61.802325581395344</v>
      </c>
      <c r="G183" t="s">
        <v>14</v>
      </c>
      <c r="H183">
        <v>136</v>
      </c>
      <c r="I183" s="4">
        <f>E183/H183</f>
        <v>39.080882352941174</v>
      </c>
      <c r="J183" t="s">
        <v>21</v>
      </c>
      <c r="K183" t="s">
        <v>22</v>
      </c>
      <c r="L183">
        <v>1507093200</v>
      </c>
      <c r="M183" s="9">
        <f>(((L183/60)/60)/24)+DATE(1970,1,1)</f>
        <v>43012.208333333328</v>
      </c>
      <c r="N183">
        <v>1508648400</v>
      </c>
      <c r="O183" s="9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E184/D184*100</f>
        <v>722.32472324723244</v>
      </c>
      <c r="G184" t="s">
        <v>20</v>
      </c>
      <c r="H184">
        <v>3318</v>
      </c>
      <c r="I184" s="4">
        <f>E184/H184</f>
        <v>58.996383363471971</v>
      </c>
      <c r="J184" t="s">
        <v>36</v>
      </c>
      <c r="K184" t="s">
        <v>37</v>
      </c>
      <c r="L184">
        <v>1560574800</v>
      </c>
      <c r="M184" s="9">
        <f>(((L184/60)/60)/24)+DATE(1970,1,1)</f>
        <v>43631.208333333328</v>
      </c>
      <c r="N184">
        <v>1561957200</v>
      </c>
      <c r="O184" s="9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E185/D185*100</f>
        <v>69.117647058823522</v>
      </c>
      <c r="G185" t="s">
        <v>14</v>
      </c>
      <c r="H185">
        <v>86</v>
      </c>
      <c r="I185" s="4">
        <f>E185/H185</f>
        <v>40.988372093023258</v>
      </c>
      <c r="J185" t="s">
        <v>15</v>
      </c>
      <c r="K185" t="s">
        <v>16</v>
      </c>
      <c r="L185">
        <v>1284008400</v>
      </c>
      <c r="M185" s="9">
        <f>(((L185/60)/60)/24)+DATE(1970,1,1)</f>
        <v>40430.208333333336</v>
      </c>
      <c r="N185">
        <v>1285131600</v>
      </c>
      <c r="O185" s="9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E186/D186*100</f>
        <v>293.05555555555554</v>
      </c>
      <c r="G186" t="s">
        <v>20</v>
      </c>
      <c r="H186">
        <v>340</v>
      </c>
      <c r="I186" s="4">
        <f>E186/H186</f>
        <v>31.029411764705884</v>
      </c>
      <c r="J186" t="s">
        <v>21</v>
      </c>
      <c r="K186" t="s">
        <v>22</v>
      </c>
      <c r="L186">
        <v>1556859600</v>
      </c>
      <c r="M186" s="9">
        <f>(((L186/60)/60)/24)+DATE(1970,1,1)</f>
        <v>43588.208333333328</v>
      </c>
      <c r="N186">
        <v>1556946000</v>
      </c>
      <c r="O186" s="9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E187/D187*100</f>
        <v>71.8</v>
      </c>
      <c r="G187" t="s">
        <v>14</v>
      </c>
      <c r="H187">
        <v>19</v>
      </c>
      <c r="I187" s="4">
        <f>E187/H187</f>
        <v>37.789473684210527</v>
      </c>
      <c r="J187" t="s">
        <v>21</v>
      </c>
      <c r="K187" t="s">
        <v>22</v>
      </c>
      <c r="L187">
        <v>1526187600</v>
      </c>
      <c r="M187" s="9">
        <f>(((L187/60)/60)/24)+DATE(1970,1,1)</f>
        <v>43233.208333333328</v>
      </c>
      <c r="N187">
        <v>1527138000</v>
      </c>
      <c r="O187" s="9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E188/D188*100</f>
        <v>31.934684684684683</v>
      </c>
      <c r="G188" t="s">
        <v>14</v>
      </c>
      <c r="H188">
        <v>886</v>
      </c>
      <c r="I188" s="4">
        <f>E188/H188</f>
        <v>32.006772009029348</v>
      </c>
      <c r="J188" t="s">
        <v>21</v>
      </c>
      <c r="K188" t="s">
        <v>22</v>
      </c>
      <c r="L188">
        <v>1400821200</v>
      </c>
      <c r="M188" s="9">
        <f>(((L188/60)/60)/24)+DATE(1970,1,1)</f>
        <v>41782.208333333336</v>
      </c>
      <c r="N188">
        <v>1402117200</v>
      </c>
      <c r="O188" s="9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E189/D189*100</f>
        <v>229.87375415282392</v>
      </c>
      <c r="G189" t="s">
        <v>20</v>
      </c>
      <c r="H189">
        <v>1442</v>
      </c>
      <c r="I189" s="4">
        <f>E189/H189</f>
        <v>95.966712898751737</v>
      </c>
      <c r="J189" t="s">
        <v>15</v>
      </c>
      <c r="K189" t="s">
        <v>16</v>
      </c>
      <c r="L189">
        <v>1361599200</v>
      </c>
      <c r="M189" s="9">
        <f>(((L189/60)/60)/24)+DATE(1970,1,1)</f>
        <v>41328.25</v>
      </c>
      <c r="N189">
        <v>1364014800</v>
      </c>
      <c r="O189" s="9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E190/D190*100</f>
        <v>32.012195121951223</v>
      </c>
      <c r="G190" t="s">
        <v>14</v>
      </c>
      <c r="H190">
        <v>35</v>
      </c>
      <c r="I190" s="4">
        <f>E190/H190</f>
        <v>75</v>
      </c>
      <c r="J190" t="s">
        <v>107</v>
      </c>
      <c r="K190" t="s">
        <v>108</v>
      </c>
      <c r="L190">
        <v>1417500000</v>
      </c>
      <c r="M190" s="9">
        <f>(((L190/60)/60)/24)+DATE(1970,1,1)</f>
        <v>41975.25</v>
      </c>
      <c r="N190">
        <v>1417586400</v>
      </c>
      <c r="O190" s="9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E191/D191*100</f>
        <v>23.525352848928385</v>
      </c>
      <c r="G191" t="s">
        <v>74</v>
      </c>
      <c r="H191">
        <v>441</v>
      </c>
      <c r="I191" s="4">
        <f>E191/H191</f>
        <v>102.0498866213152</v>
      </c>
      <c r="J191" t="s">
        <v>21</v>
      </c>
      <c r="K191" t="s">
        <v>22</v>
      </c>
      <c r="L191">
        <v>1457071200</v>
      </c>
      <c r="M191" s="9">
        <f>(((L191/60)/60)/24)+DATE(1970,1,1)</f>
        <v>42433.25</v>
      </c>
      <c r="N191">
        <v>1457071200</v>
      </c>
      <c r="O191" s="9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E192/D192*100</f>
        <v>68.594594594594597</v>
      </c>
      <c r="G192" t="s">
        <v>14</v>
      </c>
      <c r="H192">
        <v>24</v>
      </c>
      <c r="I192" s="4">
        <f>E192/H192</f>
        <v>105.75</v>
      </c>
      <c r="J192" t="s">
        <v>21</v>
      </c>
      <c r="K192" t="s">
        <v>22</v>
      </c>
      <c r="L192">
        <v>1370322000</v>
      </c>
      <c r="M192" s="9">
        <f>(((L192/60)/60)/24)+DATE(1970,1,1)</f>
        <v>41429.208333333336</v>
      </c>
      <c r="N192">
        <v>1370408400</v>
      </c>
      <c r="O192" s="9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E193/D193*100</f>
        <v>37.952380952380956</v>
      </c>
      <c r="G193" t="s">
        <v>14</v>
      </c>
      <c r="H193">
        <v>86</v>
      </c>
      <c r="I193" s="4">
        <f>E193/H193</f>
        <v>37.069767441860463</v>
      </c>
      <c r="J193" t="s">
        <v>107</v>
      </c>
      <c r="K193" t="s">
        <v>108</v>
      </c>
      <c r="L193">
        <v>1552366800</v>
      </c>
      <c r="M193" s="9">
        <f>(((L193/60)/60)/24)+DATE(1970,1,1)</f>
        <v>43536.208333333328</v>
      </c>
      <c r="N193">
        <v>1552626000</v>
      </c>
      <c r="O193" s="9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E194/D194*100</f>
        <v>19.992957746478872</v>
      </c>
      <c r="G194" t="s">
        <v>14</v>
      </c>
      <c r="H194">
        <v>243</v>
      </c>
      <c r="I194" s="4">
        <f>E194/H194</f>
        <v>35.049382716049379</v>
      </c>
      <c r="J194" t="s">
        <v>21</v>
      </c>
      <c r="K194" t="s">
        <v>22</v>
      </c>
      <c r="L194">
        <v>1403845200</v>
      </c>
      <c r="M194" s="9">
        <f>(((L194/60)/60)/24)+DATE(1970,1,1)</f>
        <v>41817.208333333336</v>
      </c>
      <c r="N194">
        <v>1404190800</v>
      </c>
      <c r="O194" s="9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E195/D195*100</f>
        <v>45.636363636363633</v>
      </c>
      <c r="G195" t="s">
        <v>14</v>
      </c>
      <c r="H195">
        <v>65</v>
      </c>
      <c r="I195" s="4">
        <f>E195/H195</f>
        <v>46.338461538461537</v>
      </c>
      <c r="J195" t="s">
        <v>21</v>
      </c>
      <c r="K195" t="s">
        <v>22</v>
      </c>
      <c r="L195">
        <v>1523163600</v>
      </c>
      <c r="M195" s="9">
        <f>(((L195/60)/60)/24)+DATE(1970,1,1)</f>
        <v>43198.208333333328</v>
      </c>
      <c r="N195">
        <v>1523509200</v>
      </c>
      <c r="O195" s="9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E196/D196*100</f>
        <v>122.7605633802817</v>
      </c>
      <c r="G196" t="s">
        <v>20</v>
      </c>
      <c r="H196">
        <v>126</v>
      </c>
      <c r="I196" s="4">
        <f>E196/H196</f>
        <v>69.174603174603178</v>
      </c>
      <c r="J196" t="s">
        <v>21</v>
      </c>
      <c r="K196" t="s">
        <v>22</v>
      </c>
      <c r="L196">
        <v>1442206800</v>
      </c>
      <c r="M196" s="9">
        <f>(((L196/60)/60)/24)+DATE(1970,1,1)</f>
        <v>42261.208333333328</v>
      </c>
      <c r="N196">
        <v>1443589200</v>
      </c>
      <c r="O196" s="9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E197/D197*100</f>
        <v>361.75316455696202</v>
      </c>
      <c r="G197" t="s">
        <v>20</v>
      </c>
      <c r="H197">
        <v>524</v>
      </c>
      <c r="I197" s="4">
        <f>E197/H197</f>
        <v>109.07824427480917</v>
      </c>
      <c r="J197" t="s">
        <v>21</v>
      </c>
      <c r="K197" t="s">
        <v>22</v>
      </c>
      <c r="L197">
        <v>1532840400</v>
      </c>
      <c r="M197" s="9">
        <f>(((L197/60)/60)/24)+DATE(1970,1,1)</f>
        <v>43310.208333333328</v>
      </c>
      <c r="N197">
        <v>1533445200</v>
      </c>
      <c r="O197" s="9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E198/D198*100</f>
        <v>63.146341463414636</v>
      </c>
      <c r="G198" t="s">
        <v>14</v>
      </c>
      <c r="H198">
        <v>100</v>
      </c>
      <c r="I198" s="4">
        <f>E198/H198</f>
        <v>51.78</v>
      </c>
      <c r="J198" t="s">
        <v>36</v>
      </c>
      <c r="K198" t="s">
        <v>37</v>
      </c>
      <c r="L198">
        <v>1472878800</v>
      </c>
      <c r="M198" s="9">
        <f>(((L198/60)/60)/24)+DATE(1970,1,1)</f>
        <v>42616.208333333328</v>
      </c>
      <c r="N198">
        <v>1474520400</v>
      </c>
      <c r="O198" s="9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E199/D199*100</f>
        <v>298.20475319926874</v>
      </c>
      <c r="G199" t="s">
        <v>20</v>
      </c>
      <c r="H199">
        <v>1989</v>
      </c>
      <c r="I199" s="4">
        <f>E199/H199</f>
        <v>82.010055304172951</v>
      </c>
      <c r="J199" t="s">
        <v>21</v>
      </c>
      <c r="K199" t="s">
        <v>22</v>
      </c>
      <c r="L199">
        <v>1498194000</v>
      </c>
      <c r="M199" s="9">
        <f>(((L199/60)/60)/24)+DATE(1970,1,1)</f>
        <v>42909.208333333328</v>
      </c>
      <c r="N199">
        <v>1499403600</v>
      </c>
      <c r="O199" s="9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E200/D200*100</f>
        <v>9.5585443037974684</v>
      </c>
      <c r="G200" t="s">
        <v>14</v>
      </c>
      <c r="H200">
        <v>168</v>
      </c>
      <c r="I200" s="4">
        <f>E200/H200</f>
        <v>35.958333333333336</v>
      </c>
      <c r="J200" t="s">
        <v>21</v>
      </c>
      <c r="K200" t="s">
        <v>22</v>
      </c>
      <c r="L200">
        <v>1281070800</v>
      </c>
      <c r="M200" s="9">
        <f>(((L200/60)/60)/24)+DATE(1970,1,1)</f>
        <v>40396.208333333336</v>
      </c>
      <c r="N200">
        <v>1283576400</v>
      </c>
      <c r="O200" s="9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E201/D201*100</f>
        <v>53.777777777777779</v>
      </c>
      <c r="G201" t="s">
        <v>14</v>
      </c>
      <c r="H201">
        <v>13</v>
      </c>
      <c r="I201" s="4">
        <f>E201/H201</f>
        <v>74.461538461538467</v>
      </c>
      <c r="J201" t="s">
        <v>21</v>
      </c>
      <c r="K201" t="s">
        <v>22</v>
      </c>
      <c r="L201">
        <v>1436245200</v>
      </c>
      <c r="M201" s="9">
        <f>(((L201/60)/60)/24)+DATE(1970,1,1)</f>
        <v>42192.208333333328</v>
      </c>
      <c r="N201">
        <v>1436590800</v>
      </c>
      <c r="O201" s="9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E202/D202*100</f>
        <v>2</v>
      </c>
      <c r="G202" t="s">
        <v>14</v>
      </c>
      <c r="H202">
        <v>1</v>
      </c>
      <c r="I202" s="4">
        <f>E202/H202</f>
        <v>2</v>
      </c>
      <c r="J202" t="s">
        <v>15</v>
      </c>
      <c r="K202" t="s">
        <v>16</v>
      </c>
      <c r="L202">
        <v>1269493200</v>
      </c>
      <c r="M202" s="9">
        <f>(((L202/60)/60)/24)+DATE(1970,1,1)</f>
        <v>40262.208333333336</v>
      </c>
      <c r="N202">
        <v>1270443600</v>
      </c>
      <c r="O202" s="9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E203/D203*100</f>
        <v>681.19047619047615</v>
      </c>
      <c r="G203" t="s">
        <v>20</v>
      </c>
      <c r="H203">
        <v>157</v>
      </c>
      <c r="I203" s="4">
        <f>E203/H203</f>
        <v>91.114649681528661</v>
      </c>
      <c r="J203" t="s">
        <v>21</v>
      </c>
      <c r="K203" t="s">
        <v>22</v>
      </c>
      <c r="L203">
        <v>1406264400</v>
      </c>
      <c r="M203" s="9">
        <f>(((L203/60)/60)/24)+DATE(1970,1,1)</f>
        <v>41845.208333333336</v>
      </c>
      <c r="N203">
        <v>1407819600</v>
      </c>
      <c r="O203" s="9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E204/D204*100</f>
        <v>78.831325301204828</v>
      </c>
      <c r="G204" t="s">
        <v>74</v>
      </c>
      <c r="H204">
        <v>82</v>
      </c>
      <c r="I204" s="4">
        <f>E204/H204</f>
        <v>79.792682926829272</v>
      </c>
      <c r="J204" t="s">
        <v>21</v>
      </c>
      <c r="K204" t="s">
        <v>22</v>
      </c>
      <c r="L204">
        <v>1317531600</v>
      </c>
      <c r="M204" s="9">
        <f>(((L204/60)/60)/24)+DATE(1970,1,1)</f>
        <v>40818.208333333336</v>
      </c>
      <c r="N204">
        <v>1317877200</v>
      </c>
      <c r="O204" s="9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E205/D205*100</f>
        <v>134.40792216817235</v>
      </c>
      <c r="G205" t="s">
        <v>20</v>
      </c>
      <c r="H205">
        <v>4498</v>
      </c>
      <c r="I205" s="4">
        <f>E205/H205</f>
        <v>42.999777678968428</v>
      </c>
      <c r="J205" t="s">
        <v>26</v>
      </c>
      <c r="K205" t="s">
        <v>27</v>
      </c>
      <c r="L205">
        <v>1484632800</v>
      </c>
      <c r="M205" s="9">
        <f>(((L205/60)/60)/24)+DATE(1970,1,1)</f>
        <v>42752.25</v>
      </c>
      <c r="N205">
        <v>1484805600</v>
      </c>
      <c r="O205" s="9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E206/D206*100</f>
        <v>3.3719999999999999</v>
      </c>
      <c r="G206" t="s">
        <v>14</v>
      </c>
      <c r="H206">
        <v>40</v>
      </c>
      <c r="I206" s="4">
        <f>E206/H206</f>
        <v>63.225000000000001</v>
      </c>
      <c r="J206" t="s">
        <v>21</v>
      </c>
      <c r="K206" t="s">
        <v>22</v>
      </c>
      <c r="L206">
        <v>1301806800</v>
      </c>
      <c r="M206" s="9">
        <f>(((L206/60)/60)/24)+DATE(1970,1,1)</f>
        <v>40636.208333333336</v>
      </c>
      <c r="N206">
        <v>1302670800</v>
      </c>
      <c r="O206" s="9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E207/D207*100</f>
        <v>431.84615384615387</v>
      </c>
      <c r="G207" t="s">
        <v>20</v>
      </c>
      <c r="H207">
        <v>80</v>
      </c>
      <c r="I207" s="4">
        <f>E207/H207</f>
        <v>70.174999999999997</v>
      </c>
      <c r="J207" t="s">
        <v>21</v>
      </c>
      <c r="K207" t="s">
        <v>22</v>
      </c>
      <c r="L207">
        <v>1539752400</v>
      </c>
      <c r="M207" s="9">
        <f>(((L207/60)/60)/24)+DATE(1970,1,1)</f>
        <v>43390.208333333328</v>
      </c>
      <c r="N207">
        <v>1540789200</v>
      </c>
      <c r="O207" s="9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E208/D208*100</f>
        <v>38.844444444444441</v>
      </c>
      <c r="G208" t="s">
        <v>74</v>
      </c>
      <c r="H208">
        <v>57</v>
      </c>
      <c r="I208" s="4">
        <f>E208/H208</f>
        <v>61.333333333333336</v>
      </c>
      <c r="J208" t="s">
        <v>21</v>
      </c>
      <c r="K208" t="s">
        <v>22</v>
      </c>
      <c r="L208">
        <v>1267250400</v>
      </c>
      <c r="M208" s="9">
        <f>(((L208/60)/60)/24)+DATE(1970,1,1)</f>
        <v>40236.25</v>
      </c>
      <c r="N208">
        <v>1268028000</v>
      </c>
      <c r="O208" s="9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E209/D209*100</f>
        <v>425.7</v>
      </c>
      <c r="G209" t="s">
        <v>20</v>
      </c>
      <c r="H209">
        <v>43</v>
      </c>
      <c r="I209" s="4">
        <f>E209/H209</f>
        <v>99</v>
      </c>
      <c r="J209" t="s">
        <v>21</v>
      </c>
      <c r="K209" t="s">
        <v>22</v>
      </c>
      <c r="L209">
        <v>1535432400</v>
      </c>
      <c r="M209" s="9">
        <f>(((L209/60)/60)/24)+DATE(1970,1,1)</f>
        <v>43340.208333333328</v>
      </c>
      <c r="N209">
        <v>1537160400</v>
      </c>
      <c r="O209" s="9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E210/D210*100</f>
        <v>101.12239715591672</v>
      </c>
      <c r="G210" t="s">
        <v>20</v>
      </c>
      <c r="H210">
        <v>2053</v>
      </c>
      <c r="I210" s="4">
        <f>E210/H210</f>
        <v>96.984900146127615</v>
      </c>
      <c r="J210" t="s">
        <v>21</v>
      </c>
      <c r="K210" t="s">
        <v>22</v>
      </c>
      <c r="L210">
        <v>1510207200</v>
      </c>
      <c r="M210" s="9">
        <f>(((L210/60)/60)/24)+DATE(1970,1,1)</f>
        <v>43048.25</v>
      </c>
      <c r="N210">
        <v>1512280800</v>
      </c>
      <c r="O210" s="9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E211/D211*100</f>
        <v>21.188688946015425</v>
      </c>
      <c r="G211" t="s">
        <v>47</v>
      </c>
      <c r="H211">
        <v>808</v>
      </c>
      <c r="I211" s="4">
        <f>E211/H211</f>
        <v>51.004950495049506</v>
      </c>
      <c r="J211" t="s">
        <v>26</v>
      </c>
      <c r="K211" t="s">
        <v>27</v>
      </c>
      <c r="L211">
        <v>1462510800</v>
      </c>
      <c r="M211" s="9">
        <f>(((L211/60)/60)/24)+DATE(1970,1,1)</f>
        <v>42496.208333333328</v>
      </c>
      <c r="N211">
        <v>1463115600</v>
      </c>
      <c r="O211" s="9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E212/D212*100</f>
        <v>67.425531914893625</v>
      </c>
      <c r="G212" t="s">
        <v>14</v>
      </c>
      <c r="H212">
        <v>226</v>
      </c>
      <c r="I212" s="4">
        <f>E212/H212</f>
        <v>28.044247787610619</v>
      </c>
      <c r="J212" t="s">
        <v>36</v>
      </c>
      <c r="K212" t="s">
        <v>37</v>
      </c>
      <c r="L212">
        <v>1488520800</v>
      </c>
      <c r="M212" s="9">
        <f>(((L212/60)/60)/24)+DATE(1970,1,1)</f>
        <v>42797.25</v>
      </c>
      <c r="N212">
        <v>1490850000</v>
      </c>
      <c r="O212" s="9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17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E213/D213*100</f>
        <v>94.923371647509583</v>
      </c>
      <c r="G213" t="s">
        <v>14</v>
      </c>
      <c r="H213">
        <v>1625</v>
      </c>
      <c r="I213" s="4">
        <f>E213/H213</f>
        <v>60.984615384615381</v>
      </c>
      <c r="J213" t="s">
        <v>21</v>
      </c>
      <c r="K213" t="s">
        <v>22</v>
      </c>
      <c r="L213">
        <v>1377579600</v>
      </c>
      <c r="M213" s="9">
        <f>(((L213/60)/60)/24)+DATE(1970,1,1)</f>
        <v>41513.208333333336</v>
      </c>
      <c r="N213">
        <v>1379653200</v>
      </c>
      <c r="O213" s="9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E214/D214*100</f>
        <v>151.85185185185185</v>
      </c>
      <c r="G214" t="s">
        <v>20</v>
      </c>
      <c r="H214">
        <v>168</v>
      </c>
      <c r="I214" s="4">
        <f>E214/H214</f>
        <v>73.214285714285708</v>
      </c>
      <c r="J214" t="s">
        <v>21</v>
      </c>
      <c r="K214" t="s">
        <v>22</v>
      </c>
      <c r="L214">
        <v>1576389600</v>
      </c>
      <c r="M214" s="9">
        <f>(((L214/60)/60)/24)+DATE(1970,1,1)</f>
        <v>43814.25</v>
      </c>
      <c r="N214">
        <v>1580364000</v>
      </c>
      <c r="O214" s="9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E215/D215*100</f>
        <v>195.16382252559728</v>
      </c>
      <c r="G215" t="s">
        <v>20</v>
      </c>
      <c r="H215">
        <v>4289</v>
      </c>
      <c r="I215" s="4">
        <f>E215/H215</f>
        <v>39.997435299603637</v>
      </c>
      <c r="J215" t="s">
        <v>21</v>
      </c>
      <c r="K215" t="s">
        <v>22</v>
      </c>
      <c r="L215">
        <v>1289019600</v>
      </c>
      <c r="M215" s="9">
        <f>(((L215/60)/60)/24)+DATE(1970,1,1)</f>
        <v>40488.208333333336</v>
      </c>
      <c r="N215">
        <v>1289714400</v>
      </c>
      <c r="O215" s="9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E216/D216*100</f>
        <v>1023.1428571428571</v>
      </c>
      <c r="G216" t="s">
        <v>20</v>
      </c>
      <c r="H216">
        <v>165</v>
      </c>
      <c r="I216" s="4">
        <f>E216/H216</f>
        <v>86.812121212121212</v>
      </c>
      <c r="J216" t="s">
        <v>21</v>
      </c>
      <c r="K216" t="s">
        <v>22</v>
      </c>
      <c r="L216">
        <v>1282194000</v>
      </c>
      <c r="M216" s="9">
        <f>(((L216/60)/60)/24)+DATE(1970,1,1)</f>
        <v>40409.208333333336</v>
      </c>
      <c r="N216">
        <v>1282712400</v>
      </c>
      <c r="O216" s="9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E217/D217*100</f>
        <v>3.841836734693878</v>
      </c>
      <c r="G217" t="s">
        <v>14</v>
      </c>
      <c r="H217">
        <v>143</v>
      </c>
      <c r="I217" s="4">
        <f>E217/H217</f>
        <v>42.125874125874127</v>
      </c>
      <c r="J217" t="s">
        <v>21</v>
      </c>
      <c r="K217" t="s">
        <v>22</v>
      </c>
      <c r="L217">
        <v>1550037600</v>
      </c>
      <c r="M217" s="9">
        <f>(((L217/60)/60)/24)+DATE(1970,1,1)</f>
        <v>43509.25</v>
      </c>
      <c r="N217">
        <v>1550210400</v>
      </c>
      <c r="O217" s="9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E218/D218*100</f>
        <v>155.07066557107643</v>
      </c>
      <c r="G218" t="s">
        <v>20</v>
      </c>
      <c r="H218">
        <v>1815</v>
      </c>
      <c r="I218" s="4">
        <f>E218/H218</f>
        <v>103.97851239669421</v>
      </c>
      <c r="J218" t="s">
        <v>21</v>
      </c>
      <c r="K218" t="s">
        <v>22</v>
      </c>
      <c r="L218">
        <v>1321941600</v>
      </c>
      <c r="M218" s="9">
        <f>(((L218/60)/60)/24)+DATE(1970,1,1)</f>
        <v>40869.25</v>
      </c>
      <c r="N218">
        <v>1322114400</v>
      </c>
      <c r="O218" s="9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E219/D219*100</f>
        <v>44.753477588871718</v>
      </c>
      <c r="G219" t="s">
        <v>14</v>
      </c>
      <c r="H219">
        <v>934</v>
      </c>
      <c r="I219" s="4">
        <f>E219/H219</f>
        <v>62.003211991434689</v>
      </c>
      <c r="J219" t="s">
        <v>21</v>
      </c>
      <c r="K219" t="s">
        <v>22</v>
      </c>
      <c r="L219">
        <v>1556427600</v>
      </c>
      <c r="M219" s="9">
        <f>(((L219/60)/60)/24)+DATE(1970,1,1)</f>
        <v>43583.208333333328</v>
      </c>
      <c r="N219">
        <v>1557205200</v>
      </c>
      <c r="O219" s="9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E220/D220*100</f>
        <v>215.94736842105263</v>
      </c>
      <c r="G220" t="s">
        <v>20</v>
      </c>
      <c r="H220">
        <v>397</v>
      </c>
      <c r="I220" s="4">
        <f>E220/H220</f>
        <v>31.005037783375315</v>
      </c>
      <c r="J220" t="s">
        <v>40</v>
      </c>
      <c r="K220" t="s">
        <v>41</v>
      </c>
      <c r="L220">
        <v>1320991200</v>
      </c>
      <c r="M220" s="9">
        <f>(((L220/60)/60)/24)+DATE(1970,1,1)</f>
        <v>40858.25</v>
      </c>
      <c r="N220">
        <v>1323928800</v>
      </c>
      <c r="O220" s="9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E221/D221*100</f>
        <v>332.12709832134288</v>
      </c>
      <c r="G221" t="s">
        <v>20</v>
      </c>
      <c r="H221">
        <v>1539</v>
      </c>
      <c r="I221" s="4">
        <f>E221/H221</f>
        <v>89.991552956465242</v>
      </c>
      <c r="J221" t="s">
        <v>21</v>
      </c>
      <c r="K221" t="s">
        <v>22</v>
      </c>
      <c r="L221">
        <v>1345093200</v>
      </c>
      <c r="M221" s="9">
        <f>(((L221/60)/60)/24)+DATE(1970,1,1)</f>
        <v>41137.208333333336</v>
      </c>
      <c r="N221">
        <v>1346130000</v>
      </c>
      <c r="O221" s="9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E222/D222*100</f>
        <v>8.4430379746835449</v>
      </c>
      <c r="G222" t="s">
        <v>14</v>
      </c>
      <c r="H222">
        <v>17</v>
      </c>
      <c r="I222" s="4">
        <f>E222/H222</f>
        <v>39.235294117647058</v>
      </c>
      <c r="J222" t="s">
        <v>21</v>
      </c>
      <c r="K222" t="s">
        <v>22</v>
      </c>
      <c r="L222">
        <v>1309496400</v>
      </c>
      <c r="M222" s="9">
        <f>(((L222/60)/60)/24)+DATE(1970,1,1)</f>
        <v>40725.208333333336</v>
      </c>
      <c r="N222">
        <v>1311051600</v>
      </c>
      <c r="O222" s="9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E223/D223*100</f>
        <v>98.625514403292186</v>
      </c>
      <c r="G223" t="s">
        <v>14</v>
      </c>
      <c r="H223">
        <v>2179</v>
      </c>
      <c r="I223" s="4">
        <f>E223/H223</f>
        <v>54.993116108306566</v>
      </c>
      <c r="J223" t="s">
        <v>21</v>
      </c>
      <c r="K223" t="s">
        <v>22</v>
      </c>
      <c r="L223">
        <v>1340254800</v>
      </c>
      <c r="M223" s="9">
        <f>(((L223/60)/60)/24)+DATE(1970,1,1)</f>
        <v>41081.208333333336</v>
      </c>
      <c r="N223">
        <v>1340427600</v>
      </c>
      <c r="O223" s="9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E224/D224*100</f>
        <v>137.97916666666669</v>
      </c>
      <c r="G224" t="s">
        <v>20</v>
      </c>
      <c r="H224">
        <v>138</v>
      </c>
      <c r="I224" s="4">
        <f>E224/H224</f>
        <v>47.992753623188406</v>
      </c>
      <c r="J224" t="s">
        <v>21</v>
      </c>
      <c r="K224" t="s">
        <v>22</v>
      </c>
      <c r="L224">
        <v>1412226000</v>
      </c>
      <c r="M224" s="9">
        <f>(((L224/60)/60)/24)+DATE(1970,1,1)</f>
        <v>41914.208333333336</v>
      </c>
      <c r="N224">
        <v>1412312400</v>
      </c>
      <c r="O224" s="9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E225/D225*100</f>
        <v>93.81099656357388</v>
      </c>
      <c r="G225" t="s">
        <v>14</v>
      </c>
      <c r="H225">
        <v>931</v>
      </c>
      <c r="I225" s="4">
        <f>E225/H225</f>
        <v>87.966702470461868</v>
      </c>
      <c r="J225" t="s">
        <v>21</v>
      </c>
      <c r="K225" t="s">
        <v>22</v>
      </c>
      <c r="L225">
        <v>1458104400</v>
      </c>
      <c r="M225" s="9">
        <f>(((L225/60)/60)/24)+DATE(1970,1,1)</f>
        <v>42445.208333333328</v>
      </c>
      <c r="N225">
        <v>1459314000</v>
      </c>
      <c r="O225" s="9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E226/D226*100</f>
        <v>403.63930885529157</v>
      </c>
      <c r="G226" t="s">
        <v>20</v>
      </c>
      <c r="H226">
        <v>3594</v>
      </c>
      <c r="I226" s="4">
        <f>E226/H226</f>
        <v>51.999165275459099</v>
      </c>
      <c r="J226" t="s">
        <v>21</v>
      </c>
      <c r="K226" t="s">
        <v>22</v>
      </c>
      <c r="L226">
        <v>1411534800</v>
      </c>
      <c r="M226" s="9">
        <f>(((L226/60)/60)/24)+DATE(1970,1,1)</f>
        <v>41906.208333333336</v>
      </c>
      <c r="N226">
        <v>1415426400</v>
      </c>
      <c r="O226" s="9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E227/D227*100</f>
        <v>260.1740412979351</v>
      </c>
      <c r="G227" t="s">
        <v>20</v>
      </c>
      <c r="H227">
        <v>5880</v>
      </c>
      <c r="I227" s="4">
        <f>E227/H227</f>
        <v>29.999659863945578</v>
      </c>
      <c r="J227" t="s">
        <v>21</v>
      </c>
      <c r="K227" t="s">
        <v>22</v>
      </c>
      <c r="L227">
        <v>1399093200</v>
      </c>
      <c r="M227" s="9">
        <f>(((L227/60)/60)/24)+DATE(1970,1,1)</f>
        <v>41762.208333333336</v>
      </c>
      <c r="N227">
        <v>1399093200</v>
      </c>
      <c r="O227" s="9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E228/D228*100</f>
        <v>366.63333333333333</v>
      </c>
      <c r="G228" t="s">
        <v>20</v>
      </c>
      <c r="H228">
        <v>112</v>
      </c>
      <c r="I228" s="4">
        <f>E228/H228</f>
        <v>98.205357142857139</v>
      </c>
      <c r="J228" t="s">
        <v>21</v>
      </c>
      <c r="K228" t="s">
        <v>22</v>
      </c>
      <c r="L228">
        <v>1270702800</v>
      </c>
      <c r="M228" s="9">
        <f>(((L228/60)/60)/24)+DATE(1970,1,1)</f>
        <v>40276.208333333336</v>
      </c>
      <c r="N228">
        <v>1273899600</v>
      </c>
      <c r="O228" s="9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E229/D229*100</f>
        <v>168.72085385878489</v>
      </c>
      <c r="G229" t="s">
        <v>20</v>
      </c>
      <c r="H229">
        <v>943</v>
      </c>
      <c r="I229" s="4">
        <f>E229/H229</f>
        <v>108.96182396606575</v>
      </c>
      <c r="J229" t="s">
        <v>21</v>
      </c>
      <c r="K229" t="s">
        <v>22</v>
      </c>
      <c r="L229">
        <v>1431666000</v>
      </c>
      <c r="M229" s="9">
        <f>(((L229/60)/60)/24)+DATE(1970,1,1)</f>
        <v>42139.208333333328</v>
      </c>
      <c r="N229">
        <v>1432184400</v>
      </c>
      <c r="O229" s="9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E230/D230*100</f>
        <v>119.90717911530093</v>
      </c>
      <c r="G230" t="s">
        <v>20</v>
      </c>
      <c r="H230">
        <v>2468</v>
      </c>
      <c r="I230" s="4">
        <f>E230/H230</f>
        <v>66.998379254457049</v>
      </c>
      <c r="J230" t="s">
        <v>21</v>
      </c>
      <c r="K230" t="s">
        <v>22</v>
      </c>
      <c r="L230">
        <v>1472619600</v>
      </c>
      <c r="M230" s="9">
        <f>(((L230/60)/60)/24)+DATE(1970,1,1)</f>
        <v>42613.208333333328</v>
      </c>
      <c r="N230">
        <v>1474779600</v>
      </c>
      <c r="O230" s="9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E231/D231*100</f>
        <v>193.68925233644859</v>
      </c>
      <c r="G231" t="s">
        <v>20</v>
      </c>
      <c r="H231">
        <v>2551</v>
      </c>
      <c r="I231" s="4">
        <f>E231/H231</f>
        <v>64.99333594668758</v>
      </c>
      <c r="J231" t="s">
        <v>21</v>
      </c>
      <c r="K231" t="s">
        <v>22</v>
      </c>
      <c r="L231">
        <v>1496293200</v>
      </c>
      <c r="M231" s="9">
        <f>(((L231/60)/60)/24)+DATE(1970,1,1)</f>
        <v>42887.208333333328</v>
      </c>
      <c r="N231">
        <v>1500440400</v>
      </c>
      <c r="O231" s="9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E232/D232*100</f>
        <v>420.16666666666669</v>
      </c>
      <c r="G232" t="s">
        <v>20</v>
      </c>
      <c r="H232">
        <v>101</v>
      </c>
      <c r="I232" s="4">
        <f>E232/H232</f>
        <v>99.841584158415841</v>
      </c>
      <c r="J232" t="s">
        <v>21</v>
      </c>
      <c r="K232" t="s">
        <v>22</v>
      </c>
      <c r="L232">
        <v>1575612000</v>
      </c>
      <c r="M232" s="9">
        <f>(((L232/60)/60)/24)+DATE(1970,1,1)</f>
        <v>43805.25</v>
      </c>
      <c r="N232">
        <v>1575612000</v>
      </c>
      <c r="O232" s="9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E233/D233*100</f>
        <v>76.708333333333329</v>
      </c>
      <c r="G233" t="s">
        <v>74</v>
      </c>
      <c r="H233">
        <v>67</v>
      </c>
      <c r="I233" s="4">
        <f>E233/H233</f>
        <v>82.432835820895519</v>
      </c>
      <c r="J233" t="s">
        <v>21</v>
      </c>
      <c r="K233" t="s">
        <v>22</v>
      </c>
      <c r="L233">
        <v>1369112400</v>
      </c>
      <c r="M233" s="9">
        <f>(((L233/60)/60)/24)+DATE(1970,1,1)</f>
        <v>41415.208333333336</v>
      </c>
      <c r="N233">
        <v>1374123600</v>
      </c>
      <c r="O233" s="9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E234/D234*100</f>
        <v>171.26470588235293</v>
      </c>
      <c r="G234" t="s">
        <v>20</v>
      </c>
      <c r="H234">
        <v>92</v>
      </c>
      <c r="I234" s="4">
        <f>E234/H234</f>
        <v>63.293478260869563</v>
      </c>
      <c r="J234" t="s">
        <v>21</v>
      </c>
      <c r="K234" t="s">
        <v>22</v>
      </c>
      <c r="L234">
        <v>1469422800</v>
      </c>
      <c r="M234" s="9">
        <f>(((L234/60)/60)/24)+DATE(1970,1,1)</f>
        <v>42576.208333333328</v>
      </c>
      <c r="N234">
        <v>1469509200</v>
      </c>
      <c r="O234" s="9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E235/D235*100</f>
        <v>157.89473684210526</v>
      </c>
      <c r="G235" t="s">
        <v>20</v>
      </c>
      <c r="H235">
        <v>62</v>
      </c>
      <c r="I235" s="4">
        <f>E235/H235</f>
        <v>96.774193548387103</v>
      </c>
      <c r="J235" t="s">
        <v>21</v>
      </c>
      <c r="K235" t="s">
        <v>22</v>
      </c>
      <c r="L235">
        <v>1307854800</v>
      </c>
      <c r="M235" s="9">
        <f>(((L235/60)/60)/24)+DATE(1970,1,1)</f>
        <v>40706.208333333336</v>
      </c>
      <c r="N235">
        <v>1309237200</v>
      </c>
      <c r="O235" s="9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E236/D236*100</f>
        <v>109.08</v>
      </c>
      <c r="G236" t="s">
        <v>20</v>
      </c>
      <c r="H236">
        <v>149</v>
      </c>
      <c r="I236" s="4">
        <f>E236/H236</f>
        <v>54.906040268456373</v>
      </c>
      <c r="J236" t="s">
        <v>107</v>
      </c>
      <c r="K236" t="s">
        <v>108</v>
      </c>
      <c r="L236">
        <v>1503378000</v>
      </c>
      <c r="M236" s="9">
        <f>(((L236/60)/60)/24)+DATE(1970,1,1)</f>
        <v>42969.208333333328</v>
      </c>
      <c r="N236">
        <v>1503982800</v>
      </c>
      <c r="O236" s="9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E237/D237*100</f>
        <v>41.732558139534881</v>
      </c>
      <c r="G237" t="s">
        <v>14</v>
      </c>
      <c r="H237">
        <v>92</v>
      </c>
      <c r="I237" s="4">
        <f>E237/H237</f>
        <v>39.010869565217391</v>
      </c>
      <c r="J237" t="s">
        <v>21</v>
      </c>
      <c r="K237" t="s">
        <v>22</v>
      </c>
      <c r="L237">
        <v>1486965600</v>
      </c>
      <c r="M237" s="9">
        <f>(((L237/60)/60)/24)+DATE(1970,1,1)</f>
        <v>42779.25</v>
      </c>
      <c r="N237">
        <v>1487397600</v>
      </c>
      <c r="O237" s="9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E238/D238*100</f>
        <v>10.944303797468354</v>
      </c>
      <c r="G238" t="s">
        <v>14</v>
      </c>
      <c r="H238">
        <v>57</v>
      </c>
      <c r="I238" s="4">
        <f>E238/H238</f>
        <v>75.84210526315789</v>
      </c>
      <c r="J238" t="s">
        <v>26</v>
      </c>
      <c r="K238" t="s">
        <v>27</v>
      </c>
      <c r="L238">
        <v>1561438800</v>
      </c>
      <c r="M238" s="9">
        <f>(((L238/60)/60)/24)+DATE(1970,1,1)</f>
        <v>43641.208333333328</v>
      </c>
      <c r="N238">
        <v>1562043600</v>
      </c>
      <c r="O238" s="9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E239/D239*100</f>
        <v>159.3763440860215</v>
      </c>
      <c r="G239" t="s">
        <v>20</v>
      </c>
      <c r="H239">
        <v>329</v>
      </c>
      <c r="I239" s="4">
        <f>E239/H239</f>
        <v>45.051671732522799</v>
      </c>
      <c r="J239" t="s">
        <v>21</v>
      </c>
      <c r="K239" t="s">
        <v>22</v>
      </c>
      <c r="L239">
        <v>1398402000</v>
      </c>
      <c r="M239" s="9">
        <f>(((L239/60)/60)/24)+DATE(1970,1,1)</f>
        <v>41754.208333333336</v>
      </c>
      <c r="N239">
        <v>1398574800</v>
      </c>
      <c r="O239" s="9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E240/D240*100</f>
        <v>422.41666666666669</v>
      </c>
      <c r="G240" t="s">
        <v>20</v>
      </c>
      <c r="H240">
        <v>97</v>
      </c>
      <c r="I240" s="4">
        <f>E240/H240</f>
        <v>104.51546391752578</v>
      </c>
      <c r="J240" t="s">
        <v>36</v>
      </c>
      <c r="K240" t="s">
        <v>37</v>
      </c>
      <c r="L240">
        <v>1513231200</v>
      </c>
      <c r="M240" s="9">
        <f>(((L240/60)/60)/24)+DATE(1970,1,1)</f>
        <v>43083.25</v>
      </c>
      <c r="N240">
        <v>1515391200</v>
      </c>
      <c r="O240" s="9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E241/D241*100</f>
        <v>97.71875</v>
      </c>
      <c r="G241" t="s">
        <v>14</v>
      </c>
      <c r="H241">
        <v>41</v>
      </c>
      <c r="I241" s="4">
        <f>E241/H241</f>
        <v>76.268292682926827</v>
      </c>
      <c r="J241" t="s">
        <v>21</v>
      </c>
      <c r="K241" t="s">
        <v>22</v>
      </c>
      <c r="L241">
        <v>1440824400</v>
      </c>
      <c r="M241" s="9">
        <f>(((L241/60)/60)/24)+DATE(1970,1,1)</f>
        <v>42245.208333333328</v>
      </c>
      <c r="N241">
        <v>1441170000</v>
      </c>
      <c r="O241" s="9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E242/D242*100</f>
        <v>418.78911564625849</v>
      </c>
      <c r="G242" t="s">
        <v>20</v>
      </c>
      <c r="H242">
        <v>1784</v>
      </c>
      <c r="I242" s="4">
        <f>E242/H242</f>
        <v>69.015695067264573</v>
      </c>
      <c r="J242" t="s">
        <v>21</v>
      </c>
      <c r="K242" t="s">
        <v>22</v>
      </c>
      <c r="L242">
        <v>1281070800</v>
      </c>
      <c r="M242" s="9">
        <f>(((L242/60)/60)/24)+DATE(1970,1,1)</f>
        <v>40396.208333333336</v>
      </c>
      <c r="N242">
        <v>1281157200</v>
      </c>
      <c r="O242" s="9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E243/D243*100</f>
        <v>101.91632047477745</v>
      </c>
      <c r="G243" t="s">
        <v>20</v>
      </c>
      <c r="H243">
        <v>1684</v>
      </c>
      <c r="I243" s="4">
        <f>E243/H243</f>
        <v>101.97684085510689</v>
      </c>
      <c r="J243" t="s">
        <v>26</v>
      </c>
      <c r="K243" t="s">
        <v>27</v>
      </c>
      <c r="L243">
        <v>1397365200</v>
      </c>
      <c r="M243" s="9">
        <f>(((L243/60)/60)/24)+DATE(1970,1,1)</f>
        <v>41742.208333333336</v>
      </c>
      <c r="N243">
        <v>1398229200</v>
      </c>
      <c r="O243" s="9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E244/D244*100</f>
        <v>127.72619047619047</v>
      </c>
      <c r="G244" t="s">
        <v>20</v>
      </c>
      <c r="H244">
        <v>250</v>
      </c>
      <c r="I244" s="4">
        <f>E244/H244</f>
        <v>42.915999999999997</v>
      </c>
      <c r="J244" t="s">
        <v>21</v>
      </c>
      <c r="K244" t="s">
        <v>22</v>
      </c>
      <c r="L244">
        <v>1494392400</v>
      </c>
      <c r="M244" s="9">
        <f>(((L244/60)/60)/24)+DATE(1970,1,1)</f>
        <v>42865.208333333328</v>
      </c>
      <c r="N244">
        <v>1495256400</v>
      </c>
      <c r="O244" s="9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E245/D245*100</f>
        <v>445.21739130434781</v>
      </c>
      <c r="G245" t="s">
        <v>20</v>
      </c>
      <c r="H245">
        <v>238</v>
      </c>
      <c r="I245" s="4">
        <f>E245/H245</f>
        <v>43.025210084033617</v>
      </c>
      <c r="J245" t="s">
        <v>21</v>
      </c>
      <c r="K245" t="s">
        <v>22</v>
      </c>
      <c r="L245">
        <v>1520143200</v>
      </c>
      <c r="M245" s="9">
        <f>(((L245/60)/60)/24)+DATE(1970,1,1)</f>
        <v>43163.25</v>
      </c>
      <c r="N245">
        <v>1520402400</v>
      </c>
      <c r="O245" s="9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E246/D246*100</f>
        <v>569.71428571428578</v>
      </c>
      <c r="G246" t="s">
        <v>20</v>
      </c>
      <c r="H246">
        <v>53</v>
      </c>
      <c r="I246" s="4">
        <f>E246/H246</f>
        <v>75.245283018867923</v>
      </c>
      <c r="J246" t="s">
        <v>21</v>
      </c>
      <c r="K246" t="s">
        <v>22</v>
      </c>
      <c r="L246">
        <v>1405314000</v>
      </c>
      <c r="M246" s="9">
        <f>(((L246/60)/60)/24)+DATE(1970,1,1)</f>
        <v>41834.208333333336</v>
      </c>
      <c r="N246">
        <v>1409806800</v>
      </c>
      <c r="O246" s="9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E247/D247*100</f>
        <v>509.34482758620686</v>
      </c>
      <c r="G247" t="s">
        <v>20</v>
      </c>
      <c r="H247">
        <v>214</v>
      </c>
      <c r="I247" s="4">
        <f>E247/H247</f>
        <v>69.023364485981304</v>
      </c>
      <c r="J247" t="s">
        <v>21</v>
      </c>
      <c r="K247" t="s">
        <v>22</v>
      </c>
      <c r="L247">
        <v>1396846800</v>
      </c>
      <c r="M247" s="9">
        <f>(((L247/60)/60)/24)+DATE(1970,1,1)</f>
        <v>41736.208333333336</v>
      </c>
      <c r="N247">
        <v>1396933200</v>
      </c>
      <c r="O247" s="9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E248/D248*100</f>
        <v>325.5333333333333</v>
      </c>
      <c r="G248" t="s">
        <v>20</v>
      </c>
      <c r="H248">
        <v>222</v>
      </c>
      <c r="I248" s="4">
        <f>E248/H248</f>
        <v>65.986486486486484</v>
      </c>
      <c r="J248" t="s">
        <v>21</v>
      </c>
      <c r="K248" t="s">
        <v>22</v>
      </c>
      <c r="L248">
        <v>1375678800</v>
      </c>
      <c r="M248" s="9">
        <f>(((L248/60)/60)/24)+DATE(1970,1,1)</f>
        <v>41491.208333333336</v>
      </c>
      <c r="N248">
        <v>1376024400</v>
      </c>
      <c r="O248" s="9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E249/D249*100</f>
        <v>932.61616161616166</v>
      </c>
      <c r="G249" t="s">
        <v>20</v>
      </c>
      <c r="H249">
        <v>1884</v>
      </c>
      <c r="I249" s="4">
        <f>E249/H249</f>
        <v>98.013800424628457</v>
      </c>
      <c r="J249" t="s">
        <v>21</v>
      </c>
      <c r="K249" t="s">
        <v>22</v>
      </c>
      <c r="L249">
        <v>1482386400</v>
      </c>
      <c r="M249" s="9">
        <f>(((L249/60)/60)/24)+DATE(1970,1,1)</f>
        <v>42726.25</v>
      </c>
      <c r="N249">
        <v>1483682400</v>
      </c>
      <c r="O249" s="9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E250/D250*100</f>
        <v>211.33870967741933</v>
      </c>
      <c r="G250" t="s">
        <v>20</v>
      </c>
      <c r="H250">
        <v>218</v>
      </c>
      <c r="I250" s="4">
        <f>E250/H250</f>
        <v>60.105504587155963</v>
      </c>
      <c r="J250" t="s">
        <v>26</v>
      </c>
      <c r="K250" t="s">
        <v>27</v>
      </c>
      <c r="L250">
        <v>1420005600</v>
      </c>
      <c r="M250" s="9">
        <f>(((L250/60)/60)/24)+DATE(1970,1,1)</f>
        <v>42004.25</v>
      </c>
      <c r="N250">
        <v>1420437600</v>
      </c>
      <c r="O250" s="9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E251/D251*100</f>
        <v>273.32520325203251</v>
      </c>
      <c r="G251" t="s">
        <v>20</v>
      </c>
      <c r="H251">
        <v>6465</v>
      </c>
      <c r="I251" s="4">
        <f>E251/H251</f>
        <v>26.000773395204948</v>
      </c>
      <c r="J251" t="s">
        <v>21</v>
      </c>
      <c r="K251" t="s">
        <v>22</v>
      </c>
      <c r="L251">
        <v>1420178400</v>
      </c>
      <c r="M251" s="9">
        <f>(((L251/60)/60)/24)+DATE(1970,1,1)</f>
        <v>42006.25</v>
      </c>
      <c r="N251">
        <v>1420783200</v>
      </c>
      <c r="O251" s="9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E252/D252*100</f>
        <v>3</v>
      </c>
      <c r="G252" t="s">
        <v>14</v>
      </c>
      <c r="H252">
        <v>1</v>
      </c>
      <c r="I252" s="4">
        <f>E252/H252</f>
        <v>3</v>
      </c>
      <c r="J252" t="s">
        <v>21</v>
      </c>
      <c r="K252" t="s">
        <v>22</v>
      </c>
      <c r="L252">
        <v>1264399200</v>
      </c>
      <c r="M252" s="9">
        <f>(((L252/60)/60)/24)+DATE(1970,1,1)</f>
        <v>40203.25</v>
      </c>
      <c r="N252">
        <v>1267423200</v>
      </c>
      <c r="O252" s="9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E253/D253*100</f>
        <v>54.084507042253513</v>
      </c>
      <c r="G253" t="s">
        <v>14</v>
      </c>
      <c r="H253">
        <v>101</v>
      </c>
      <c r="I253" s="4">
        <f>E253/H253</f>
        <v>38.019801980198018</v>
      </c>
      <c r="J253" t="s">
        <v>21</v>
      </c>
      <c r="K253" t="s">
        <v>22</v>
      </c>
      <c r="L253">
        <v>1355032800</v>
      </c>
      <c r="M253" s="9">
        <f>(((L253/60)/60)/24)+DATE(1970,1,1)</f>
        <v>41252.25</v>
      </c>
      <c r="N253">
        <v>1355205600</v>
      </c>
      <c r="O253" s="9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E254/D254*100</f>
        <v>626.29999999999995</v>
      </c>
      <c r="G254" t="s">
        <v>20</v>
      </c>
      <c r="H254">
        <v>59</v>
      </c>
      <c r="I254" s="4">
        <f>E254/H254</f>
        <v>106.15254237288136</v>
      </c>
      <c r="J254" t="s">
        <v>21</v>
      </c>
      <c r="K254" t="s">
        <v>22</v>
      </c>
      <c r="L254">
        <v>1382677200</v>
      </c>
      <c r="M254" s="9">
        <f>(((L254/60)/60)/24)+DATE(1970,1,1)</f>
        <v>41572.208333333336</v>
      </c>
      <c r="N254">
        <v>1383109200</v>
      </c>
      <c r="O254" s="9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E255/D255*100</f>
        <v>89.021399176954731</v>
      </c>
      <c r="G255" t="s">
        <v>14</v>
      </c>
      <c r="H255">
        <v>1335</v>
      </c>
      <c r="I255" s="4">
        <f>E255/H255</f>
        <v>81.019475655430711</v>
      </c>
      <c r="J255" t="s">
        <v>15</v>
      </c>
      <c r="K255" t="s">
        <v>16</v>
      </c>
      <c r="L255">
        <v>1302238800</v>
      </c>
      <c r="M255" s="9">
        <f>(((L255/60)/60)/24)+DATE(1970,1,1)</f>
        <v>40641.208333333336</v>
      </c>
      <c r="N255">
        <v>1303275600</v>
      </c>
      <c r="O255" s="9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17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E256/D256*100</f>
        <v>184.89130434782609</v>
      </c>
      <c r="G256" t="s">
        <v>20</v>
      </c>
      <c r="H256">
        <v>88</v>
      </c>
      <c r="I256" s="4">
        <f>E256/H256</f>
        <v>96.647727272727266</v>
      </c>
      <c r="J256" t="s">
        <v>21</v>
      </c>
      <c r="K256" t="s">
        <v>22</v>
      </c>
      <c r="L256">
        <v>1487656800</v>
      </c>
      <c r="M256" s="9">
        <f>(((L256/60)/60)/24)+DATE(1970,1,1)</f>
        <v>42787.25</v>
      </c>
      <c r="N256">
        <v>1487829600</v>
      </c>
      <c r="O256" s="9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17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E257/D257*100</f>
        <v>120.16770186335404</v>
      </c>
      <c r="G257" t="s">
        <v>20</v>
      </c>
      <c r="H257">
        <v>1697</v>
      </c>
      <c r="I257" s="4">
        <f>E257/H257</f>
        <v>57.003535651149086</v>
      </c>
      <c r="J257" t="s">
        <v>21</v>
      </c>
      <c r="K257" t="s">
        <v>22</v>
      </c>
      <c r="L257">
        <v>1297836000</v>
      </c>
      <c r="M257" s="9">
        <f>(((L257/60)/60)/24)+DATE(1970,1,1)</f>
        <v>40590.25</v>
      </c>
      <c r="N257">
        <v>1298268000</v>
      </c>
      <c r="O257" s="9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E258/D258*100</f>
        <v>23.390243902439025</v>
      </c>
      <c r="G258" t="s">
        <v>14</v>
      </c>
      <c r="H258">
        <v>15</v>
      </c>
      <c r="I258" s="4">
        <f>E258/H258</f>
        <v>63.93333333333333</v>
      </c>
      <c r="J258" t="s">
        <v>40</v>
      </c>
      <c r="K258" t="s">
        <v>41</v>
      </c>
      <c r="L258">
        <v>1453615200</v>
      </c>
      <c r="M258" s="9">
        <f>(((L258/60)/60)/24)+DATE(1970,1,1)</f>
        <v>42393.25</v>
      </c>
      <c r="N258">
        <v>1456812000</v>
      </c>
      <c r="O258" s="9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E259/D259*100</f>
        <v>146</v>
      </c>
      <c r="G259" t="s">
        <v>20</v>
      </c>
      <c r="H259">
        <v>92</v>
      </c>
      <c r="I259" s="4">
        <f>E259/H259</f>
        <v>90.456521739130437</v>
      </c>
      <c r="J259" t="s">
        <v>21</v>
      </c>
      <c r="K259" t="s">
        <v>22</v>
      </c>
      <c r="L259">
        <v>1362463200</v>
      </c>
      <c r="M259" s="9">
        <f>(((L259/60)/60)/24)+DATE(1970,1,1)</f>
        <v>41338.25</v>
      </c>
      <c r="N259">
        <v>1363669200</v>
      </c>
      <c r="O259" s="9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E260/D260*100</f>
        <v>268.48</v>
      </c>
      <c r="G260" t="s">
        <v>20</v>
      </c>
      <c r="H260">
        <v>186</v>
      </c>
      <c r="I260" s="4">
        <f>E260/H260</f>
        <v>72.172043010752688</v>
      </c>
      <c r="J260" t="s">
        <v>21</v>
      </c>
      <c r="K260" t="s">
        <v>22</v>
      </c>
      <c r="L260">
        <v>1481176800</v>
      </c>
      <c r="M260" s="9">
        <f>(((L260/60)/60)/24)+DATE(1970,1,1)</f>
        <v>42712.25</v>
      </c>
      <c r="N260">
        <v>1482904800</v>
      </c>
      <c r="O260" s="9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E261/D261*100</f>
        <v>597.5</v>
      </c>
      <c r="G261" t="s">
        <v>20</v>
      </c>
      <c r="H261">
        <v>138</v>
      </c>
      <c r="I261" s="4">
        <f>E261/H261</f>
        <v>77.934782608695656</v>
      </c>
      <c r="J261" t="s">
        <v>21</v>
      </c>
      <c r="K261" t="s">
        <v>22</v>
      </c>
      <c r="L261">
        <v>1354946400</v>
      </c>
      <c r="M261" s="9">
        <f>(((L261/60)/60)/24)+DATE(1970,1,1)</f>
        <v>41251.25</v>
      </c>
      <c r="N261">
        <v>1356588000</v>
      </c>
      <c r="O261" s="9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E262/D262*100</f>
        <v>157.69841269841268</v>
      </c>
      <c r="G262" t="s">
        <v>20</v>
      </c>
      <c r="H262">
        <v>261</v>
      </c>
      <c r="I262" s="4">
        <f>E262/H262</f>
        <v>38.065134099616856</v>
      </c>
      <c r="J262" t="s">
        <v>21</v>
      </c>
      <c r="K262" t="s">
        <v>22</v>
      </c>
      <c r="L262">
        <v>1348808400</v>
      </c>
      <c r="M262" s="9">
        <f>(((L262/60)/60)/24)+DATE(1970,1,1)</f>
        <v>41180.208333333336</v>
      </c>
      <c r="N262">
        <v>1349845200</v>
      </c>
      <c r="O262" s="9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E263/D263*100</f>
        <v>31.201660735468568</v>
      </c>
      <c r="G263" t="s">
        <v>14</v>
      </c>
      <c r="H263">
        <v>454</v>
      </c>
      <c r="I263" s="4">
        <f>E263/H263</f>
        <v>57.936123348017624</v>
      </c>
      <c r="J263" t="s">
        <v>21</v>
      </c>
      <c r="K263" t="s">
        <v>22</v>
      </c>
      <c r="L263">
        <v>1282712400</v>
      </c>
      <c r="M263" s="9">
        <f>(((L263/60)/60)/24)+DATE(1970,1,1)</f>
        <v>40415.208333333336</v>
      </c>
      <c r="N263">
        <v>1283058000</v>
      </c>
      <c r="O263" s="9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E264/D264*100</f>
        <v>313.41176470588238</v>
      </c>
      <c r="G264" t="s">
        <v>20</v>
      </c>
      <c r="H264">
        <v>107</v>
      </c>
      <c r="I264" s="4">
        <f>E264/H264</f>
        <v>49.794392523364486</v>
      </c>
      <c r="J264" t="s">
        <v>21</v>
      </c>
      <c r="K264" t="s">
        <v>22</v>
      </c>
      <c r="L264">
        <v>1301979600</v>
      </c>
      <c r="M264" s="9">
        <f>(((L264/60)/60)/24)+DATE(1970,1,1)</f>
        <v>40638.208333333336</v>
      </c>
      <c r="N264">
        <v>1304226000</v>
      </c>
      <c r="O264" s="9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E265/D265*100</f>
        <v>370.89655172413791</v>
      </c>
      <c r="G265" t="s">
        <v>20</v>
      </c>
      <c r="H265">
        <v>199</v>
      </c>
      <c r="I265" s="4">
        <f>E265/H265</f>
        <v>54.050251256281406</v>
      </c>
      <c r="J265" t="s">
        <v>21</v>
      </c>
      <c r="K265" t="s">
        <v>22</v>
      </c>
      <c r="L265">
        <v>1263016800</v>
      </c>
      <c r="M265" s="9">
        <f>(((L265/60)/60)/24)+DATE(1970,1,1)</f>
        <v>40187.25</v>
      </c>
      <c r="N265">
        <v>1263016800</v>
      </c>
      <c r="O265" s="9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E266/D266*100</f>
        <v>362.66447368421052</v>
      </c>
      <c r="G266" t="s">
        <v>20</v>
      </c>
      <c r="H266">
        <v>5512</v>
      </c>
      <c r="I266" s="4">
        <f>E266/H266</f>
        <v>30.002721335268504</v>
      </c>
      <c r="J266" t="s">
        <v>21</v>
      </c>
      <c r="K266" t="s">
        <v>22</v>
      </c>
      <c r="L266">
        <v>1360648800</v>
      </c>
      <c r="M266" s="9">
        <f>(((L266/60)/60)/24)+DATE(1970,1,1)</f>
        <v>41317.25</v>
      </c>
      <c r="N266">
        <v>1362031200</v>
      </c>
      <c r="O266" s="9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E267/D267*100</f>
        <v>123.08163265306122</v>
      </c>
      <c r="G267" t="s">
        <v>20</v>
      </c>
      <c r="H267">
        <v>86</v>
      </c>
      <c r="I267" s="4">
        <f>E267/H267</f>
        <v>70.127906976744185</v>
      </c>
      <c r="J267" t="s">
        <v>21</v>
      </c>
      <c r="K267" t="s">
        <v>22</v>
      </c>
      <c r="L267">
        <v>1451800800</v>
      </c>
      <c r="M267" s="9">
        <f>(((L267/60)/60)/24)+DATE(1970,1,1)</f>
        <v>42372.25</v>
      </c>
      <c r="N267">
        <v>1455602400</v>
      </c>
      <c r="O267" s="9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E268/D268*100</f>
        <v>76.766756032171585</v>
      </c>
      <c r="G268" t="s">
        <v>14</v>
      </c>
      <c r="H268">
        <v>3182</v>
      </c>
      <c r="I268" s="4">
        <f>E268/H268</f>
        <v>26.996228786926462</v>
      </c>
      <c r="J268" t="s">
        <v>107</v>
      </c>
      <c r="K268" t="s">
        <v>108</v>
      </c>
      <c r="L268">
        <v>1415340000</v>
      </c>
      <c r="M268" s="9">
        <f>(((L268/60)/60)/24)+DATE(1970,1,1)</f>
        <v>41950.25</v>
      </c>
      <c r="N268">
        <v>1418191200</v>
      </c>
      <c r="O268" s="9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E269/D269*100</f>
        <v>233.62012987012989</v>
      </c>
      <c r="G269" t="s">
        <v>20</v>
      </c>
      <c r="H269">
        <v>2768</v>
      </c>
      <c r="I269" s="4">
        <f>E269/H269</f>
        <v>51.990606936416185</v>
      </c>
      <c r="J269" t="s">
        <v>26</v>
      </c>
      <c r="K269" t="s">
        <v>27</v>
      </c>
      <c r="L269">
        <v>1351054800</v>
      </c>
      <c r="M269" s="9">
        <f>(((L269/60)/60)/24)+DATE(1970,1,1)</f>
        <v>41206.208333333336</v>
      </c>
      <c r="N269">
        <v>1352440800</v>
      </c>
      <c r="O269" s="9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E270/D270*100</f>
        <v>180.53333333333333</v>
      </c>
      <c r="G270" t="s">
        <v>20</v>
      </c>
      <c r="H270">
        <v>48</v>
      </c>
      <c r="I270" s="4">
        <f>E270/H270</f>
        <v>56.416666666666664</v>
      </c>
      <c r="J270" t="s">
        <v>21</v>
      </c>
      <c r="K270" t="s">
        <v>22</v>
      </c>
      <c r="L270">
        <v>1349326800</v>
      </c>
      <c r="M270" s="9">
        <f>(((L270/60)/60)/24)+DATE(1970,1,1)</f>
        <v>41186.208333333336</v>
      </c>
      <c r="N270">
        <v>1353304800</v>
      </c>
      <c r="O270" s="9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E271/D271*100</f>
        <v>252.62857142857143</v>
      </c>
      <c r="G271" t="s">
        <v>20</v>
      </c>
      <c r="H271">
        <v>87</v>
      </c>
      <c r="I271" s="4">
        <f>E271/H271</f>
        <v>101.63218390804597</v>
      </c>
      <c r="J271" t="s">
        <v>21</v>
      </c>
      <c r="K271" t="s">
        <v>22</v>
      </c>
      <c r="L271">
        <v>1548914400</v>
      </c>
      <c r="M271" s="9">
        <f>(((L271/60)/60)/24)+DATE(1970,1,1)</f>
        <v>43496.25</v>
      </c>
      <c r="N271">
        <v>1550728800</v>
      </c>
      <c r="O271" s="9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E272/D272*100</f>
        <v>27.176538240368025</v>
      </c>
      <c r="G272" t="s">
        <v>74</v>
      </c>
      <c r="H272">
        <v>1890</v>
      </c>
      <c r="I272" s="4">
        <f>E272/H272</f>
        <v>25.005291005291006</v>
      </c>
      <c r="J272" t="s">
        <v>21</v>
      </c>
      <c r="K272" t="s">
        <v>22</v>
      </c>
      <c r="L272">
        <v>1291269600</v>
      </c>
      <c r="M272" s="9">
        <f>(((L272/60)/60)/24)+DATE(1970,1,1)</f>
        <v>40514.25</v>
      </c>
      <c r="N272">
        <v>1291442400</v>
      </c>
      <c r="O272" s="9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17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E273/D273*100</f>
        <v>1.2706571242680547</v>
      </c>
      <c r="G273" t="s">
        <v>47</v>
      </c>
      <c r="H273">
        <v>61</v>
      </c>
      <c r="I273" s="4">
        <f>E273/H273</f>
        <v>32.016393442622949</v>
      </c>
      <c r="J273" t="s">
        <v>21</v>
      </c>
      <c r="K273" t="s">
        <v>22</v>
      </c>
      <c r="L273">
        <v>1449468000</v>
      </c>
      <c r="M273" s="9">
        <f>(((L273/60)/60)/24)+DATE(1970,1,1)</f>
        <v>42345.25</v>
      </c>
      <c r="N273">
        <v>1452146400</v>
      </c>
      <c r="O273" s="9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E274/D274*100</f>
        <v>304.0097847358121</v>
      </c>
      <c r="G274" t="s">
        <v>20</v>
      </c>
      <c r="H274">
        <v>1894</v>
      </c>
      <c r="I274" s="4">
        <f>E274/H274</f>
        <v>82.021647307286173</v>
      </c>
      <c r="J274" t="s">
        <v>21</v>
      </c>
      <c r="K274" t="s">
        <v>22</v>
      </c>
      <c r="L274">
        <v>1562734800</v>
      </c>
      <c r="M274" s="9">
        <f>(((L274/60)/60)/24)+DATE(1970,1,1)</f>
        <v>43656.208333333328</v>
      </c>
      <c r="N274">
        <v>1564894800</v>
      </c>
      <c r="O274" s="9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E275/D275*100</f>
        <v>137.23076923076923</v>
      </c>
      <c r="G275" t="s">
        <v>20</v>
      </c>
      <c r="H275">
        <v>282</v>
      </c>
      <c r="I275" s="4">
        <f>E275/H275</f>
        <v>37.957446808510639</v>
      </c>
      <c r="J275" t="s">
        <v>15</v>
      </c>
      <c r="K275" t="s">
        <v>16</v>
      </c>
      <c r="L275">
        <v>1505624400</v>
      </c>
      <c r="M275" s="9">
        <f>(((L275/60)/60)/24)+DATE(1970,1,1)</f>
        <v>42995.208333333328</v>
      </c>
      <c r="N275">
        <v>1505883600</v>
      </c>
      <c r="O275" s="9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7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E276/D276*100</f>
        <v>32.208333333333336</v>
      </c>
      <c r="G276" t="s">
        <v>14</v>
      </c>
      <c r="H276">
        <v>15</v>
      </c>
      <c r="I276" s="4">
        <f>E276/H276</f>
        <v>51.533333333333331</v>
      </c>
      <c r="J276" t="s">
        <v>21</v>
      </c>
      <c r="K276" t="s">
        <v>22</v>
      </c>
      <c r="L276">
        <v>1509948000</v>
      </c>
      <c r="M276" s="9">
        <f>(((L276/60)/60)/24)+DATE(1970,1,1)</f>
        <v>43045.25</v>
      </c>
      <c r="N276">
        <v>1510380000</v>
      </c>
      <c r="O276" s="9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E277/D277*100</f>
        <v>241.51282051282053</v>
      </c>
      <c r="G277" t="s">
        <v>20</v>
      </c>
      <c r="H277">
        <v>116</v>
      </c>
      <c r="I277" s="4">
        <f>E277/H277</f>
        <v>81.198275862068968</v>
      </c>
      <c r="J277" t="s">
        <v>21</v>
      </c>
      <c r="K277" t="s">
        <v>22</v>
      </c>
      <c r="L277">
        <v>1554526800</v>
      </c>
      <c r="M277" s="9">
        <f>(((L277/60)/60)/24)+DATE(1970,1,1)</f>
        <v>43561.208333333328</v>
      </c>
      <c r="N277">
        <v>1555218000</v>
      </c>
      <c r="O277" s="9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E278/D278*100</f>
        <v>96.8</v>
      </c>
      <c r="G278" t="s">
        <v>14</v>
      </c>
      <c r="H278">
        <v>133</v>
      </c>
      <c r="I278" s="4">
        <f>E278/H278</f>
        <v>40.030075187969928</v>
      </c>
      <c r="J278" t="s">
        <v>21</v>
      </c>
      <c r="K278" t="s">
        <v>22</v>
      </c>
      <c r="L278">
        <v>1334811600</v>
      </c>
      <c r="M278" s="9">
        <f>(((L278/60)/60)/24)+DATE(1970,1,1)</f>
        <v>41018.208333333336</v>
      </c>
      <c r="N278">
        <v>1335243600</v>
      </c>
      <c r="O278" s="9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E279/D279*100</f>
        <v>1066.4285714285716</v>
      </c>
      <c r="G279" t="s">
        <v>20</v>
      </c>
      <c r="H279">
        <v>83</v>
      </c>
      <c r="I279" s="4">
        <f>E279/H279</f>
        <v>89.939759036144579</v>
      </c>
      <c r="J279" t="s">
        <v>21</v>
      </c>
      <c r="K279" t="s">
        <v>22</v>
      </c>
      <c r="L279">
        <v>1279515600</v>
      </c>
      <c r="M279" s="9">
        <f>(((L279/60)/60)/24)+DATE(1970,1,1)</f>
        <v>40378.208333333336</v>
      </c>
      <c r="N279">
        <v>1279688400</v>
      </c>
      <c r="O279" s="9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E280/D280*100</f>
        <v>325.88888888888891</v>
      </c>
      <c r="G280" t="s">
        <v>20</v>
      </c>
      <c r="H280">
        <v>91</v>
      </c>
      <c r="I280" s="4">
        <f>E280/H280</f>
        <v>96.692307692307693</v>
      </c>
      <c r="J280" t="s">
        <v>21</v>
      </c>
      <c r="K280" t="s">
        <v>22</v>
      </c>
      <c r="L280">
        <v>1353909600</v>
      </c>
      <c r="M280" s="9">
        <f>(((L280/60)/60)/24)+DATE(1970,1,1)</f>
        <v>41239.25</v>
      </c>
      <c r="N280">
        <v>1356069600</v>
      </c>
      <c r="O280" s="9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E281/D281*100</f>
        <v>170.70000000000002</v>
      </c>
      <c r="G281" t="s">
        <v>20</v>
      </c>
      <c r="H281">
        <v>546</v>
      </c>
      <c r="I281" s="4">
        <f>E281/H281</f>
        <v>25.010989010989011</v>
      </c>
      <c r="J281" t="s">
        <v>21</v>
      </c>
      <c r="K281" t="s">
        <v>22</v>
      </c>
      <c r="L281">
        <v>1535950800</v>
      </c>
      <c r="M281" s="9">
        <f>(((L281/60)/60)/24)+DATE(1970,1,1)</f>
        <v>43346.208333333328</v>
      </c>
      <c r="N281">
        <v>1536210000</v>
      </c>
      <c r="O281" s="9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E282/D282*100</f>
        <v>581.44000000000005</v>
      </c>
      <c r="G282" t="s">
        <v>20</v>
      </c>
      <c r="H282">
        <v>393</v>
      </c>
      <c r="I282" s="4">
        <f>E282/H282</f>
        <v>36.987277353689571</v>
      </c>
      <c r="J282" t="s">
        <v>21</v>
      </c>
      <c r="K282" t="s">
        <v>22</v>
      </c>
      <c r="L282">
        <v>1511244000</v>
      </c>
      <c r="M282" s="9">
        <f>(((L282/60)/60)/24)+DATE(1970,1,1)</f>
        <v>43060.25</v>
      </c>
      <c r="N282">
        <v>1511762400</v>
      </c>
      <c r="O282" s="9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E283/D283*100</f>
        <v>91.520972644376897</v>
      </c>
      <c r="G283" t="s">
        <v>14</v>
      </c>
      <c r="H283">
        <v>2062</v>
      </c>
      <c r="I283" s="4">
        <f>E283/H283</f>
        <v>73.012609117361791</v>
      </c>
      <c r="J283" t="s">
        <v>21</v>
      </c>
      <c r="K283" t="s">
        <v>22</v>
      </c>
      <c r="L283">
        <v>1331445600</v>
      </c>
      <c r="M283" s="9">
        <f>(((L283/60)/60)/24)+DATE(1970,1,1)</f>
        <v>40979.25</v>
      </c>
      <c r="N283">
        <v>1333256400</v>
      </c>
      <c r="O283" s="9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E284/D284*100</f>
        <v>108.04761904761904</v>
      </c>
      <c r="G284" t="s">
        <v>20</v>
      </c>
      <c r="H284">
        <v>133</v>
      </c>
      <c r="I284" s="4">
        <f>E284/H284</f>
        <v>68.240601503759393</v>
      </c>
      <c r="J284" t="s">
        <v>21</v>
      </c>
      <c r="K284" t="s">
        <v>22</v>
      </c>
      <c r="L284">
        <v>1480226400</v>
      </c>
      <c r="M284" s="9">
        <f>(((L284/60)/60)/24)+DATE(1970,1,1)</f>
        <v>42701.25</v>
      </c>
      <c r="N284">
        <v>1480744800</v>
      </c>
      <c r="O284" s="9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E285/D285*100</f>
        <v>18.728395061728396</v>
      </c>
      <c r="G285" t="s">
        <v>14</v>
      </c>
      <c r="H285">
        <v>29</v>
      </c>
      <c r="I285" s="4">
        <f>E285/H285</f>
        <v>52.310344827586206</v>
      </c>
      <c r="J285" t="s">
        <v>36</v>
      </c>
      <c r="K285" t="s">
        <v>37</v>
      </c>
      <c r="L285">
        <v>1464584400</v>
      </c>
      <c r="M285" s="9">
        <f>(((L285/60)/60)/24)+DATE(1970,1,1)</f>
        <v>42520.208333333328</v>
      </c>
      <c r="N285">
        <v>1465016400</v>
      </c>
      <c r="O285" s="9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E286/D286*100</f>
        <v>83.193877551020407</v>
      </c>
      <c r="G286" t="s">
        <v>14</v>
      </c>
      <c r="H286">
        <v>132</v>
      </c>
      <c r="I286" s="4">
        <f>E286/H286</f>
        <v>61.765151515151516</v>
      </c>
      <c r="J286" t="s">
        <v>21</v>
      </c>
      <c r="K286" t="s">
        <v>22</v>
      </c>
      <c r="L286">
        <v>1335848400</v>
      </c>
      <c r="M286" s="9">
        <f>(((L286/60)/60)/24)+DATE(1970,1,1)</f>
        <v>41030.208333333336</v>
      </c>
      <c r="N286">
        <v>1336280400</v>
      </c>
      <c r="O286" s="9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E287/D287*100</f>
        <v>706.33333333333337</v>
      </c>
      <c r="G287" t="s">
        <v>20</v>
      </c>
      <c r="H287">
        <v>254</v>
      </c>
      <c r="I287" s="4">
        <f>E287/H287</f>
        <v>25.027559055118111</v>
      </c>
      <c r="J287" t="s">
        <v>21</v>
      </c>
      <c r="K287" t="s">
        <v>22</v>
      </c>
      <c r="L287">
        <v>1473483600</v>
      </c>
      <c r="M287" s="9">
        <f>(((L287/60)/60)/24)+DATE(1970,1,1)</f>
        <v>42623.208333333328</v>
      </c>
      <c r="N287">
        <v>1476766800</v>
      </c>
      <c r="O287" s="9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E288/D288*100</f>
        <v>17.446030330062445</v>
      </c>
      <c r="G288" t="s">
        <v>74</v>
      </c>
      <c r="H288">
        <v>184</v>
      </c>
      <c r="I288" s="4">
        <f>E288/H288</f>
        <v>106.28804347826087</v>
      </c>
      <c r="J288" t="s">
        <v>21</v>
      </c>
      <c r="K288" t="s">
        <v>22</v>
      </c>
      <c r="L288">
        <v>1479880800</v>
      </c>
      <c r="M288" s="9">
        <f>(((L288/60)/60)/24)+DATE(1970,1,1)</f>
        <v>42697.25</v>
      </c>
      <c r="N288">
        <v>1480485600</v>
      </c>
      <c r="O288" s="9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E289/D289*100</f>
        <v>209.73015873015873</v>
      </c>
      <c r="G289" t="s">
        <v>20</v>
      </c>
      <c r="H289">
        <v>176</v>
      </c>
      <c r="I289" s="4">
        <f>E289/H289</f>
        <v>75.07386363636364</v>
      </c>
      <c r="J289" t="s">
        <v>21</v>
      </c>
      <c r="K289" t="s">
        <v>22</v>
      </c>
      <c r="L289">
        <v>1430197200</v>
      </c>
      <c r="M289" s="9">
        <f>(((L289/60)/60)/24)+DATE(1970,1,1)</f>
        <v>42122.208333333328</v>
      </c>
      <c r="N289">
        <v>1430197200</v>
      </c>
      <c r="O289" s="9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E290/D290*100</f>
        <v>97.785714285714292</v>
      </c>
      <c r="G290" t="s">
        <v>14</v>
      </c>
      <c r="H290">
        <v>137</v>
      </c>
      <c r="I290" s="4">
        <f>E290/H290</f>
        <v>39.970802919708028</v>
      </c>
      <c r="J290" t="s">
        <v>36</v>
      </c>
      <c r="K290" t="s">
        <v>37</v>
      </c>
      <c r="L290">
        <v>1331701200</v>
      </c>
      <c r="M290" s="9">
        <f>(((L290/60)/60)/24)+DATE(1970,1,1)</f>
        <v>40982.208333333336</v>
      </c>
      <c r="N290">
        <v>1331787600</v>
      </c>
      <c r="O290" s="9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E291/D291*100</f>
        <v>1684.25</v>
      </c>
      <c r="G291" t="s">
        <v>20</v>
      </c>
      <c r="H291">
        <v>337</v>
      </c>
      <c r="I291" s="4">
        <f>E291/H291</f>
        <v>39.982195845697326</v>
      </c>
      <c r="J291" t="s">
        <v>15</v>
      </c>
      <c r="K291" t="s">
        <v>16</v>
      </c>
      <c r="L291">
        <v>1438578000</v>
      </c>
      <c r="M291" s="9">
        <f>(((L291/60)/60)/24)+DATE(1970,1,1)</f>
        <v>42219.208333333328</v>
      </c>
      <c r="N291">
        <v>1438837200</v>
      </c>
      <c r="O291" s="9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E292/D292*100</f>
        <v>54.402135231316727</v>
      </c>
      <c r="G292" t="s">
        <v>14</v>
      </c>
      <c r="H292">
        <v>908</v>
      </c>
      <c r="I292" s="4">
        <f>E292/H292</f>
        <v>101.01541850220265</v>
      </c>
      <c r="J292" t="s">
        <v>21</v>
      </c>
      <c r="K292" t="s">
        <v>22</v>
      </c>
      <c r="L292">
        <v>1368162000</v>
      </c>
      <c r="M292" s="9">
        <f>(((L292/60)/60)/24)+DATE(1970,1,1)</f>
        <v>41404.208333333336</v>
      </c>
      <c r="N292">
        <v>1370926800</v>
      </c>
      <c r="O292" s="9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E293/D293*100</f>
        <v>456.61111111111109</v>
      </c>
      <c r="G293" t="s">
        <v>20</v>
      </c>
      <c r="H293">
        <v>107</v>
      </c>
      <c r="I293" s="4">
        <f>E293/H293</f>
        <v>76.813084112149539</v>
      </c>
      <c r="J293" t="s">
        <v>21</v>
      </c>
      <c r="K293" t="s">
        <v>22</v>
      </c>
      <c r="L293">
        <v>1318654800</v>
      </c>
      <c r="M293" s="9">
        <f>(((L293/60)/60)/24)+DATE(1970,1,1)</f>
        <v>40831.208333333336</v>
      </c>
      <c r="N293">
        <v>1319000400</v>
      </c>
      <c r="O293" s="9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E294/D294*100</f>
        <v>9.8219178082191778</v>
      </c>
      <c r="G294" t="s">
        <v>14</v>
      </c>
      <c r="H294">
        <v>10</v>
      </c>
      <c r="I294" s="4">
        <f>E294/H294</f>
        <v>71.7</v>
      </c>
      <c r="J294" t="s">
        <v>21</v>
      </c>
      <c r="K294" t="s">
        <v>22</v>
      </c>
      <c r="L294">
        <v>1331874000</v>
      </c>
      <c r="M294" s="9">
        <f>(((L294/60)/60)/24)+DATE(1970,1,1)</f>
        <v>40984.208333333336</v>
      </c>
      <c r="N294">
        <v>1333429200</v>
      </c>
      <c r="O294" s="9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E295/D295*100</f>
        <v>16.384615384615383</v>
      </c>
      <c r="G295" t="s">
        <v>74</v>
      </c>
      <c r="H295">
        <v>32</v>
      </c>
      <c r="I295" s="4">
        <f>E295/H295</f>
        <v>33.28125</v>
      </c>
      <c r="J295" t="s">
        <v>107</v>
      </c>
      <c r="K295" t="s">
        <v>108</v>
      </c>
      <c r="L295">
        <v>1286254800</v>
      </c>
      <c r="M295" s="9">
        <f>(((L295/60)/60)/24)+DATE(1970,1,1)</f>
        <v>40456.208333333336</v>
      </c>
      <c r="N295">
        <v>1287032400</v>
      </c>
      <c r="O295" s="9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E296/D296*100</f>
        <v>1339.6666666666667</v>
      </c>
      <c r="G296" t="s">
        <v>20</v>
      </c>
      <c r="H296">
        <v>183</v>
      </c>
      <c r="I296" s="4">
        <f>E296/H296</f>
        <v>43.923497267759565</v>
      </c>
      <c r="J296" t="s">
        <v>21</v>
      </c>
      <c r="K296" t="s">
        <v>22</v>
      </c>
      <c r="L296">
        <v>1540530000</v>
      </c>
      <c r="M296" s="9">
        <f>(((L296/60)/60)/24)+DATE(1970,1,1)</f>
        <v>43399.208333333328</v>
      </c>
      <c r="N296">
        <v>1541570400</v>
      </c>
      <c r="O296" s="9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E297/D297*100</f>
        <v>35.650077760497666</v>
      </c>
      <c r="G297" t="s">
        <v>14</v>
      </c>
      <c r="H297">
        <v>1910</v>
      </c>
      <c r="I297" s="4">
        <f>E297/H297</f>
        <v>36.004712041884815</v>
      </c>
      <c r="J297" t="s">
        <v>98</v>
      </c>
      <c r="K297" t="s">
        <v>99</v>
      </c>
      <c r="L297">
        <v>1381813200</v>
      </c>
      <c r="M297" s="9">
        <f>(((L297/60)/60)/24)+DATE(1970,1,1)</f>
        <v>41562.208333333336</v>
      </c>
      <c r="N297">
        <v>1383976800</v>
      </c>
      <c r="O297" s="9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E298/D298*100</f>
        <v>54.950819672131146</v>
      </c>
      <c r="G298" t="s">
        <v>14</v>
      </c>
      <c r="H298">
        <v>38</v>
      </c>
      <c r="I298" s="4">
        <f>E298/H298</f>
        <v>88.21052631578948</v>
      </c>
      <c r="J298" t="s">
        <v>26</v>
      </c>
      <c r="K298" t="s">
        <v>27</v>
      </c>
      <c r="L298">
        <v>1548655200</v>
      </c>
      <c r="M298" s="9">
        <f>(((L298/60)/60)/24)+DATE(1970,1,1)</f>
        <v>43493.25</v>
      </c>
      <c r="N298">
        <v>1550556000</v>
      </c>
      <c r="O298" s="9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E299/D299*100</f>
        <v>94.236111111111114</v>
      </c>
      <c r="G299" t="s">
        <v>14</v>
      </c>
      <c r="H299">
        <v>104</v>
      </c>
      <c r="I299" s="4">
        <f>E299/H299</f>
        <v>65.240384615384613</v>
      </c>
      <c r="J299" t="s">
        <v>26</v>
      </c>
      <c r="K299" t="s">
        <v>27</v>
      </c>
      <c r="L299">
        <v>1389679200</v>
      </c>
      <c r="M299" s="9">
        <f>(((L299/60)/60)/24)+DATE(1970,1,1)</f>
        <v>41653.25</v>
      </c>
      <c r="N299">
        <v>1390456800</v>
      </c>
      <c r="O299" s="9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E300/D300*100</f>
        <v>143.91428571428571</v>
      </c>
      <c r="G300" t="s">
        <v>20</v>
      </c>
      <c r="H300">
        <v>72</v>
      </c>
      <c r="I300" s="4">
        <f>E300/H300</f>
        <v>69.958333333333329</v>
      </c>
      <c r="J300" t="s">
        <v>21</v>
      </c>
      <c r="K300" t="s">
        <v>22</v>
      </c>
      <c r="L300">
        <v>1456466400</v>
      </c>
      <c r="M300" s="9">
        <f>(((L300/60)/60)/24)+DATE(1970,1,1)</f>
        <v>42426.25</v>
      </c>
      <c r="N300">
        <v>1458018000</v>
      </c>
      <c r="O300" s="9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E301/D301*100</f>
        <v>51.421052631578945</v>
      </c>
      <c r="G301" t="s">
        <v>14</v>
      </c>
      <c r="H301">
        <v>49</v>
      </c>
      <c r="I301" s="4">
        <f>E301/H301</f>
        <v>39.877551020408163</v>
      </c>
      <c r="J301" t="s">
        <v>21</v>
      </c>
      <c r="K301" t="s">
        <v>22</v>
      </c>
      <c r="L301">
        <v>1456984800</v>
      </c>
      <c r="M301" s="9">
        <f>(((L301/60)/60)/24)+DATE(1970,1,1)</f>
        <v>42432.25</v>
      </c>
      <c r="N301">
        <v>1461819600</v>
      </c>
      <c r="O301" s="9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E302/D302*100</f>
        <v>5</v>
      </c>
      <c r="G302" t="s">
        <v>14</v>
      </c>
      <c r="H302">
        <v>1</v>
      </c>
      <c r="I302" s="4">
        <f>E302/H302</f>
        <v>5</v>
      </c>
      <c r="J302" t="s">
        <v>36</v>
      </c>
      <c r="K302" t="s">
        <v>37</v>
      </c>
      <c r="L302">
        <v>1504069200</v>
      </c>
      <c r="M302" s="9">
        <f>(((L302/60)/60)/24)+DATE(1970,1,1)</f>
        <v>42977.208333333328</v>
      </c>
      <c r="N302">
        <v>1504155600</v>
      </c>
      <c r="O302" s="9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E303/D303*100</f>
        <v>1344.6666666666667</v>
      </c>
      <c r="G303" t="s">
        <v>20</v>
      </c>
      <c r="H303">
        <v>295</v>
      </c>
      <c r="I303" s="4">
        <f>E303/H303</f>
        <v>41.023728813559323</v>
      </c>
      <c r="J303" t="s">
        <v>21</v>
      </c>
      <c r="K303" t="s">
        <v>22</v>
      </c>
      <c r="L303">
        <v>1424930400</v>
      </c>
      <c r="M303" s="9">
        <f>(((L303/60)/60)/24)+DATE(1970,1,1)</f>
        <v>42061.25</v>
      </c>
      <c r="N303">
        <v>1426395600</v>
      </c>
      <c r="O303" s="9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E304/D304*100</f>
        <v>31.844940867279899</v>
      </c>
      <c r="G304" t="s">
        <v>14</v>
      </c>
      <c r="H304">
        <v>245</v>
      </c>
      <c r="I304" s="4">
        <f>E304/H304</f>
        <v>98.914285714285711</v>
      </c>
      <c r="J304" t="s">
        <v>21</v>
      </c>
      <c r="K304" t="s">
        <v>22</v>
      </c>
      <c r="L304">
        <v>1535864400</v>
      </c>
      <c r="M304" s="9">
        <f>(((L304/60)/60)/24)+DATE(1970,1,1)</f>
        <v>43345.208333333328</v>
      </c>
      <c r="N304">
        <v>1537074000</v>
      </c>
      <c r="O304" s="9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E305/D305*100</f>
        <v>82.617647058823536</v>
      </c>
      <c r="G305" t="s">
        <v>14</v>
      </c>
      <c r="H305">
        <v>32</v>
      </c>
      <c r="I305" s="4">
        <f>E305/H305</f>
        <v>87.78125</v>
      </c>
      <c r="J305" t="s">
        <v>21</v>
      </c>
      <c r="K305" t="s">
        <v>22</v>
      </c>
      <c r="L305">
        <v>1452146400</v>
      </c>
      <c r="M305" s="9">
        <f>(((L305/60)/60)/24)+DATE(1970,1,1)</f>
        <v>42376.25</v>
      </c>
      <c r="N305">
        <v>1452578400</v>
      </c>
      <c r="O305" s="9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E306/D306*100</f>
        <v>546.14285714285722</v>
      </c>
      <c r="G306" t="s">
        <v>20</v>
      </c>
      <c r="H306">
        <v>142</v>
      </c>
      <c r="I306" s="4">
        <f>E306/H306</f>
        <v>80.767605633802816</v>
      </c>
      <c r="J306" t="s">
        <v>21</v>
      </c>
      <c r="K306" t="s">
        <v>22</v>
      </c>
      <c r="L306">
        <v>1470546000</v>
      </c>
      <c r="M306" s="9">
        <f>(((L306/60)/60)/24)+DATE(1970,1,1)</f>
        <v>42589.208333333328</v>
      </c>
      <c r="N306">
        <v>1474088400</v>
      </c>
      <c r="O306" s="9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E307/D307*100</f>
        <v>286.21428571428572</v>
      </c>
      <c r="G307" t="s">
        <v>20</v>
      </c>
      <c r="H307">
        <v>85</v>
      </c>
      <c r="I307" s="4">
        <f>E307/H307</f>
        <v>94.28235294117647</v>
      </c>
      <c r="J307" t="s">
        <v>21</v>
      </c>
      <c r="K307" t="s">
        <v>22</v>
      </c>
      <c r="L307">
        <v>1458363600</v>
      </c>
      <c r="M307" s="9">
        <f>(((L307/60)/60)/24)+DATE(1970,1,1)</f>
        <v>42448.208333333328</v>
      </c>
      <c r="N307">
        <v>1461906000</v>
      </c>
      <c r="O307" s="9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E308/D308*100</f>
        <v>7.9076923076923071</v>
      </c>
      <c r="G308" t="s">
        <v>14</v>
      </c>
      <c r="H308">
        <v>7</v>
      </c>
      <c r="I308" s="4">
        <f>E308/H308</f>
        <v>73.428571428571431</v>
      </c>
      <c r="J308" t="s">
        <v>21</v>
      </c>
      <c r="K308" t="s">
        <v>22</v>
      </c>
      <c r="L308">
        <v>1500008400</v>
      </c>
      <c r="M308" s="9">
        <f>(((L308/60)/60)/24)+DATE(1970,1,1)</f>
        <v>42930.208333333328</v>
      </c>
      <c r="N308">
        <v>1500267600</v>
      </c>
      <c r="O308" s="9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E309/D309*100</f>
        <v>132.13677811550153</v>
      </c>
      <c r="G309" t="s">
        <v>20</v>
      </c>
      <c r="H309">
        <v>659</v>
      </c>
      <c r="I309" s="4">
        <f>E309/H309</f>
        <v>65.968133535660087</v>
      </c>
      <c r="J309" t="s">
        <v>36</v>
      </c>
      <c r="K309" t="s">
        <v>37</v>
      </c>
      <c r="L309">
        <v>1338958800</v>
      </c>
      <c r="M309" s="9">
        <f>(((L309/60)/60)/24)+DATE(1970,1,1)</f>
        <v>41066.208333333336</v>
      </c>
      <c r="N309">
        <v>1340686800</v>
      </c>
      <c r="O309" s="9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E310/D310*100</f>
        <v>74.077834179357026</v>
      </c>
      <c r="G310" t="s">
        <v>14</v>
      </c>
      <c r="H310">
        <v>803</v>
      </c>
      <c r="I310" s="4">
        <f>E310/H310</f>
        <v>109.04109589041096</v>
      </c>
      <c r="J310" t="s">
        <v>21</v>
      </c>
      <c r="K310" t="s">
        <v>22</v>
      </c>
      <c r="L310">
        <v>1303102800</v>
      </c>
      <c r="M310" s="9">
        <f>(((L310/60)/60)/24)+DATE(1970,1,1)</f>
        <v>40651.208333333336</v>
      </c>
      <c r="N310">
        <v>1303189200</v>
      </c>
      <c r="O310" s="9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E311/D311*100</f>
        <v>75.292682926829272</v>
      </c>
      <c r="G311" t="s">
        <v>74</v>
      </c>
      <c r="H311">
        <v>75</v>
      </c>
      <c r="I311" s="4">
        <f>E311/H311</f>
        <v>41.16</v>
      </c>
      <c r="J311" t="s">
        <v>21</v>
      </c>
      <c r="K311" t="s">
        <v>22</v>
      </c>
      <c r="L311">
        <v>1316581200</v>
      </c>
      <c r="M311" s="9">
        <f>(((L311/60)/60)/24)+DATE(1970,1,1)</f>
        <v>40807.208333333336</v>
      </c>
      <c r="N311">
        <v>1318309200</v>
      </c>
      <c r="O311" s="9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E312/D312*100</f>
        <v>20.333333333333332</v>
      </c>
      <c r="G312" t="s">
        <v>14</v>
      </c>
      <c r="H312">
        <v>16</v>
      </c>
      <c r="I312" s="4">
        <f>E312/H312</f>
        <v>99.125</v>
      </c>
      <c r="J312" t="s">
        <v>21</v>
      </c>
      <c r="K312" t="s">
        <v>22</v>
      </c>
      <c r="L312">
        <v>1270789200</v>
      </c>
      <c r="M312" s="9">
        <f>(((L312/60)/60)/24)+DATE(1970,1,1)</f>
        <v>40277.208333333336</v>
      </c>
      <c r="N312">
        <v>1272171600</v>
      </c>
      <c r="O312" s="9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E313/D313*100</f>
        <v>203.36507936507937</v>
      </c>
      <c r="G313" t="s">
        <v>20</v>
      </c>
      <c r="H313">
        <v>121</v>
      </c>
      <c r="I313" s="4">
        <f>E313/H313</f>
        <v>105.88429752066116</v>
      </c>
      <c r="J313" t="s">
        <v>21</v>
      </c>
      <c r="K313" t="s">
        <v>22</v>
      </c>
      <c r="L313">
        <v>1297836000</v>
      </c>
      <c r="M313" s="9">
        <f>(((L313/60)/60)/24)+DATE(1970,1,1)</f>
        <v>40590.25</v>
      </c>
      <c r="N313">
        <v>1298872800</v>
      </c>
      <c r="O313" s="9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E314/D314*100</f>
        <v>310.2284263959391</v>
      </c>
      <c r="G314" t="s">
        <v>20</v>
      </c>
      <c r="H314">
        <v>3742</v>
      </c>
      <c r="I314" s="4">
        <f>E314/H314</f>
        <v>48.996525921966864</v>
      </c>
      <c r="J314" t="s">
        <v>21</v>
      </c>
      <c r="K314" t="s">
        <v>22</v>
      </c>
      <c r="L314">
        <v>1382677200</v>
      </c>
      <c r="M314" s="9">
        <f>(((L314/60)/60)/24)+DATE(1970,1,1)</f>
        <v>41572.208333333336</v>
      </c>
      <c r="N314">
        <v>1383282000</v>
      </c>
      <c r="O314" s="9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E315/D315*100</f>
        <v>395.31818181818181</v>
      </c>
      <c r="G315" t="s">
        <v>20</v>
      </c>
      <c r="H315">
        <v>223</v>
      </c>
      <c r="I315" s="4">
        <f>E315/H315</f>
        <v>39</v>
      </c>
      <c r="J315" t="s">
        <v>21</v>
      </c>
      <c r="K315" t="s">
        <v>22</v>
      </c>
      <c r="L315">
        <v>1330322400</v>
      </c>
      <c r="M315" s="9">
        <f>(((L315/60)/60)/24)+DATE(1970,1,1)</f>
        <v>40966.25</v>
      </c>
      <c r="N315">
        <v>1330495200</v>
      </c>
      <c r="O315" s="9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E316/D316*100</f>
        <v>294.71428571428572</v>
      </c>
      <c r="G316" t="s">
        <v>20</v>
      </c>
      <c r="H316">
        <v>133</v>
      </c>
      <c r="I316" s="4">
        <f>E316/H316</f>
        <v>31.022556390977442</v>
      </c>
      <c r="J316" t="s">
        <v>21</v>
      </c>
      <c r="K316" t="s">
        <v>22</v>
      </c>
      <c r="L316">
        <v>1552366800</v>
      </c>
      <c r="M316" s="9">
        <f>(((L316/60)/60)/24)+DATE(1970,1,1)</f>
        <v>43536.208333333328</v>
      </c>
      <c r="N316">
        <v>1552798800</v>
      </c>
      <c r="O316" s="9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17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E317/D317*100</f>
        <v>33.89473684210526</v>
      </c>
      <c r="G317" t="s">
        <v>14</v>
      </c>
      <c r="H317">
        <v>31</v>
      </c>
      <c r="I317" s="4">
        <f>E317/H317</f>
        <v>103.87096774193549</v>
      </c>
      <c r="J317" t="s">
        <v>21</v>
      </c>
      <c r="K317" t="s">
        <v>22</v>
      </c>
      <c r="L317">
        <v>1400907600</v>
      </c>
      <c r="M317" s="9">
        <f>(((L317/60)/60)/24)+DATE(1970,1,1)</f>
        <v>41783.208333333336</v>
      </c>
      <c r="N317">
        <v>1403413200</v>
      </c>
      <c r="O317" s="9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E318/D318*100</f>
        <v>66.677083333333329</v>
      </c>
      <c r="G318" t="s">
        <v>14</v>
      </c>
      <c r="H318">
        <v>108</v>
      </c>
      <c r="I318" s="4">
        <f>E318/H318</f>
        <v>59.268518518518519</v>
      </c>
      <c r="J318" t="s">
        <v>107</v>
      </c>
      <c r="K318" t="s">
        <v>108</v>
      </c>
      <c r="L318">
        <v>1574143200</v>
      </c>
      <c r="M318" s="9">
        <f>(((L318/60)/60)/24)+DATE(1970,1,1)</f>
        <v>43788.25</v>
      </c>
      <c r="N318">
        <v>1574229600</v>
      </c>
      <c r="O318" s="9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E319/D319*100</f>
        <v>19.227272727272727</v>
      </c>
      <c r="G319" t="s">
        <v>14</v>
      </c>
      <c r="H319">
        <v>30</v>
      </c>
      <c r="I319" s="4">
        <f>E319/H319</f>
        <v>42.3</v>
      </c>
      <c r="J319" t="s">
        <v>21</v>
      </c>
      <c r="K319" t="s">
        <v>22</v>
      </c>
      <c r="L319">
        <v>1494738000</v>
      </c>
      <c r="M319" s="9">
        <f>(((L319/60)/60)/24)+DATE(1970,1,1)</f>
        <v>42869.208333333328</v>
      </c>
      <c r="N319">
        <v>1495861200</v>
      </c>
      <c r="O319" s="9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E320/D320*100</f>
        <v>15.842105263157894</v>
      </c>
      <c r="G320" t="s">
        <v>14</v>
      </c>
      <c r="H320">
        <v>17</v>
      </c>
      <c r="I320" s="4">
        <f>E320/H320</f>
        <v>53.117647058823529</v>
      </c>
      <c r="J320" t="s">
        <v>21</v>
      </c>
      <c r="K320" t="s">
        <v>22</v>
      </c>
      <c r="L320">
        <v>1392357600</v>
      </c>
      <c r="M320" s="9">
        <f>(((L320/60)/60)/24)+DATE(1970,1,1)</f>
        <v>41684.25</v>
      </c>
      <c r="N320">
        <v>1392530400</v>
      </c>
      <c r="O320" s="9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E321/D321*100</f>
        <v>38.702380952380956</v>
      </c>
      <c r="G321" t="s">
        <v>74</v>
      </c>
      <c r="H321">
        <v>64</v>
      </c>
      <c r="I321" s="4">
        <f>E321/H321</f>
        <v>50.796875</v>
      </c>
      <c r="J321" t="s">
        <v>21</v>
      </c>
      <c r="K321" t="s">
        <v>22</v>
      </c>
      <c r="L321">
        <v>1281589200</v>
      </c>
      <c r="M321" s="9">
        <f>(((L321/60)/60)/24)+DATE(1970,1,1)</f>
        <v>40402.208333333336</v>
      </c>
      <c r="N321">
        <v>1283662800</v>
      </c>
      <c r="O321" s="9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E322/D322*100</f>
        <v>9.5876777251184837</v>
      </c>
      <c r="G322" t="s">
        <v>14</v>
      </c>
      <c r="H322">
        <v>80</v>
      </c>
      <c r="I322" s="4">
        <f>E322/H322</f>
        <v>101.15</v>
      </c>
      <c r="J322" t="s">
        <v>21</v>
      </c>
      <c r="K322" t="s">
        <v>22</v>
      </c>
      <c r="L322">
        <v>1305003600</v>
      </c>
      <c r="M322" s="9">
        <f>(((L322/60)/60)/24)+DATE(1970,1,1)</f>
        <v>40673.208333333336</v>
      </c>
      <c r="N322">
        <v>1305781200</v>
      </c>
      <c r="O322" s="9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E323/D323*100</f>
        <v>94.144366197183089</v>
      </c>
      <c r="G323" t="s">
        <v>14</v>
      </c>
      <c r="H323">
        <v>2468</v>
      </c>
      <c r="I323" s="4">
        <f>E323/H323</f>
        <v>65.000810372771468</v>
      </c>
      <c r="J323" t="s">
        <v>21</v>
      </c>
      <c r="K323" t="s">
        <v>22</v>
      </c>
      <c r="L323">
        <v>1301634000</v>
      </c>
      <c r="M323" s="9">
        <f>(((L323/60)/60)/24)+DATE(1970,1,1)</f>
        <v>40634.208333333336</v>
      </c>
      <c r="N323">
        <v>1302325200</v>
      </c>
      <c r="O323" s="9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E324/D324*100</f>
        <v>166.56234096692114</v>
      </c>
      <c r="G324" t="s">
        <v>20</v>
      </c>
      <c r="H324">
        <v>5168</v>
      </c>
      <c r="I324" s="4">
        <f>E324/H324</f>
        <v>37.998645510835914</v>
      </c>
      <c r="J324" t="s">
        <v>21</v>
      </c>
      <c r="K324" t="s">
        <v>22</v>
      </c>
      <c r="L324">
        <v>1290664800</v>
      </c>
      <c r="M324" s="9">
        <f>(((L324/60)/60)/24)+DATE(1970,1,1)</f>
        <v>40507.25</v>
      </c>
      <c r="N324">
        <v>1291788000</v>
      </c>
      <c r="O324" s="9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E325/D325*100</f>
        <v>24.134831460674157</v>
      </c>
      <c r="G325" t="s">
        <v>14</v>
      </c>
      <c r="H325">
        <v>26</v>
      </c>
      <c r="I325" s="4">
        <f>E325/H325</f>
        <v>82.615384615384613</v>
      </c>
      <c r="J325" t="s">
        <v>40</v>
      </c>
      <c r="K325" t="s">
        <v>41</v>
      </c>
      <c r="L325">
        <v>1395896400</v>
      </c>
      <c r="M325" s="9">
        <f>(((L325/60)/60)/24)+DATE(1970,1,1)</f>
        <v>41725.208333333336</v>
      </c>
      <c r="N325">
        <v>1396069200</v>
      </c>
      <c r="O325" s="9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E326/D326*100</f>
        <v>164.05633802816902</v>
      </c>
      <c r="G326" t="s">
        <v>20</v>
      </c>
      <c r="H326">
        <v>307</v>
      </c>
      <c r="I326" s="4">
        <f>E326/H326</f>
        <v>37.941368078175898</v>
      </c>
      <c r="J326" t="s">
        <v>21</v>
      </c>
      <c r="K326" t="s">
        <v>22</v>
      </c>
      <c r="L326">
        <v>1434862800</v>
      </c>
      <c r="M326" s="9">
        <f>(((L326/60)/60)/24)+DATE(1970,1,1)</f>
        <v>42176.208333333328</v>
      </c>
      <c r="N326">
        <v>1435899600</v>
      </c>
      <c r="O326" s="9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17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E327/D327*100</f>
        <v>90.723076923076931</v>
      </c>
      <c r="G327" t="s">
        <v>14</v>
      </c>
      <c r="H327">
        <v>73</v>
      </c>
      <c r="I327" s="4">
        <f>E327/H327</f>
        <v>80.780821917808225</v>
      </c>
      <c r="J327" t="s">
        <v>21</v>
      </c>
      <c r="K327" t="s">
        <v>22</v>
      </c>
      <c r="L327">
        <v>1529125200</v>
      </c>
      <c r="M327" s="9">
        <f>(((L327/60)/60)/24)+DATE(1970,1,1)</f>
        <v>43267.208333333328</v>
      </c>
      <c r="N327">
        <v>1531112400</v>
      </c>
      <c r="O327" s="9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E328/D328*100</f>
        <v>46.194444444444443</v>
      </c>
      <c r="G328" t="s">
        <v>14</v>
      </c>
      <c r="H328">
        <v>128</v>
      </c>
      <c r="I328" s="4">
        <f>E328/H328</f>
        <v>25.984375</v>
      </c>
      <c r="J328" t="s">
        <v>21</v>
      </c>
      <c r="K328" t="s">
        <v>22</v>
      </c>
      <c r="L328">
        <v>1451109600</v>
      </c>
      <c r="M328" s="9">
        <f>(((L328/60)/60)/24)+DATE(1970,1,1)</f>
        <v>42364.25</v>
      </c>
      <c r="N328">
        <v>1451628000</v>
      </c>
      <c r="O328" s="9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E329/D329*100</f>
        <v>38.53846153846154</v>
      </c>
      <c r="G329" t="s">
        <v>14</v>
      </c>
      <c r="H329">
        <v>33</v>
      </c>
      <c r="I329" s="4">
        <f>E329/H329</f>
        <v>30.363636363636363</v>
      </c>
      <c r="J329" t="s">
        <v>21</v>
      </c>
      <c r="K329" t="s">
        <v>22</v>
      </c>
      <c r="L329">
        <v>1566968400</v>
      </c>
      <c r="M329" s="9">
        <f>(((L329/60)/60)/24)+DATE(1970,1,1)</f>
        <v>43705.208333333328</v>
      </c>
      <c r="N329">
        <v>1567314000</v>
      </c>
      <c r="O329" s="9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E330/D330*100</f>
        <v>133.56231003039514</v>
      </c>
      <c r="G330" t="s">
        <v>20</v>
      </c>
      <c r="H330">
        <v>2441</v>
      </c>
      <c r="I330" s="4">
        <f>E330/H330</f>
        <v>54.004916018025398</v>
      </c>
      <c r="J330" t="s">
        <v>21</v>
      </c>
      <c r="K330" t="s">
        <v>22</v>
      </c>
      <c r="L330">
        <v>1543557600</v>
      </c>
      <c r="M330" s="9">
        <f>(((L330/60)/60)/24)+DATE(1970,1,1)</f>
        <v>43434.25</v>
      </c>
      <c r="N330">
        <v>1544508000</v>
      </c>
      <c r="O330" s="9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E331/D331*100</f>
        <v>22.896588486140725</v>
      </c>
      <c r="G331" t="s">
        <v>47</v>
      </c>
      <c r="H331">
        <v>211</v>
      </c>
      <c r="I331" s="4">
        <f>E331/H331</f>
        <v>101.78672985781991</v>
      </c>
      <c r="J331" t="s">
        <v>21</v>
      </c>
      <c r="K331" t="s">
        <v>22</v>
      </c>
      <c r="L331">
        <v>1481522400</v>
      </c>
      <c r="M331" s="9">
        <f>(((L331/60)/60)/24)+DATE(1970,1,1)</f>
        <v>42716.25</v>
      </c>
      <c r="N331">
        <v>1482472800</v>
      </c>
      <c r="O331" s="9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E332/D332*100</f>
        <v>184.95548961424333</v>
      </c>
      <c r="G332" t="s">
        <v>20</v>
      </c>
      <c r="H332">
        <v>1385</v>
      </c>
      <c r="I332" s="4">
        <f>E332/H332</f>
        <v>45.003610108303249</v>
      </c>
      <c r="J332" t="s">
        <v>40</v>
      </c>
      <c r="K332" t="s">
        <v>41</v>
      </c>
      <c r="L332">
        <v>1512712800</v>
      </c>
      <c r="M332" s="9">
        <f>(((L332/60)/60)/24)+DATE(1970,1,1)</f>
        <v>43077.25</v>
      </c>
      <c r="N332">
        <v>1512799200</v>
      </c>
      <c r="O332" s="9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E333/D333*100</f>
        <v>443.72727272727275</v>
      </c>
      <c r="G333" t="s">
        <v>20</v>
      </c>
      <c r="H333">
        <v>190</v>
      </c>
      <c r="I333" s="4">
        <f>E333/H333</f>
        <v>77.068421052631578</v>
      </c>
      <c r="J333" t="s">
        <v>21</v>
      </c>
      <c r="K333" t="s">
        <v>22</v>
      </c>
      <c r="L333">
        <v>1324274400</v>
      </c>
      <c r="M333" s="9">
        <f>(((L333/60)/60)/24)+DATE(1970,1,1)</f>
        <v>40896.25</v>
      </c>
      <c r="N333">
        <v>1324360800</v>
      </c>
      <c r="O333" s="9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E334/D334*100</f>
        <v>199.9806763285024</v>
      </c>
      <c r="G334" t="s">
        <v>20</v>
      </c>
      <c r="H334">
        <v>470</v>
      </c>
      <c r="I334" s="4">
        <f>E334/H334</f>
        <v>88.076595744680844</v>
      </c>
      <c r="J334" t="s">
        <v>21</v>
      </c>
      <c r="K334" t="s">
        <v>22</v>
      </c>
      <c r="L334">
        <v>1364446800</v>
      </c>
      <c r="M334" s="9">
        <f>(((L334/60)/60)/24)+DATE(1970,1,1)</f>
        <v>41361.208333333336</v>
      </c>
      <c r="N334">
        <v>1364533200</v>
      </c>
      <c r="O334" s="9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E335/D335*100</f>
        <v>123.95833333333333</v>
      </c>
      <c r="G335" t="s">
        <v>20</v>
      </c>
      <c r="H335">
        <v>253</v>
      </c>
      <c r="I335" s="4">
        <f>E335/H335</f>
        <v>47.035573122529641</v>
      </c>
      <c r="J335" t="s">
        <v>21</v>
      </c>
      <c r="K335" t="s">
        <v>22</v>
      </c>
      <c r="L335">
        <v>1542693600</v>
      </c>
      <c r="M335" s="9">
        <f>(((L335/60)/60)/24)+DATE(1970,1,1)</f>
        <v>43424.25</v>
      </c>
      <c r="N335">
        <v>1545112800</v>
      </c>
      <c r="O335" s="9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E336/D336*100</f>
        <v>186.61329305135951</v>
      </c>
      <c r="G336" t="s">
        <v>20</v>
      </c>
      <c r="H336">
        <v>1113</v>
      </c>
      <c r="I336" s="4">
        <f>E336/H336</f>
        <v>110.99550763701707</v>
      </c>
      <c r="J336" t="s">
        <v>21</v>
      </c>
      <c r="K336" t="s">
        <v>22</v>
      </c>
      <c r="L336">
        <v>1515564000</v>
      </c>
      <c r="M336" s="9">
        <f>(((L336/60)/60)/24)+DATE(1970,1,1)</f>
        <v>43110.25</v>
      </c>
      <c r="N336">
        <v>1516168800</v>
      </c>
      <c r="O336" s="9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E337/D337*100</f>
        <v>114.28538550057536</v>
      </c>
      <c r="G337" t="s">
        <v>20</v>
      </c>
      <c r="H337">
        <v>2283</v>
      </c>
      <c r="I337" s="4">
        <f>E337/H337</f>
        <v>87.003066141042481</v>
      </c>
      <c r="J337" t="s">
        <v>21</v>
      </c>
      <c r="K337" t="s">
        <v>22</v>
      </c>
      <c r="L337">
        <v>1573797600</v>
      </c>
      <c r="M337" s="9">
        <f>(((L337/60)/60)/24)+DATE(1970,1,1)</f>
        <v>43784.25</v>
      </c>
      <c r="N337">
        <v>1574920800</v>
      </c>
      <c r="O337" s="9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E338/D338*100</f>
        <v>97.032531824611041</v>
      </c>
      <c r="G338" t="s">
        <v>14</v>
      </c>
      <c r="H338">
        <v>1072</v>
      </c>
      <c r="I338" s="4">
        <f>E338/H338</f>
        <v>63.994402985074629</v>
      </c>
      <c r="J338" t="s">
        <v>21</v>
      </c>
      <c r="K338" t="s">
        <v>22</v>
      </c>
      <c r="L338">
        <v>1292392800</v>
      </c>
      <c r="M338" s="9">
        <f>(((L338/60)/60)/24)+DATE(1970,1,1)</f>
        <v>40527.25</v>
      </c>
      <c r="N338">
        <v>1292479200</v>
      </c>
      <c r="O338" s="9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E339/D339*100</f>
        <v>122.81904761904762</v>
      </c>
      <c r="G339" t="s">
        <v>20</v>
      </c>
      <c r="H339">
        <v>1095</v>
      </c>
      <c r="I339" s="4">
        <f>E339/H339</f>
        <v>105.9945205479452</v>
      </c>
      <c r="J339" t="s">
        <v>21</v>
      </c>
      <c r="K339" t="s">
        <v>22</v>
      </c>
      <c r="L339">
        <v>1573452000</v>
      </c>
      <c r="M339" s="9">
        <f>(((L339/60)/60)/24)+DATE(1970,1,1)</f>
        <v>43780.25</v>
      </c>
      <c r="N339">
        <v>1573538400</v>
      </c>
      <c r="O339" s="9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E340/D340*100</f>
        <v>179.14326647564468</v>
      </c>
      <c r="G340" t="s">
        <v>20</v>
      </c>
      <c r="H340">
        <v>1690</v>
      </c>
      <c r="I340" s="4">
        <f>E340/H340</f>
        <v>73.989349112426041</v>
      </c>
      <c r="J340" t="s">
        <v>21</v>
      </c>
      <c r="K340" t="s">
        <v>22</v>
      </c>
      <c r="L340">
        <v>1317790800</v>
      </c>
      <c r="M340" s="9">
        <f>(((L340/60)/60)/24)+DATE(1970,1,1)</f>
        <v>40821.208333333336</v>
      </c>
      <c r="N340">
        <v>1320382800</v>
      </c>
      <c r="O340" s="9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E341/D341*100</f>
        <v>79.951577402787962</v>
      </c>
      <c r="G341" t="s">
        <v>74</v>
      </c>
      <c r="H341">
        <v>1297</v>
      </c>
      <c r="I341" s="4">
        <f>E341/H341</f>
        <v>84.02004626060139</v>
      </c>
      <c r="J341" t="s">
        <v>15</v>
      </c>
      <c r="K341" t="s">
        <v>16</v>
      </c>
      <c r="L341">
        <v>1501650000</v>
      </c>
      <c r="M341" s="9">
        <f>(((L341/60)/60)/24)+DATE(1970,1,1)</f>
        <v>42949.208333333328</v>
      </c>
      <c r="N341">
        <v>1502859600</v>
      </c>
      <c r="O341" s="9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E342/D342*100</f>
        <v>94.242587601078171</v>
      </c>
      <c r="G342" t="s">
        <v>14</v>
      </c>
      <c r="H342">
        <v>393</v>
      </c>
      <c r="I342" s="4">
        <f>E342/H342</f>
        <v>88.966921119592882</v>
      </c>
      <c r="J342" t="s">
        <v>21</v>
      </c>
      <c r="K342" t="s">
        <v>22</v>
      </c>
      <c r="L342">
        <v>1323669600</v>
      </c>
      <c r="M342" s="9">
        <f>(((L342/60)/60)/24)+DATE(1970,1,1)</f>
        <v>40889.25</v>
      </c>
      <c r="N342">
        <v>1323756000</v>
      </c>
      <c r="O342" s="9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E343/D343*100</f>
        <v>84.669291338582681</v>
      </c>
      <c r="G343" t="s">
        <v>14</v>
      </c>
      <c r="H343">
        <v>1257</v>
      </c>
      <c r="I343" s="4">
        <f>E343/H343</f>
        <v>76.990453460620529</v>
      </c>
      <c r="J343" t="s">
        <v>21</v>
      </c>
      <c r="K343" t="s">
        <v>22</v>
      </c>
      <c r="L343">
        <v>1440738000</v>
      </c>
      <c r="M343" s="9">
        <f>(((L343/60)/60)/24)+DATE(1970,1,1)</f>
        <v>42244.208333333328</v>
      </c>
      <c r="N343">
        <v>1441342800</v>
      </c>
      <c r="O343" s="9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E344/D344*100</f>
        <v>66.521920668058456</v>
      </c>
      <c r="G344" t="s">
        <v>14</v>
      </c>
      <c r="H344">
        <v>328</v>
      </c>
      <c r="I344" s="4">
        <f>E344/H344</f>
        <v>97.146341463414629</v>
      </c>
      <c r="J344" t="s">
        <v>21</v>
      </c>
      <c r="K344" t="s">
        <v>22</v>
      </c>
      <c r="L344">
        <v>1374296400</v>
      </c>
      <c r="M344" s="9">
        <f>(((L344/60)/60)/24)+DATE(1970,1,1)</f>
        <v>41475.208333333336</v>
      </c>
      <c r="N344">
        <v>1375333200</v>
      </c>
      <c r="O344" s="9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E345/D345*100</f>
        <v>53.922222222222224</v>
      </c>
      <c r="G345" t="s">
        <v>14</v>
      </c>
      <c r="H345">
        <v>147</v>
      </c>
      <c r="I345" s="4">
        <f>E345/H345</f>
        <v>33.013605442176868</v>
      </c>
      <c r="J345" t="s">
        <v>21</v>
      </c>
      <c r="K345" t="s">
        <v>22</v>
      </c>
      <c r="L345">
        <v>1384840800</v>
      </c>
      <c r="M345" s="9">
        <f>(((L345/60)/60)/24)+DATE(1970,1,1)</f>
        <v>41597.25</v>
      </c>
      <c r="N345">
        <v>1389420000</v>
      </c>
      <c r="O345" s="9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E346/D346*100</f>
        <v>41.983299595141702</v>
      </c>
      <c r="G346" t="s">
        <v>14</v>
      </c>
      <c r="H346">
        <v>830</v>
      </c>
      <c r="I346" s="4">
        <f>E346/H346</f>
        <v>99.950602409638549</v>
      </c>
      <c r="J346" t="s">
        <v>21</v>
      </c>
      <c r="K346" t="s">
        <v>22</v>
      </c>
      <c r="L346">
        <v>1516600800</v>
      </c>
      <c r="M346" s="9">
        <f>(((L346/60)/60)/24)+DATE(1970,1,1)</f>
        <v>43122.25</v>
      </c>
      <c r="N346">
        <v>1520056800</v>
      </c>
      <c r="O346" s="9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E347/D347*100</f>
        <v>14.69479695431472</v>
      </c>
      <c r="G347" t="s">
        <v>14</v>
      </c>
      <c r="H347">
        <v>331</v>
      </c>
      <c r="I347" s="4">
        <f>E347/H347</f>
        <v>69.966767371601208</v>
      </c>
      <c r="J347" t="s">
        <v>40</v>
      </c>
      <c r="K347" t="s">
        <v>41</v>
      </c>
      <c r="L347">
        <v>1436418000</v>
      </c>
      <c r="M347" s="9">
        <f>(((L347/60)/60)/24)+DATE(1970,1,1)</f>
        <v>42194.208333333328</v>
      </c>
      <c r="N347">
        <v>1436504400</v>
      </c>
      <c r="O347" s="9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E348/D348*100</f>
        <v>34.475000000000001</v>
      </c>
      <c r="G348" t="s">
        <v>14</v>
      </c>
      <c r="H348">
        <v>25</v>
      </c>
      <c r="I348" s="4">
        <f>E348/H348</f>
        <v>110.32</v>
      </c>
      <c r="J348" t="s">
        <v>21</v>
      </c>
      <c r="K348" t="s">
        <v>22</v>
      </c>
      <c r="L348">
        <v>1503550800</v>
      </c>
      <c r="M348" s="9">
        <f>(((L348/60)/60)/24)+DATE(1970,1,1)</f>
        <v>42971.208333333328</v>
      </c>
      <c r="N348">
        <v>1508302800</v>
      </c>
      <c r="O348" s="9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E349/D349*100</f>
        <v>1400.7777777777778</v>
      </c>
      <c r="G349" t="s">
        <v>20</v>
      </c>
      <c r="H349">
        <v>191</v>
      </c>
      <c r="I349" s="4">
        <f>E349/H349</f>
        <v>66.005235602094245</v>
      </c>
      <c r="J349" t="s">
        <v>21</v>
      </c>
      <c r="K349" t="s">
        <v>22</v>
      </c>
      <c r="L349">
        <v>1423634400</v>
      </c>
      <c r="M349" s="9">
        <f>(((L349/60)/60)/24)+DATE(1970,1,1)</f>
        <v>42046.25</v>
      </c>
      <c r="N349">
        <v>1425708000</v>
      </c>
      <c r="O349" s="9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E350/D350*100</f>
        <v>71.770351758793964</v>
      </c>
      <c r="G350" t="s">
        <v>14</v>
      </c>
      <c r="H350">
        <v>3483</v>
      </c>
      <c r="I350" s="4">
        <f>E350/H350</f>
        <v>41.005742176284812</v>
      </c>
      <c r="J350" t="s">
        <v>21</v>
      </c>
      <c r="K350" t="s">
        <v>22</v>
      </c>
      <c r="L350">
        <v>1487224800</v>
      </c>
      <c r="M350" s="9">
        <f>(((L350/60)/60)/24)+DATE(1970,1,1)</f>
        <v>42782.25</v>
      </c>
      <c r="N350">
        <v>1488348000</v>
      </c>
      <c r="O350" s="9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E351/D351*100</f>
        <v>53.074115044247783</v>
      </c>
      <c r="G351" t="s">
        <v>14</v>
      </c>
      <c r="H351">
        <v>923</v>
      </c>
      <c r="I351" s="4">
        <f>E351/H351</f>
        <v>103.96316359696641</v>
      </c>
      <c r="J351" t="s">
        <v>21</v>
      </c>
      <c r="K351" t="s">
        <v>22</v>
      </c>
      <c r="L351">
        <v>1500008400</v>
      </c>
      <c r="M351" s="9">
        <f>(((L351/60)/60)/24)+DATE(1970,1,1)</f>
        <v>42930.208333333328</v>
      </c>
      <c r="N351">
        <v>1502600400</v>
      </c>
      <c r="O351" s="9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E352/D352*100</f>
        <v>5</v>
      </c>
      <c r="G352" t="s">
        <v>14</v>
      </c>
      <c r="H352">
        <v>1</v>
      </c>
      <c r="I352" s="4">
        <f>E352/H352</f>
        <v>5</v>
      </c>
      <c r="J352" t="s">
        <v>21</v>
      </c>
      <c r="K352" t="s">
        <v>22</v>
      </c>
      <c r="L352">
        <v>1432098000</v>
      </c>
      <c r="M352" s="9">
        <f>(((L352/60)/60)/24)+DATE(1970,1,1)</f>
        <v>42144.208333333328</v>
      </c>
      <c r="N352">
        <v>1433653200</v>
      </c>
      <c r="O352" s="9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E353/D353*100</f>
        <v>127.70715249662618</v>
      </c>
      <c r="G353" t="s">
        <v>20</v>
      </c>
      <c r="H353">
        <v>2013</v>
      </c>
      <c r="I353" s="4">
        <f>E353/H353</f>
        <v>47.009935419771487</v>
      </c>
      <c r="J353" t="s">
        <v>21</v>
      </c>
      <c r="K353" t="s">
        <v>22</v>
      </c>
      <c r="L353">
        <v>1440392400</v>
      </c>
      <c r="M353" s="9">
        <f>(((L353/60)/60)/24)+DATE(1970,1,1)</f>
        <v>42240.208333333328</v>
      </c>
      <c r="N353">
        <v>1441602000</v>
      </c>
      <c r="O353" s="9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E354/D354*100</f>
        <v>34.892857142857139</v>
      </c>
      <c r="G354" t="s">
        <v>14</v>
      </c>
      <c r="H354">
        <v>33</v>
      </c>
      <c r="I354" s="4">
        <f>E354/H354</f>
        <v>29.606060606060606</v>
      </c>
      <c r="J354" t="s">
        <v>15</v>
      </c>
      <c r="K354" t="s">
        <v>16</v>
      </c>
      <c r="L354">
        <v>1446876000</v>
      </c>
      <c r="M354" s="9">
        <f>(((L354/60)/60)/24)+DATE(1970,1,1)</f>
        <v>42315.25</v>
      </c>
      <c r="N354">
        <v>1447567200</v>
      </c>
      <c r="O354" s="9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E355/D355*100</f>
        <v>410.59821428571428</v>
      </c>
      <c r="G355" t="s">
        <v>20</v>
      </c>
      <c r="H355">
        <v>1703</v>
      </c>
      <c r="I355" s="4">
        <f>E355/H355</f>
        <v>81.010569583088667</v>
      </c>
      <c r="J355" t="s">
        <v>21</v>
      </c>
      <c r="K355" t="s">
        <v>22</v>
      </c>
      <c r="L355">
        <v>1562302800</v>
      </c>
      <c r="M355" s="9">
        <f>(((L355/60)/60)/24)+DATE(1970,1,1)</f>
        <v>43651.208333333328</v>
      </c>
      <c r="N355">
        <v>1562389200</v>
      </c>
      <c r="O355" s="9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E356/D356*100</f>
        <v>123.73770491803278</v>
      </c>
      <c r="G356" t="s">
        <v>20</v>
      </c>
      <c r="H356">
        <v>80</v>
      </c>
      <c r="I356" s="4">
        <f>E356/H356</f>
        <v>94.35</v>
      </c>
      <c r="J356" t="s">
        <v>36</v>
      </c>
      <c r="K356" t="s">
        <v>37</v>
      </c>
      <c r="L356">
        <v>1378184400</v>
      </c>
      <c r="M356" s="9">
        <f>(((L356/60)/60)/24)+DATE(1970,1,1)</f>
        <v>41520.208333333336</v>
      </c>
      <c r="N356">
        <v>1378789200</v>
      </c>
      <c r="O356" s="9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E357/D357*100</f>
        <v>58.973684210526315</v>
      </c>
      <c r="G357" t="s">
        <v>47</v>
      </c>
      <c r="H357">
        <v>86</v>
      </c>
      <c r="I357" s="4">
        <f>E357/H357</f>
        <v>26.058139534883722</v>
      </c>
      <c r="J357" t="s">
        <v>21</v>
      </c>
      <c r="K357" t="s">
        <v>22</v>
      </c>
      <c r="L357">
        <v>1485064800</v>
      </c>
      <c r="M357" s="9">
        <f>(((L357/60)/60)/24)+DATE(1970,1,1)</f>
        <v>42757.25</v>
      </c>
      <c r="N357">
        <v>1488520800</v>
      </c>
      <c r="O357" s="9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E358/D358*100</f>
        <v>36.892473118279568</v>
      </c>
      <c r="G358" t="s">
        <v>14</v>
      </c>
      <c r="H358">
        <v>40</v>
      </c>
      <c r="I358" s="4">
        <f>E358/H358</f>
        <v>85.775000000000006</v>
      </c>
      <c r="J358" t="s">
        <v>107</v>
      </c>
      <c r="K358" t="s">
        <v>108</v>
      </c>
      <c r="L358">
        <v>1326520800</v>
      </c>
      <c r="M358" s="9">
        <f>(((L358/60)/60)/24)+DATE(1970,1,1)</f>
        <v>40922.25</v>
      </c>
      <c r="N358">
        <v>1327298400</v>
      </c>
      <c r="O358" s="9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E359/D359*100</f>
        <v>184.91304347826087</v>
      </c>
      <c r="G359" t="s">
        <v>20</v>
      </c>
      <c r="H359">
        <v>41</v>
      </c>
      <c r="I359" s="4">
        <f>E359/H359</f>
        <v>103.73170731707317</v>
      </c>
      <c r="J359" t="s">
        <v>21</v>
      </c>
      <c r="K359" t="s">
        <v>22</v>
      </c>
      <c r="L359">
        <v>1441256400</v>
      </c>
      <c r="M359" s="9">
        <f>(((L359/60)/60)/24)+DATE(1970,1,1)</f>
        <v>42250.208333333328</v>
      </c>
      <c r="N359">
        <v>1443416400</v>
      </c>
      <c r="O359" s="9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E360/D360*100</f>
        <v>11.814432989690722</v>
      </c>
      <c r="G360" t="s">
        <v>14</v>
      </c>
      <c r="H360">
        <v>23</v>
      </c>
      <c r="I360" s="4">
        <f>E360/H360</f>
        <v>49.826086956521742</v>
      </c>
      <c r="J360" t="s">
        <v>15</v>
      </c>
      <c r="K360" t="s">
        <v>16</v>
      </c>
      <c r="L360">
        <v>1533877200</v>
      </c>
      <c r="M360" s="9">
        <f>(((L360/60)/60)/24)+DATE(1970,1,1)</f>
        <v>43322.208333333328</v>
      </c>
      <c r="N360">
        <v>1534136400</v>
      </c>
      <c r="O360" s="9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E361/D361*100</f>
        <v>298.7</v>
      </c>
      <c r="G361" t="s">
        <v>20</v>
      </c>
      <c r="H361">
        <v>187</v>
      </c>
      <c r="I361" s="4">
        <f>E361/H361</f>
        <v>63.893048128342244</v>
      </c>
      <c r="J361" t="s">
        <v>21</v>
      </c>
      <c r="K361" t="s">
        <v>22</v>
      </c>
      <c r="L361">
        <v>1314421200</v>
      </c>
      <c r="M361" s="9">
        <f>(((L361/60)/60)/24)+DATE(1970,1,1)</f>
        <v>40782.208333333336</v>
      </c>
      <c r="N361">
        <v>1315026000</v>
      </c>
      <c r="O361" s="9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E362/D362*100</f>
        <v>226.35175879396985</v>
      </c>
      <c r="G362" t="s">
        <v>20</v>
      </c>
      <c r="H362">
        <v>2875</v>
      </c>
      <c r="I362" s="4">
        <f>E362/H362</f>
        <v>47.002434782608695</v>
      </c>
      <c r="J362" t="s">
        <v>40</v>
      </c>
      <c r="K362" t="s">
        <v>41</v>
      </c>
      <c r="L362">
        <v>1293861600</v>
      </c>
      <c r="M362" s="9">
        <f>(((L362/60)/60)/24)+DATE(1970,1,1)</f>
        <v>40544.25</v>
      </c>
      <c r="N362">
        <v>1295071200</v>
      </c>
      <c r="O362" s="9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E363/D363*100</f>
        <v>173.56363636363636</v>
      </c>
      <c r="G363" t="s">
        <v>20</v>
      </c>
      <c r="H363">
        <v>88</v>
      </c>
      <c r="I363" s="4">
        <f>E363/H363</f>
        <v>108.47727272727273</v>
      </c>
      <c r="J363" t="s">
        <v>21</v>
      </c>
      <c r="K363" t="s">
        <v>22</v>
      </c>
      <c r="L363">
        <v>1507352400</v>
      </c>
      <c r="M363" s="9">
        <f>(((L363/60)/60)/24)+DATE(1970,1,1)</f>
        <v>43015.208333333328</v>
      </c>
      <c r="N363">
        <v>1509426000</v>
      </c>
      <c r="O363" s="9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E364/D364*100</f>
        <v>371.75675675675677</v>
      </c>
      <c r="G364" t="s">
        <v>20</v>
      </c>
      <c r="H364">
        <v>191</v>
      </c>
      <c r="I364" s="4">
        <f>E364/H364</f>
        <v>72.015706806282722</v>
      </c>
      <c r="J364" t="s">
        <v>21</v>
      </c>
      <c r="K364" t="s">
        <v>22</v>
      </c>
      <c r="L364">
        <v>1296108000</v>
      </c>
      <c r="M364" s="9">
        <f>(((L364/60)/60)/24)+DATE(1970,1,1)</f>
        <v>40570.25</v>
      </c>
      <c r="N364">
        <v>1299391200</v>
      </c>
      <c r="O364" s="9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E365/D365*100</f>
        <v>160.19230769230771</v>
      </c>
      <c r="G365" t="s">
        <v>20</v>
      </c>
      <c r="H365">
        <v>139</v>
      </c>
      <c r="I365" s="4">
        <f>E365/H365</f>
        <v>59.928057553956833</v>
      </c>
      <c r="J365" t="s">
        <v>21</v>
      </c>
      <c r="K365" t="s">
        <v>22</v>
      </c>
      <c r="L365">
        <v>1324965600</v>
      </c>
      <c r="M365" s="9">
        <f>(((L365/60)/60)/24)+DATE(1970,1,1)</f>
        <v>40904.25</v>
      </c>
      <c r="N365">
        <v>1325052000</v>
      </c>
      <c r="O365" s="9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E366/D366*100</f>
        <v>1616.3333333333335</v>
      </c>
      <c r="G366" t="s">
        <v>20</v>
      </c>
      <c r="H366">
        <v>186</v>
      </c>
      <c r="I366" s="4">
        <f>E366/H366</f>
        <v>78.209677419354833</v>
      </c>
      <c r="J366" t="s">
        <v>21</v>
      </c>
      <c r="K366" t="s">
        <v>22</v>
      </c>
      <c r="L366">
        <v>1520229600</v>
      </c>
      <c r="M366" s="9">
        <f>(((L366/60)/60)/24)+DATE(1970,1,1)</f>
        <v>43164.25</v>
      </c>
      <c r="N366">
        <v>1522818000</v>
      </c>
      <c r="O366" s="9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E367/D367*100</f>
        <v>733.4375</v>
      </c>
      <c r="G367" t="s">
        <v>20</v>
      </c>
      <c r="H367">
        <v>112</v>
      </c>
      <c r="I367" s="4">
        <f>E367/H367</f>
        <v>104.77678571428571</v>
      </c>
      <c r="J367" t="s">
        <v>26</v>
      </c>
      <c r="K367" t="s">
        <v>27</v>
      </c>
      <c r="L367">
        <v>1482991200</v>
      </c>
      <c r="M367" s="9">
        <f>(((L367/60)/60)/24)+DATE(1970,1,1)</f>
        <v>42733.25</v>
      </c>
      <c r="N367">
        <v>1485324000</v>
      </c>
      <c r="O367" s="9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E368/D368*100</f>
        <v>592.11111111111109</v>
      </c>
      <c r="G368" t="s">
        <v>20</v>
      </c>
      <c r="H368">
        <v>101</v>
      </c>
      <c r="I368" s="4">
        <f>E368/H368</f>
        <v>105.52475247524752</v>
      </c>
      <c r="J368" t="s">
        <v>21</v>
      </c>
      <c r="K368" t="s">
        <v>22</v>
      </c>
      <c r="L368">
        <v>1294034400</v>
      </c>
      <c r="M368" s="9">
        <f>(((L368/60)/60)/24)+DATE(1970,1,1)</f>
        <v>40546.25</v>
      </c>
      <c r="N368">
        <v>1294120800</v>
      </c>
      <c r="O368" s="9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E369/D369*100</f>
        <v>18.888888888888889</v>
      </c>
      <c r="G369" t="s">
        <v>14</v>
      </c>
      <c r="H369">
        <v>75</v>
      </c>
      <c r="I369" s="4">
        <f>E369/H369</f>
        <v>24.933333333333334</v>
      </c>
      <c r="J369" t="s">
        <v>21</v>
      </c>
      <c r="K369" t="s">
        <v>22</v>
      </c>
      <c r="L369">
        <v>1413608400</v>
      </c>
      <c r="M369" s="9">
        <f>(((L369/60)/60)/24)+DATE(1970,1,1)</f>
        <v>41930.208333333336</v>
      </c>
      <c r="N369">
        <v>1415685600</v>
      </c>
      <c r="O369" s="9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E370/D370*100</f>
        <v>276.80769230769232</v>
      </c>
      <c r="G370" t="s">
        <v>20</v>
      </c>
      <c r="H370">
        <v>206</v>
      </c>
      <c r="I370" s="4">
        <f>E370/H370</f>
        <v>69.873786407766985</v>
      </c>
      <c r="J370" t="s">
        <v>40</v>
      </c>
      <c r="K370" t="s">
        <v>41</v>
      </c>
      <c r="L370">
        <v>1286946000</v>
      </c>
      <c r="M370" s="9">
        <f>(((L370/60)/60)/24)+DATE(1970,1,1)</f>
        <v>40464.208333333336</v>
      </c>
      <c r="N370">
        <v>1288933200</v>
      </c>
      <c r="O370" s="9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E371/D371*100</f>
        <v>273.01851851851848</v>
      </c>
      <c r="G371" t="s">
        <v>20</v>
      </c>
      <c r="H371">
        <v>154</v>
      </c>
      <c r="I371" s="4">
        <f>E371/H371</f>
        <v>95.733766233766232</v>
      </c>
      <c r="J371" t="s">
        <v>21</v>
      </c>
      <c r="K371" t="s">
        <v>22</v>
      </c>
      <c r="L371">
        <v>1359871200</v>
      </c>
      <c r="M371" s="9">
        <f>(((L371/60)/60)/24)+DATE(1970,1,1)</f>
        <v>41308.25</v>
      </c>
      <c r="N371">
        <v>1363237200</v>
      </c>
      <c r="O371" s="9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E372/D372*100</f>
        <v>159.36331255565449</v>
      </c>
      <c r="G372" t="s">
        <v>20</v>
      </c>
      <c r="H372">
        <v>5966</v>
      </c>
      <c r="I372" s="4">
        <f>E372/H372</f>
        <v>29.997485752598056</v>
      </c>
      <c r="J372" t="s">
        <v>21</v>
      </c>
      <c r="K372" t="s">
        <v>22</v>
      </c>
      <c r="L372">
        <v>1555304400</v>
      </c>
      <c r="M372" s="9">
        <f>(((L372/60)/60)/24)+DATE(1970,1,1)</f>
        <v>43570.208333333328</v>
      </c>
      <c r="N372">
        <v>1555822800</v>
      </c>
      <c r="O372" s="9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E373/D373*100</f>
        <v>67.869978858350947</v>
      </c>
      <c r="G373" t="s">
        <v>14</v>
      </c>
      <c r="H373">
        <v>2176</v>
      </c>
      <c r="I373" s="4">
        <f>E373/H373</f>
        <v>59.011948529411768</v>
      </c>
      <c r="J373" t="s">
        <v>21</v>
      </c>
      <c r="K373" t="s">
        <v>22</v>
      </c>
      <c r="L373">
        <v>1423375200</v>
      </c>
      <c r="M373" s="9">
        <f>(((L373/60)/60)/24)+DATE(1970,1,1)</f>
        <v>42043.25</v>
      </c>
      <c r="N373">
        <v>1427778000</v>
      </c>
      <c r="O373" s="9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E374/D374*100</f>
        <v>1591.5555555555554</v>
      </c>
      <c r="G374" t="s">
        <v>20</v>
      </c>
      <c r="H374">
        <v>169</v>
      </c>
      <c r="I374" s="4">
        <f>E374/H374</f>
        <v>84.757396449704146</v>
      </c>
      <c r="J374" t="s">
        <v>21</v>
      </c>
      <c r="K374" t="s">
        <v>22</v>
      </c>
      <c r="L374">
        <v>1420696800</v>
      </c>
      <c r="M374" s="9">
        <f>(((L374/60)/60)/24)+DATE(1970,1,1)</f>
        <v>42012.25</v>
      </c>
      <c r="N374">
        <v>1422424800</v>
      </c>
      <c r="O374" s="9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E375/D375*100</f>
        <v>730.18222222222221</v>
      </c>
      <c r="G375" t="s">
        <v>20</v>
      </c>
      <c r="H375">
        <v>2106</v>
      </c>
      <c r="I375" s="4">
        <f>E375/H375</f>
        <v>78.010921177587846</v>
      </c>
      <c r="J375" t="s">
        <v>21</v>
      </c>
      <c r="K375" t="s">
        <v>22</v>
      </c>
      <c r="L375">
        <v>1502946000</v>
      </c>
      <c r="M375" s="9">
        <f>(((L375/60)/60)/24)+DATE(1970,1,1)</f>
        <v>42964.208333333328</v>
      </c>
      <c r="N375">
        <v>1503637200</v>
      </c>
      <c r="O375" s="9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E376/D376*100</f>
        <v>13.185782556750297</v>
      </c>
      <c r="G376" t="s">
        <v>14</v>
      </c>
      <c r="H376">
        <v>441</v>
      </c>
      <c r="I376" s="4">
        <f>E376/H376</f>
        <v>50.05215419501134</v>
      </c>
      <c r="J376" t="s">
        <v>21</v>
      </c>
      <c r="K376" t="s">
        <v>22</v>
      </c>
      <c r="L376">
        <v>1547186400</v>
      </c>
      <c r="M376" s="9">
        <f>(((L376/60)/60)/24)+DATE(1970,1,1)</f>
        <v>43476.25</v>
      </c>
      <c r="N376">
        <v>1547618400</v>
      </c>
      <c r="O376" s="9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E377/D377*100</f>
        <v>54.777777777777779</v>
      </c>
      <c r="G377" t="s">
        <v>14</v>
      </c>
      <c r="H377">
        <v>25</v>
      </c>
      <c r="I377" s="4">
        <f>E377/H377</f>
        <v>59.16</v>
      </c>
      <c r="J377" t="s">
        <v>21</v>
      </c>
      <c r="K377" t="s">
        <v>22</v>
      </c>
      <c r="L377">
        <v>1444971600</v>
      </c>
      <c r="M377" s="9">
        <f>(((L377/60)/60)/24)+DATE(1970,1,1)</f>
        <v>42293.208333333328</v>
      </c>
      <c r="N377">
        <v>1449900000</v>
      </c>
      <c r="O377" s="9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E378/D378*100</f>
        <v>361.02941176470591</v>
      </c>
      <c r="G378" t="s">
        <v>20</v>
      </c>
      <c r="H378">
        <v>131</v>
      </c>
      <c r="I378" s="4">
        <f>E378/H378</f>
        <v>93.702290076335885</v>
      </c>
      <c r="J378" t="s">
        <v>21</v>
      </c>
      <c r="K378" t="s">
        <v>22</v>
      </c>
      <c r="L378">
        <v>1404622800</v>
      </c>
      <c r="M378" s="9">
        <f>(((L378/60)/60)/24)+DATE(1970,1,1)</f>
        <v>41826.208333333336</v>
      </c>
      <c r="N378">
        <v>1405141200</v>
      </c>
      <c r="O378" s="9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E379/D379*100</f>
        <v>10.257545271629779</v>
      </c>
      <c r="G379" t="s">
        <v>14</v>
      </c>
      <c r="H379">
        <v>127</v>
      </c>
      <c r="I379" s="4">
        <f>E379/H379</f>
        <v>40.14173228346457</v>
      </c>
      <c r="J379" t="s">
        <v>21</v>
      </c>
      <c r="K379" t="s">
        <v>22</v>
      </c>
      <c r="L379">
        <v>1571720400</v>
      </c>
      <c r="M379" s="9">
        <f>(((L379/60)/60)/24)+DATE(1970,1,1)</f>
        <v>43760.208333333328</v>
      </c>
      <c r="N379">
        <v>1572933600</v>
      </c>
      <c r="O379" s="9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E380/D380*100</f>
        <v>13.962962962962964</v>
      </c>
      <c r="G380" t="s">
        <v>14</v>
      </c>
      <c r="H380">
        <v>355</v>
      </c>
      <c r="I380" s="4">
        <f>E380/H380</f>
        <v>70.090140845070422</v>
      </c>
      <c r="J380" t="s">
        <v>21</v>
      </c>
      <c r="K380" t="s">
        <v>22</v>
      </c>
      <c r="L380">
        <v>1526878800</v>
      </c>
      <c r="M380" s="9">
        <f>(((L380/60)/60)/24)+DATE(1970,1,1)</f>
        <v>43241.208333333328</v>
      </c>
      <c r="N380">
        <v>1530162000</v>
      </c>
      <c r="O380" s="9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E381/D381*100</f>
        <v>40.444444444444443</v>
      </c>
      <c r="G381" t="s">
        <v>14</v>
      </c>
      <c r="H381">
        <v>44</v>
      </c>
      <c r="I381" s="4">
        <f>E381/H381</f>
        <v>66.181818181818187</v>
      </c>
      <c r="J381" t="s">
        <v>40</v>
      </c>
      <c r="K381" t="s">
        <v>41</v>
      </c>
      <c r="L381">
        <v>1319691600</v>
      </c>
      <c r="M381" s="9">
        <f>(((L381/60)/60)/24)+DATE(1970,1,1)</f>
        <v>40843.208333333336</v>
      </c>
      <c r="N381">
        <v>1320904800</v>
      </c>
      <c r="O381" s="9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E382/D382*100</f>
        <v>160.32</v>
      </c>
      <c r="G382" t="s">
        <v>20</v>
      </c>
      <c r="H382">
        <v>84</v>
      </c>
      <c r="I382" s="4">
        <f>E382/H382</f>
        <v>47.714285714285715</v>
      </c>
      <c r="J382" t="s">
        <v>21</v>
      </c>
      <c r="K382" t="s">
        <v>22</v>
      </c>
      <c r="L382">
        <v>1371963600</v>
      </c>
      <c r="M382" s="9">
        <f>(((L382/60)/60)/24)+DATE(1970,1,1)</f>
        <v>41448.208333333336</v>
      </c>
      <c r="N382">
        <v>1372395600</v>
      </c>
      <c r="O382" s="9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E383/D383*100</f>
        <v>183.9433962264151</v>
      </c>
      <c r="G383" t="s">
        <v>20</v>
      </c>
      <c r="H383">
        <v>155</v>
      </c>
      <c r="I383" s="4">
        <f>E383/H383</f>
        <v>62.896774193548389</v>
      </c>
      <c r="J383" t="s">
        <v>21</v>
      </c>
      <c r="K383" t="s">
        <v>22</v>
      </c>
      <c r="L383">
        <v>1433739600</v>
      </c>
      <c r="M383" s="9">
        <f>(((L383/60)/60)/24)+DATE(1970,1,1)</f>
        <v>42163.208333333328</v>
      </c>
      <c r="N383">
        <v>1437714000</v>
      </c>
      <c r="O383" s="9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17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E384/D384*100</f>
        <v>63.769230769230766</v>
      </c>
      <c r="G384" t="s">
        <v>14</v>
      </c>
      <c r="H384">
        <v>67</v>
      </c>
      <c r="I384" s="4">
        <f>E384/H384</f>
        <v>86.611940298507463</v>
      </c>
      <c r="J384" t="s">
        <v>21</v>
      </c>
      <c r="K384" t="s">
        <v>22</v>
      </c>
      <c r="L384">
        <v>1508130000</v>
      </c>
      <c r="M384" s="9">
        <f>(((L384/60)/60)/24)+DATE(1970,1,1)</f>
        <v>43024.208333333328</v>
      </c>
      <c r="N384">
        <v>1509771600</v>
      </c>
      <c r="O384" s="9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E385/D385*100</f>
        <v>225.38095238095238</v>
      </c>
      <c r="G385" t="s">
        <v>20</v>
      </c>
      <c r="H385">
        <v>189</v>
      </c>
      <c r="I385" s="4">
        <f>E385/H385</f>
        <v>75.126984126984127</v>
      </c>
      <c r="J385" t="s">
        <v>21</v>
      </c>
      <c r="K385" t="s">
        <v>22</v>
      </c>
      <c r="L385">
        <v>1550037600</v>
      </c>
      <c r="M385" s="9">
        <f>(((L385/60)/60)/24)+DATE(1970,1,1)</f>
        <v>43509.25</v>
      </c>
      <c r="N385">
        <v>1550556000</v>
      </c>
      <c r="O385" s="9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E386/D386*100</f>
        <v>172.00961538461539</v>
      </c>
      <c r="G386" t="s">
        <v>20</v>
      </c>
      <c r="H386">
        <v>4799</v>
      </c>
      <c r="I386" s="4">
        <f>E386/H386</f>
        <v>41.004167534903104</v>
      </c>
      <c r="J386" t="s">
        <v>21</v>
      </c>
      <c r="K386" t="s">
        <v>22</v>
      </c>
      <c r="L386">
        <v>1486706400</v>
      </c>
      <c r="M386" s="9">
        <f>(((L386/60)/60)/24)+DATE(1970,1,1)</f>
        <v>42776.25</v>
      </c>
      <c r="N386">
        <v>1489039200</v>
      </c>
      <c r="O386" s="9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E387/D387*100</f>
        <v>146.16709511568124</v>
      </c>
      <c r="G387" t="s">
        <v>20</v>
      </c>
      <c r="H387">
        <v>1137</v>
      </c>
      <c r="I387" s="4">
        <f>E387/H387</f>
        <v>50.007915567282325</v>
      </c>
      <c r="J387" t="s">
        <v>21</v>
      </c>
      <c r="K387" t="s">
        <v>22</v>
      </c>
      <c r="L387">
        <v>1553835600</v>
      </c>
      <c r="M387" s="9">
        <f>(((L387/60)/60)/24)+DATE(1970,1,1)</f>
        <v>43553.208333333328</v>
      </c>
      <c r="N387">
        <v>1556600400</v>
      </c>
      <c r="O387" s="9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E388/D388*100</f>
        <v>76.42361623616236</v>
      </c>
      <c r="G388" t="s">
        <v>14</v>
      </c>
      <c r="H388">
        <v>1068</v>
      </c>
      <c r="I388" s="4">
        <f>E388/H388</f>
        <v>96.960674157303373</v>
      </c>
      <c r="J388" t="s">
        <v>21</v>
      </c>
      <c r="K388" t="s">
        <v>22</v>
      </c>
      <c r="L388">
        <v>1277528400</v>
      </c>
      <c r="M388" s="9">
        <f>(((L388/60)/60)/24)+DATE(1970,1,1)</f>
        <v>40355.208333333336</v>
      </c>
      <c r="N388">
        <v>1278565200</v>
      </c>
      <c r="O388" s="9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E389/D389*100</f>
        <v>39.261467889908261</v>
      </c>
      <c r="G389" t="s">
        <v>14</v>
      </c>
      <c r="H389">
        <v>424</v>
      </c>
      <c r="I389" s="4">
        <f>E389/H389</f>
        <v>100.93160377358491</v>
      </c>
      <c r="J389" t="s">
        <v>21</v>
      </c>
      <c r="K389" t="s">
        <v>22</v>
      </c>
      <c r="L389">
        <v>1339477200</v>
      </c>
      <c r="M389" s="9">
        <f>(((L389/60)/60)/24)+DATE(1970,1,1)</f>
        <v>41072.208333333336</v>
      </c>
      <c r="N389">
        <v>1339909200</v>
      </c>
      <c r="O389" s="9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E390/D390*100</f>
        <v>11.270034843205574</v>
      </c>
      <c r="G390" t="s">
        <v>74</v>
      </c>
      <c r="H390">
        <v>145</v>
      </c>
      <c r="I390" s="4">
        <f>E390/H390</f>
        <v>89.227586206896547</v>
      </c>
      <c r="J390" t="s">
        <v>98</v>
      </c>
      <c r="K390" t="s">
        <v>99</v>
      </c>
      <c r="L390">
        <v>1325656800</v>
      </c>
      <c r="M390" s="9">
        <f>(((L390/60)/60)/24)+DATE(1970,1,1)</f>
        <v>40912.25</v>
      </c>
      <c r="N390">
        <v>1325829600</v>
      </c>
      <c r="O390" s="9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E391/D391*100</f>
        <v>122.11084337349398</v>
      </c>
      <c r="G391" t="s">
        <v>20</v>
      </c>
      <c r="H391">
        <v>1152</v>
      </c>
      <c r="I391" s="4">
        <f>E391/H391</f>
        <v>87.979166666666671</v>
      </c>
      <c r="J391" t="s">
        <v>21</v>
      </c>
      <c r="K391" t="s">
        <v>22</v>
      </c>
      <c r="L391">
        <v>1288242000</v>
      </c>
      <c r="M391" s="9">
        <f>(((L391/60)/60)/24)+DATE(1970,1,1)</f>
        <v>40479.208333333336</v>
      </c>
      <c r="N391">
        <v>1290578400</v>
      </c>
      <c r="O391" s="9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E392/D392*100</f>
        <v>186.54166666666669</v>
      </c>
      <c r="G392" t="s">
        <v>20</v>
      </c>
      <c r="H392">
        <v>50</v>
      </c>
      <c r="I392" s="4">
        <f>E392/H392</f>
        <v>89.54</v>
      </c>
      <c r="J392" t="s">
        <v>21</v>
      </c>
      <c r="K392" t="s">
        <v>22</v>
      </c>
      <c r="L392">
        <v>1379048400</v>
      </c>
      <c r="M392" s="9">
        <f>(((L392/60)/60)/24)+DATE(1970,1,1)</f>
        <v>41530.208333333336</v>
      </c>
      <c r="N392">
        <v>1380344400</v>
      </c>
      <c r="O392" s="9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E393/D393*100</f>
        <v>7.2731788079470201</v>
      </c>
      <c r="G393" t="s">
        <v>14</v>
      </c>
      <c r="H393">
        <v>151</v>
      </c>
      <c r="I393" s="4">
        <f>E393/H393</f>
        <v>29.09271523178808</v>
      </c>
      <c r="J393" t="s">
        <v>21</v>
      </c>
      <c r="K393" t="s">
        <v>22</v>
      </c>
      <c r="L393">
        <v>1389679200</v>
      </c>
      <c r="M393" s="9">
        <f>(((L393/60)/60)/24)+DATE(1970,1,1)</f>
        <v>41653.25</v>
      </c>
      <c r="N393">
        <v>1389852000</v>
      </c>
      <c r="O393" s="9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E394/D394*100</f>
        <v>65.642371234207957</v>
      </c>
      <c r="G394" t="s">
        <v>14</v>
      </c>
      <c r="H394">
        <v>1608</v>
      </c>
      <c r="I394" s="4">
        <f>E394/H394</f>
        <v>42.006218905472636</v>
      </c>
      <c r="J394" t="s">
        <v>21</v>
      </c>
      <c r="K394" t="s">
        <v>22</v>
      </c>
      <c r="L394">
        <v>1294293600</v>
      </c>
      <c r="M394" s="9">
        <f>(((L394/60)/60)/24)+DATE(1970,1,1)</f>
        <v>40549.25</v>
      </c>
      <c r="N394">
        <v>1294466400</v>
      </c>
      <c r="O394" s="9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E395/D395*100</f>
        <v>228.96178343949046</v>
      </c>
      <c r="G395" t="s">
        <v>20</v>
      </c>
      <c r="H395">
        <v>3059</v>
      </c>
      <c r="I395" s="4">
        <f>E395/H395</f>
        <v>47.004903563255965</v>
      </c>
      <c r="J395" t="s">
        <v>15</v>
      </c>
      <c r="K395" t="s">
        <v>16</v>
      </c>
      <c r="L395">
        <v>1500267600</v>
      </c>
      <c r="M395" s="9">
        <f>(((L395/60)/60)/24)+DATE(1970,1,1)</f>
        <v>42933.208333333328</v>
      </c>
      <c r="N395">
        <v>1500354000</v>
      </c>
      <c r="O395" s="9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E396/D396*100</f>
        <v>469.37499999999994</v>
      </c>
      <c r="G396" t="s">
        <v>20</v>
      </c>
      <c r="H396">
        <v>34</v>
      </c>
      <c r="I396" s="4">
        <f>E396/H396</f>
        <v>110.44117647058823</v>
      </c>
      <c r="J396" t="s">
        <v>21</v>
      </c>
      <c r="K396" t="s">
        <v>22</v>
      </c>
      <c r="L396">
        <v>1375074000</v>
      </c>
      <c r="M396" s="9">
        <f>(((L396/60)/60)/24)+DATE(1970,1,1)</f>
        <v>41484.208333333336</v>
      </c>
      <c r="N396">
        <v>1375938000</v>
      </c>
      <c r="O396" s="9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E397/D397*100</f>
        <v>130.11267605633802</v>
      </c>
      <c r="G397" t="s">
        <v>20</v>
      </c>
      <c r="H397">
        <v>220</v>
      </c>
      <c r="I397" s="4">
        <f>E397/H397</f>
        <v>41.990909090909092</v>
      </c>
      <c r="J397" t="s">
        <v>21</v>
      </c>
      <c r="K397" t="s">
        <v>22</v>
      </c>
      <c r="L397">
        <v>1323324000</v>
      </c>
      <c r="M397" s="9">
        <f>(((L397/60)/60)/24)+DATE(1970,1,1)</f>
        <v>40885.25</v>
      </c>
      <c r="N397">
        <v>1323410400</v>
      </c>
      <c r="O397" s="9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E398/D398*100</f>
        <v>167.05422993492408</v>
      </c>
      <c r="G398" t="s">
        <v>20</v>
      </c>
      <c r="H398">
        <v>1604</v>
      </c>
      <c r="I398" s="4">
        <f>E398/H398</f>
        <v>48.012468827930178</v>
      </c>
      <c r="J398" t="s">
        <v>26</v>
      </c>
      <c r="K398" t="s">
        <v>27</v>
      </c>
      <c r="L398">
        <v>1538715600</v>
      </c>
      <c r="M398" s="9">
        <f>(((L398/60)/60)/24)+DATE(1970,1,1)</f>
        <v>43378.208333333328</v>
      </c>
      <c r="N398">
        <v>1539406800</v>
      </c>
      <c r="O398" s="9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E399/D399*100</f>
        <v>173.8641975308642</v>
      </c>
      <c r="G399" t="s">
        <v>20</v>
      </c>
      <c r="H399">
        <v>454</v>
      </c>
      <c r="I399" s="4">
        <f>E399/H399</f>
        <v>31.019823788546255</v>
      </c>
      <c r="J399" t="s">
        <v>21</v>
      </c>
      <c r="K399" t="s">
        <v>22</v>
      </c>
      <c r="L399">
        <v>1369285200</v>
      </c>
      <c r="M399" s="9">
        <f>(((L399/60)/60)/24)+DATE(1970,1,1)</f>
        <v>41417.208333333336</v>
      </c>
      <c r="N399">
        <v>1369803600</v>
      </c>
      <c r="O399" s="9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E400/D400*100</f>
        <v>717.76470588235293</v>
      </c>
      <c r="G400" t="s">
        <v>20</v>
      </c>
      <c r="H400">
        <v>123</v>
      </c>
      <c r="I400" s="4">
        <f>E400/H400</f>
        <v>99.203252032520325</v>
      </c>
      <c r="J400" t="s">
        <v>107</v>
      </c>
      <c r="K400" t="s">
        <v>108</v>
      </c>
      <c r="L400">
        <v>1525755600</v>
      </c>
      <c r="M400" s="9">
        <f>(((L400/60)/60)/24)+DATE(1970,1,1)</f>
        <v>43228.208333333328</v>
      </c>
      <c r="N400">
        <v>1525928400</v>
      </c>
      <c r="O400" s="9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E401/D401*100</f>
        <v>63.850976361767728</v>
      </c>
      <c r="G401" t="s">
        <v>14</v>
      </c>
      <c r="H401">
        <v>941</v>
      </c>
      <c r="I401" s="4">
        <f>E401/H401</f>
        <v>66.022316684378325</v>
      </c>
      <c r="J401" t="s">
        <v>21</v>
      </c>
      <c r="K401" t="s">
        <v>22</v>
      </c>
      <c r="L401">
        <v>1296626400</v>
      </c>
      <c r="M401" s="9">
        <f>(((L401/60)/60)/24)+DATE(1970,1,1)</f>
        <v>40576.25</v>
      </c>
      <c r="N401">
        <v>1297231200</v>
      </c>
      <c r="O401" s="9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17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E402/D402*100</f>
        <v>2</v>
      </c>
      <c r="G402" t="s">
        <v>14</v>
      </c>
      <c r="H402">
        <v>1</v>
      </c>
      <c r="I402" s="4">
        <f>E402/H402</f>
        <v>2</v>
      </c>
      <c r="J402" t="s">
        <v>21</v>
      </c>
      <c r="K402" t="s">
        <v>22</v>
      </c>
      <c r="L402">
        <v>1376629200</v>
      </c>
      <c r="M402" s="9">
        <f>(((L402/60)/60)/24)+DATE(1970,1,1)</f>
        <v>41502.208333333336</v>
      </c>
      <c r="N402">
        <v>1378530000</v>
      </c>
      <c r="O402" s="9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E403/D403*100</f>
        <v>1530.2222222222222</v>
      </c>
      <c r="G403" t="s">
        <v>20</v>
      </c>
      <c r="H403">
        <v>299</v>
      </c>
      <c r="I403" s="4">
        <f>E403/H403</f>
        <v>46.060200668896321</v>
      </c>
      <c r="J403" t="s">
        <v>21</v>
      </c>
      <c r="K403" t="s">
        <v>22</v>
      </c>
      <c r="L403">
        <v>1572152400</v>
      </c>
      <c r="M403" s="9">
        <f>(((L403/60)/60)/24)+DATE(1970,1,1)</f>
        <v>43765.208333333328</v>
      </c>
      <c r="N403">
        <v>1572152400</v>
      </c>
      <c r="O403" s="9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E404/D404*100</f>
        <v>40.356164383561641</v>
      </c>
      <c r="G404" t="s">
        <v>14</v>
      </c>
      <c r="H404">
        <v>40</v>
      </c>
      <c r="I404" s="4">
        <f>E404/H404</f>
        <v>73.650000000000006</v>
      </c>
      <c r="J404" t="s">
        <v>21</v>
      </c>
      <c r="K404" t="s">
        <v>22</v>
      </c>
      <c r="L404">
        <v>1325829600</v>
      </c>
      <c r="M404" s="9">
        <f>(((L404/60)/60)/24)+DATE(1970,1,1)</f>
        <v>40914.25</v>
      </c>
      <c r="N404">
        <v>1329890400</v>
      </c>
      <c r="O404" s="9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E405/D405*100</f>
        <v>86.220633299284984</v>
      </c>
      <c r="G405" t="s">
        <v>14</v>
      </c>
      <c r="H405">
        <v>3015</v>
      </c>
      <c r="I405" s="4">
        <f>E405/H405</f>
        <v>55.99336650082919</v>
      </c>
      <c r="J405" t="s">
        <v>15</v>
      </c>
      <c r="K405" t="s">
        <v>16</v>
      </c>
      <c r="L405">
        <v>1273640400</v>
      </c>
      <c r="M405" s="9">
        <f>(((L405/60)/60)/24)+DATE(1970,1,1)</f>
        <v>40310.208333333336</v>
      </c>
      <c r="N405">
        <v>1276750800</v>
      </c>
      <c r="O405" s="9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E406/D406*100</f>
        <v>315.58486707566465</v>
      </c>
      <c r="G406" t="s">
        <v>20</v>
      </c>
      <c r="H406">
        <v>2237</v>
      </c>
      <c r="I406" s="4">
        <f>E406/H406</f>
        <v>68.985695127402778</v>
      </c>
      <c r="J406" t="s">
        <v>21</v>
      </c>
      <c r="K406" t="s">
        <v>22</v>
      </c>
      <c r="L406">
        <v>1510639200</v>
      </c>
      <c r="M406" s="9">
        <f>(((L406/60)/60)/24)+DATE(1970,1,1)</f>
        <v>43053.25</v>
      </c>
      <c r="N406">
        <v>1510898400</v>
      </c>
      <c r="O406" s="9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E407/D407*100</f>
        <v>89.618243243243242</v>
      </c>
      <c r="G407" t="s">
        <v>14</v>
      </c>
      <c r="H407">
        <v>435</v>
      </c>
      <c r="I407" s="4">
        <f>E407/H407</f>
        <v>60.981609195402299</v>
      </c>
      <c r="J407" t="s">
        <v>21</v>
      </c>
      <c r="K407" t="s">
        <v>22</v>
      </c>
      <c r="L407">
        <v>1528088400</v>
      </c>
      <c r="M407" s="9">
        <f>(((L407/60)/60)/24)+DATE(1970,1,1)</f>
        <v>43255.208333333328</v>
      </c>
      <c r="N407">
        <v>1532408400</v>
      </c>
      <c r="O407" s="9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E408/D408*100</f>
        <v>182.14503816793894</v>
      </c>
      <c r="G408" t="s">
        <v>20</v>
      </c>
      <c r="H408">
        <v>645</v>
      </c>
      <c r="I408" s="4">
        <f>E408/H408</f>
        <v>110.98139534883721</v>
      </c>
      <c r="J408" t="s">
        <v>21</v>
      </c>
      <c r="K408" t="s">
        <v>22</v>
      </c>
      <c r="L408">
        <v>1359525600</v>
      </c>
      <c r="M408" s="9">
        <f>(((L408/60)/60)/24)+DATE(1970,1,1)</f>
        <v>41304.25</v>
      </c>
      <c r="N408">
        <v>1360562400</v>
      </c>
      <c r="O408" s="9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E409/D409*100</f>
        <v>355.88235294117646</v>
      </c>
      <c r="G409" t="s">
        <v>20</v>
      </c>
      <c r="H409">
        <v>484</v>
      </c>
      <c r="I409" s="4">
        <f>E409/H409</f>
        <v>25</v>
      </c>
      <c r="J409" t="s">
        <v>36</v>
      </c>
      <c r="K409" t="s">
        <v>37</v>
      </c>
      <c r="L409">
        <v>1570942800</v>
      </c>
      <c r="M409" s="9">
        <f>(((L409/60)/60)/24)+DATE(1970,1,1)</f>
        <v>43751.208333333328</v>
      </c>
      <c r="N409">
        <v>1571547600</v>
      </c>
      <c r="O409" s="9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E410/D410*100</f>
        <v>131.83695652173913</v>
      </c>
      <c r="G410" t="s">
        <v>20</v>
      </c>
      <c r="H410">
        <v>154</v>
      </c>
      <c r="I410" s="4">
        <f>E410/H410</f>
        <v>78.759740259740255</v>
      </c>
      <c r="J410" t="s">
        <v>15</v>
      </c>
      <c r="K410" t="s">
        <v>16</v>
      </c>
      <c r="L410">
        <v>1466398800</v>
      </c>
      <c r="M410" s="9">
        <f>(((L410/60)/60)/24)+DATE(1970,1,1)</f>
        <v>42541.208333333328</v>
      </c>
      <c r="N410">
        <v>1468126800</v>
      </c>
      <c r="O410" s="9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E411/D411*100</f>
        <v>46.315634218289084</v>
      </c>
      <c r="G411" t="s">
        <v>14</v>
      </c>
      <c r="H411">
        <v>714</v>
      </c>
      <c r="I411" s="4">
        <f>E411/H411</f>
        <v>87.960784313725483</v>
      </c>
      <c r="J411" t="s">
        <v>21</v>
      </c>
      <c r="K411" t="s">
        <v>22</v>
      </c>
      <c r="L411">
        <v>1492491600</v>
      </c>
      <c r="M411" s="9">
        <f>(((L411/60)/60)/24)+DATE(1970,1,1)</f>
        <v>42843.208333333328</v>
      </c>
      <c r="N411">
        <v>1492837200</v>
      </c>
      <c r="O411" s="9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E412/D412*100</f>
        <v>36.132726089785294</v>
      </c>
      <c r="G412" t="s">
        <v>47</v>
      </c>
      <c r="H412">
        <v>1111</v>
      </c>
      <c r="I412" s="4">
        <f>E412/H412</f>
        <v>49.987398739873989</v>
      </c>
      <c r="J412" t="s">
        <v>21</v>
      </c>
      <c r="K412" t="s">
        <v>22</v>
      </c>
      <c r="L412">
        <v>1430197200</v>
      </c>
      <c r="M412" s="9">
        <f>(((L412/60)/60)/24)+DATE(1970,1,1)</f>
        <v>42122.208333333328</v>
      </c>
      <c r="N412">
        <v>1430197200</v>
      </c>
      <c r="O412" s="9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E413/D413*100</f>
        <v>104.62820512820512</v>
      </c>
      <c r="G413" t="s">
        <v>20</v>
      </c>
      <c r="H413">
        <v>82</v>
      </c>
      <c r="I413" s="4">
        <f>E413/H413</f>
        <v>99.524390243902445</v>
      </c>
      <c r="J413" t="s">
        <v>21</v>
      </c>
      <c r="K413" t="s">
        <v>22</v>
      </c>
      <c r="L413">
        <v>1496034000</v>
      </c>
      <c r="M413" s="9">
        <f>(((L413/60)/60)/24)+DATE(1970,1,1)</f>
        <v>42884.208333333328</v>
      </c>
      <c r="N413">
        <v>1496206800</v>
      </c>
      <c r="O413" s="9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E414/D414*100</f>
        <v>668.85714285714289</v>
      </c>
      <c r="G414" t="s">
        <v>20</v>
      </c>
      <c r="H414">
        <v>134</v>
      </c>
      <c r="I414" s="4">
        <f>E414/H414</f>
        <v>104.82089552238806</v>
      </c>
      <c r="J414" t="s">
        <v>21</v>
      </c>
      <c r="K414" t="s">
        <v>22</v>
      </c>
      <c r="L414">
        <v>1388728800</v>
      </c>
      <c r="M414" s="9">
        <f>(((L414/60)/60)/24)+DATE(1970,1,1)</f>
        <v>41642.25</v>
      </c>
      <c r="N414">
        <v>1389592800</v>
      </c>
      <c r="O414" s="9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E415/D415*100</f>
        <v>62.072823218997364</v>
      </c>
      <c r="G415" t="s">
        <v>47</v>
      </c>
      <c r="H415">
        <v>1089</v>
      </c>
      <c r="I415" s="4">
        <f>E415/H415</f>
        <v>108.01469237832875</v>
      </c>
      <c r="J415" t="s">
        <v>21</v>
      </c>
      <c r="K415" t="s">
        <v>22</v>
      </c>
      <c r="L415">
        <v>1543298400</v>
      </c>
      <c r="M415" s="9">
        <f>(((L415/60)/60)/24)+DATE(1970,1,1)</f>
        <v>43431.25</v>
      </c>
      <c r="N415">
        <v>1545631200</v>
      </c>
      <c r="O415" s="9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E416/D416*100</f>
        <v>84.699787460148784</v>
      </c>
      <c r="G416" t="s">
        <v>14</v>
      </c>
      <c r="H416">
        <v>5497</v>
      </c>
      <c r="I416" s="4">
        <f>E416/H416</f>
        <v>28.998544660724033</v>
      </c>
      <c r="J416" t="s">
        <v>21</v>
      </c>
      <c r="K416" t="s">
        <v>22</v>
      </c>
      <c r="L416">
        <v>1271739600</v>
      </c>
      <c r="M416" s="9">
        <f>(((L416/60)/60)/24)+DATE(1970,1,1)</f>
        <v>40288.208333333336</v>
      </c>
      <c r="N416">
        <v>1272430800</v>
      </c>
      <c r="O416" s="9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E417/D417*100</f>
        <v>11.059030837004405</v>
      </c>
      <c r="G417" t="s">
        <v>14</v>
      </c>
      <c r="H417">
        <v>418</v>
      </c>
      <c r="I417" s="4">
        <f>E417/H417</f>
        <v>30.028708133971293</v>
      </c>
      <c r="J417" t="s">
        <v>21</v>
      </c>
      <c r="K417" t="s">
        <v>22</v>
      </c>
      <c r="L417">
        <v>1326434400</v>
      </c>
      <c r="M417" s="9">
        <f>(((L417/60)/60)/24)+DATE(1970,1,1)</f>
        <v>40921.25</v>
      </c>
      <c r="N417">
        <v>1327903200</v>
      </c>
      <c r="O417" s="9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E418/D418*100</f>
        <v>43.838781575037146</v>
      </c>
      <c r="G418" t="s">
        <v>14</v>
      </c>
      <c r="H418">
        <v>1439</v>
      </c>
      <c r="I418" s="4">
        <f>E418/H418</f>
        <v>41.005559416261292</v>
      </c>
      <c r="J418" t="s">
        <v>21</v>
      </c>
      <c r="K418" t="s">
        <v>22</v>
      </c>
      <c r="L418">
        <v>1295244000</v>
      </c>
      <c r="M418" s="9">
        <f>(((L418/60)/60)/24)+DATE(1970,1,1)</f>
        <v>40560.25</v>
      </c>
      <c r="N418">
        <v>1296021600</v>
      </c>
      <c r="O418" s="9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E419/D419*100</f>
        <v>55.470588235294116</v>
      </c>
      <c r="G419" t="s">
        <v>14</v>
      </c>
      <c r="H419">
        <v>15</v>
      </c>
      <c r="I419" s="4">
        <f>E419/H419</f>
        <v>62.866666666666667</v>
      </c>
      <c r="J419" t="s">
        <v>21</v>
      </c>
      <c r="K419" t="s">
        <v>22</v>
      </c>
      <c r="L419">
        <v>1541221200</v>
      </c>
      <c r="M419" s="9">
        <f>(((L419/60)/60)/24)+DATE(1970,1,1)</f>
        <v>43407.208333333328</v>
      </c>
      <c r="N419">
        <v>1543298400</v>
      </c>
      <c r="O419" s="9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E420/D420*100</f>
        <v>57.399511301160658</v>
      </c>
      <c r="G420" t="s">
        <v>14</v>
      </c>
      <c r="H420">
        <v>1999</v>
      </c>
      <c r="I420" s="4">
        <f>E420/H420</f>
        <v>47.005002501250623</v>
      </c>
      <c r="J420" t="s">
        <v>15</v>
      </c>
      <c r="K420" t="s">
        <v>16</v>
      </c>
      <c r="L420">
        <v>1336280400</v>
      </c>
      <c r="M420" s="9">
        <f>(((L420/60)/60)/24)+DATE(1970,1,1)</f>
        <v>41035.208333333336</v>
      </c>
      <c r="N420">
        <v>1336366800</v>
      </c>
      <c r="O420" s="9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E421/D421*100</f>
        <v>123.43497363796135</v>
      </c>
      <c r="G421" t="s">
        <v>20</v>
      </c>
      <c r="H421">
        <v>5203</v>
      </c>
      <c r="I421" s="4">
        <f>E421/H421</f>
        <v>26.997693638285604</v>
      </c>
      <c r="J421" t="s">
        <v>21</v>
      </c>
      <c r="K421" t="s">
        <v>22</v>
      </c>
      <c r="L421">
        <v>1324533600</v>
      </c>
      <c r="M421" s="9">
        <f>(((L421/60)/60)/24)+DATE(1970,1,1)</f>
        <v>40899.25</v>
      </c>
      <c r="N421">
        <v>1325052000</v>
      </c>
      <c r="O421" s="9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E422/D422*100</f>
        <v>128.46</v>
      </c>
      <c r="G422" t="s">
        <v>20</v>
      </c>
      <c r="H422">
        <v>94</v>
      </c>
      <c r="I422" s="4">
        <f>E422/H422</f>
        <v>68.329787234042556</v>
      </c>
      <c r="J422" t="s">
        <v>21</v>
      </c>
      <c r="K422" t="s">
        <v>22</v>
      </c>
      <c r="L422">
        <v>1498366800</v>
      </c>
      <c r="M422" s="9">
        <f>(((L422/60)/60)/24)+DATE(1970,1,1)</f>
        <v>42911.208333333328</v>
      </c>
      <c r="N422">
        <v>1499576400</v>
      </c>
      <c r="O422" s="9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E423/D423*100</f>
        <v>63.989361702127653</v>
      </c>
      <c r="G423" t="s">
        <v>14</v>
      </c>
      <c r="H423">
        <v>118</v>
      </c>
      <c r="I423" s="4">
        <f>E423/H423</f>
        <v>50.974576271186443</v>
      </c>
      <c r="J423" t="s">
        <v>21</v>
      </c>
      <c r="K423" t="s">
        <v>22</v>
      </c>
      <c r="L423">
        <v>1498712400</v>
      </c>
      <c r="M423" s="9">
        <f>(((L423/60)/60)/24)+DATE(1970,1,1)</f>
        <v>42915.208333333328</v>
      </c>
      <c r="N423">
        <v>1501304400</v>
      </c>
      <c r="O423" s="9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E424/D424*100</f>
        <v>127.29885057471265</v>
      </c>
      <c r="G424" t="s">
        <v>20</v>
      </c>
      <c r="H424">
        <v>205</v>
      </c>
      <c r="I424" s="4">
        <f>E424/H424</f>
        <v>54.024390243902438</v>
      </c>
      <c r="J424" t="s">
        <v>21</v>
      </c>
      <c r="K424" t="s">
        <v>22</v>
      </c>
      <c r="L424">
        <v>1271480400</v>
      </c>
      <c r="M424" s="9">
        <f>(((L424/60)/60)/24)+DATE(1970,1,1)</f>
        <v>40285.208333333336</v>
      </c>
      <c r="N424">
        <v>1273208400</v>
      </c>
      <c r="O424" s="9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E425/D425*100</f>
        <v>10.638024357239512</v>
      </c>
      <c r="G425" t="s">
        <v>14</v>
      </c>
      <c r="H425">
        <v>162</v>
      </c>
      <c r="I425" s="4">
        <f>E425/H425</f>
        <v>97.055555555555557</v>
      </c>
      <c r="J425" t="s">
        <v>21</v>
      </c>
      <c r="K425" t="s">
        <v>22</v>
      </c>
      <c r="L425">
        <v>1316667600</v>
      </c>
      <c r="M425" s="9">
        <f>(((L425/60)/60)/24)+DATE(1970,1,1)</f>
        <v>40808.208333333336</v>
      </c>
      <c r="N425">
        <v>1316840400</v>
      </c>
      <c r="O425" s="9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E426/D426*100</f>
        <v>40.470588235294116</v>
      </c>
      <c r="G426" t="s">
        <v>14</v>
      </c>
      <c r="H426">
        <v>83</v>
      </c>
      <c r="I426" s="4">
        <f>E426/H426</f>
        <v>24.867469879518072</v>
      </c>
      <c r="J426" t="s">
        <v>21</v>
      </c>
      <c r="K426" t="s">
        <v>22</v>
      </c>
      <c r="L426">
        <v>1524027600</v>
      </c>
      <c r="M426" s="9">
        <f>(((L426/60)/60)/24)+DATE(1970,1,1)</f>
        <v>43208.208333333328</v>
      </c>
      <c r="N426">
        <v>1524546000</v>
      </c>
      <c r="O426" s="9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E427/D427*100</f>
        <v>287.66666666666663</v>
      </c>
      <c r="G427" t="s">
        <v>20</v>
      </c>
      <c r="H427">
        <v>92</v>
      </c>
      <c r="I427" s="4">
        <f>E427/H427</f>
        <v>84.423913043478265</v>
      </c>
      <c r="J427" t="s">
        <v>21</v>
      </c>
      <c r="K427" t="s">
        <v>22</v>
      </c>
      <c r="L427">
        <v>1438059600</v>
      </c>
      <c r="M427" s="9">
        <f>(((L427/60)/60)/24)+DATE(1970,1,1)</f>
        <v>42213.208333333328</v>
      </c>
      <c r="N427">
        <v>1438578000</v>
      </c>
      <c r="O427" s="9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E428/D428*100</f>
        <v>572.94444444444446</v>
      </c>
      <c r="G428" t="s">
        <v>20</v>
      </c>
      <c r="H428">
        <v>219</v>
      </c>
      <c r="I428" s="4">
        <f>E428/H428</f>
        <v>47.091324200913242</v>
      </c>
      <c r="J428" t="s">
        <v>21</v>
      </c>
      <c r="K428" t="s">
        <v>22</v>
      </c>
      <c r="L428">
        <v>1361944800</v>
      </c>
      <c r="M428" s="9">
        <f>(((L428/60)/60)/24)+DATE(1970,1,1)</f>
        <v>41332.25</v>
      </c>
      <c r="N428">
        <v>1362549600</v>
      </c>
      <c r="O428" s="9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E429/D429*100</f>
        <v>112.90429799426933</v>
      </c>
      <c r="G429" t="s">
        <v>20</v>
      </c>
      <c r="H429">
        <v>2526</v>
      </c>
      <c r="I429" s="4">
        <f>E429/H429</f>
        <v>77.996041171813147</v>
      </c>
      <c r="J429" t="s">
        <v>21</v>
      </c>
      <c r="K429" t="s">
        <v>22</v>
      </c>
      <c r="L429">
        <v>1410584400</v>
      </c>
      <c r="M429" s="9">
        <f>(((L429/60)/60)/24)+DATE(1970,1,1)</f>
        <v>41895.208333333336</v>
      </c>
      <c r="N429">
        <v>1413349200</v>
      </c>
      <c r="O429" s="9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E430/D430*100</f>
        <v>46.387573964497044</v>
      </c>
      <c r="G430" t="s">
        <v>14</v>
      </c>
      <c r="H430">
        <v>747</v>
      </c>
      <c r="I430" s="4">
        <f>E430/H430</f>
        <v>62.967871485943775</v>
      </c>
      <c r="J430" t="s">
        <v>21</v>
      </c>
      <c r="K430" t="s">
        <v>22</v>
      </c>
      <c r="L430">
        <v>1297404000</v>
      </c>
      <c r="M430" s="9">
        <f>(((L430/60)/60)/24)+DATE(1970,1,1)</f>
        <v>40585.25</v>
      </c>
      <c r="N430">
        <v>1298008800</v>
      </c>
      <c r="O430" s="9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E431/D431*100</f>
        <v>90.675916230366497</v>
      </c>
      <c r="G431" t="s">
        <v>74</v>
      </c>
      <c r="H431">
        <v>2138</v>
      </c>
      <c r="I431" s="4">
        <f>E431/H431</f>
        <v>81.006080449017773</v>
      </c>
      <c r="J431" t="s">
        <v>21</v>
      </c>
      <c r="K431" t="s">
        <v>22</v>
      </c>
      <c r="L431">
        <v>1392012000</v>
      </c>
      <c r="M431" s="9">
        <f>(((L431/60)/60)/24)+DATE(1970,1,1)</f>
        <v>41680.25</v>
      </c>
      <c r="N431">
        <v>1394427600</v>
      </c>
      <c r="O431" s="9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E432/D432*100</f>
        <v>67.740740740740748</v>
      </c>
      <c r="G432" t="s">
        <v>14</v>
      </c>
      <c r="H432">
        <v>84</v>
      </c>
      <c r="I432" s="4">
        <f>E432/H432</f>
        <v>65.321428571428569</v>
      </c>
      <c r="J432" t="s">
        <v>21</v>
      </c>
      <c r="K432" t="s">
        <v>22</v>
      </c>
      <c r="L432">
        <v>1569733200</v>
      </c>
      <c r="M432" s="9">
        <f>(((L432/60)/60)/24)+DATE(1970,1,1)</f>
        <v>43737.208333333328</v>
      </c>
      <c r="N432">
        <v>1572670800</v>
      </c>
      <c r="O432" s="9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E433/D433*100</f>
        <v>192.49019607843135</v>
      </c>
      <c r="G433" t="s">
        <v>20</v>
      </c>
      <c r="H433">
        <v>94</v>
      </c>
      <c r="I433" s="4">
        <f>E433/H433</f>
        <v>104.43617021276596</v>
      </c>
      <c r="J433" t="s">
        <v>21</v>
      </c>
      <c r="K433" t="s">
        <v>22</v>
      </c>
      <c r="L433">
        <v>1529643600</v>
      </c>
      <c r="M433" s="9">
        <f>(((L433/60)/60)/24)+DATE(1970,1,1)</f>
        <v>43273.208333333328</v>
      </c>
      <c r="N433">
        <v>1531112400</v>
      </c>
      <c r="O433" s="9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E434/D434*100</f>
        <v>82.714285714285722</v>
      </c>
      <c r="G434" t="s">
        <v>14</v>
      </c>
      <c r="H434">
        <v>91</v>
      </c>
      <c r="I434" s="4">
        <f>E434/H434</f>
        <v>69.989010989010993</v>
      </c>
      <c r="J434" t="s">
        <v>21</v>
      </c>
      <c r="K434" t="s">
        <v>22</v>
      </c>
      <c r="L434">
        <v>1399006800</v>
      </c>
      <c r="M434" s="9">
        <f>(((L434/60)/60)/24)+DATE(1970,1,1)</f>
        <v>41761.208333333336</v>
      </c>
      <c r="N434">
        <v>1400734800</v>
      </c>
      <c r="O434" s="9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E435/D435*100</f>
        <v>54.163920922570021</v>
      </c>
      <c r="G435" t="s">
        <v>14</v>
      </c>
      <c r="H435">
        <v>792</v>
      </c>
      <c r="I435" s="4">
        <f>E435/H435</f>
        <v>83.023989898989896</v>
      </c>
      <c r="J435" t="s">
        <v>21</v>
      </c>
      <c r="K435" t="s">
        <v>22</v>
      </c>
      <c r="L435">
        <v>1385359200</v>
      </c>
      <c r="M435" s="9">
        <f>(((L435/60)/60)/24)+DATE(1970,1,1)</f>
        <v>41603.25</v>
      </c>
      <c r="N435">
        <v>1386741600</v>
      </c>
      <c r="O435" s="9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E436/D436*100</f>
        <v>16.722222222222221</v>
      </c>
      <c r="G436" t="s">
        <v>74</v>
      </c>
      <c r="H436">
        <v>10</v>
      </c>
      <c r="I436" s="4">
        <f>E436/H436</f>
        <v>90.3</v>
      </c>
      <c r="J436" t="s">
        <v>15</v>
      </c>
      <c r="K436" t="s">
        <v>16</v>
      </c>
      <c r="L436">
        <v>1480572000</v>
      </c>
      <c r="M436" s="9">
        <f>(((L436/60)/60)/24)+DATE(1970,1,1)</f>
        <v>42705.25</v>
      </c>
      <c r="N436">
        <v>1481781600</v>
      </c>
      <c r="O436" s="9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E437/D437*100</f>
        <v>116.87664041994749</v>
      </c>
      <c r="G437" t="s">
        <v>20</v>
      </c>
      <c r="H437">
        <v>1713</v>
      </c>
      <c r="I437" s="4">
        <f>E437/H437</f>
        <v>103.98131932282546</v>
      </c>
      <c r="J437" t="s">
        <v>107</v>
      </c>
      <c r="K437" t="s">
        <v>108</v>
      </c>
      <c r="L437">
        <v>1418623200</v>
      </c>
      <c r="M437" s="9">
        <f>(((L437/60)/60)/24)+DATE(1970,1,1)</f>
        <v>41988.25</v>
      </c>
      <c r="N437">
        <v>1419660000</v>
      </c>
      <c r="O437" s="9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E438/D438*100</f>
        <v>1052.1538461538462</v>
      </c>
      <c r="G438" t="s">
        <v>20</v>
      </c>
      <c r="H438">
        <v>249</v>
      </c>
      <c r="I438" s="4">
        <f>E438/H438</f>
        <v>54.931726907630519</v>
      </c>
      <c r="J438" t="s">
        <v>21</v>
      </c>
      <c r="K438" t="s">
        <v>22</v>
      </c>
      <c r="L438">
        <v>1555736400</v>
      </c>
      <c r="M438" s="9">
        <f>(((L438/60)/60)/24)+DATE(1970,1,1)</f>
        <v>43575.208333333328</v>
      </c>
      <c r="N438">
        <v>1555822800</v>
      </c>
      <c r="O438" s="9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E439/D439*100</f>
        <v>123.07407407407408</v>
      </c>
      <c r="G439" t="s">
        <v>20</v>
      </c>
      <c r="H439">
        <v>192</v>
      </c>
      <c r="I439" s="4">
        <f>E439/H439</f>
        <v>51.921875</v>
      </c>
      <c r="J439" t="s">
        <v>21</v>
      </c>
      <c r="K439" t="s">
        <v>22</v>
      </c>
      <c r="L439">
        <v>1442120400</v>
      </c>
      <c r="M439" s="9">
        <f>(((L439/60)/60)/24)+DATE(1970,1,1)</f>
        <v>42260.208333333328</v>
      </c>
      <c r="N439">
        <v>1442379600</v>
      </c>
      <c r="O439" s="9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E440/D440*100</f>
        <v>178.63855421686748</v>
      </c>
      <c r="G440" t="s">
        <v>20</v>
      </c>
      <c r="H440">
        <v>247</v>
      </c>
      <c r="I440" s="4">
        <f>E440/H440</f>
        <v>60.02834008097166</v>
      </c>
      <c r="J440" t="s">
        <v>21</v>
      </c>
      <c r="K440" t="s">
        <v>22</v>
      </c>
      <c r="L440">
        <v>1362376800</v>
      </c>
      <c r="M440" s="9">
        <f>(((L440/60)/60)/24)+DATE(1970,1,1)</f>
        <v>41337.25</v>
      </c>
      <c r="N440">
        <v>1364965200</v>
      </c>
      <c r="O440" s="9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E441/D441*100</f>
        <v>355.28169014084506</v>
      </c>
      <c r="G441" t="s">
        <v>20</v>
      </c>
      <c r="H441">
        <v>2293</v>
      </c>
      <c r="I441" s="4">
        <f>E441/H441</f>
        <v>44.003488879197555</v>
      </c>
      <c r="J441" t="s">
        <v>21</v>
      </c>
      <c r="K441" t="s">
        <v>22</v>
      </c>
      <c r="L441">
        <v>1478408400</v>
      </c>
      <c r="M441" s="9">
        <f>(((L441/60)/60)/24)+DATE(1970,1,1)</f>
        <v>42680.208333333328</v>
      </c>
      <c r="N441">
        <v>1479016800</v>
      </c>
      <c r="O441" s="9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E442/D442*100</f>
        <v>161.90634146341463</v>
      </c>
      <c r="G442" t="s">
        <v>20</v>
      </c>
      <c r="H442">
        <v>3131</v>
      </c>
      <c r="I442" s="4">
        <f>E442/H442</f>
        <v>53.003513254551258</v>
      </c>
      <c r="J442" t="s">
        <v>21</v>
      </c>
      <c r="K442" t="s">
        <v>22</v>
      </c>
      <c r="L442">
        <v>1498798800</v>
      </c>
      <c r="M442" s="9">
        <f>(((L442/60)/60)/24)+DATE(1970,1,1)</f>
        <v>42916.208333333328</v>
      </c>
      <c r="N442">
        <v>1499662800</v>
      </c>
      <c r="O442" s="9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E443/D443*100</f>
        <v>24.914285714285715</v>
      </c>
      <c r="G443" t="s">
        <v>14</v>
      </c>
      <c r="H443">
        <v>32</v>
      </c>
      <c r="I443" s="4">
        <f>E443/H443</f>
        <v>54.5</v>
      </c>
      <c r="J443" t="s">
        <v>21</v>
      </c>
      <c r="K443" t="s">
        <v>22</v>
      </c>
      <c r="L443">
        <v>1335416400</v>
      </c>
      <c r="M443" s="9">
        <f>(((L443/60)/60)/24)+DATE(1970,1,1)</f>
        <v>41025.208333333336</v>
      </c>
      <c r="N443">
        <v>1337835600</v>
      </c>
      <c r="O443" s="9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E444/D444*100</f>
        <v>198.72222222222223</v>
      </c>
      <c r="G444" t="s">
        <v>20</v>
      </c>
      <c r="H444">
        <v>143</v>
      </c>
      <c r="I444" s="4">
        <f>E444/H444</f>
        <v>75.04195804195804</v>
      </c>
      <c r="J444" t="s">
        <v>107</v>
      </c>
      <c r="K444" t="s">
        <v>108</v>
      </c>
      <c r="L444">
        <v>1504328400</v>
      </c>
      <c r="M444" s="9">
        <f>(((L444/60)/60)/24)+DATE(1970,1,1)</f>
        <v>42980.208333333328</v>
      </c>
      <c r="N444">
        <v>1505710800</v>
      </c>
      <c r="O444" s="9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E445/D445*100</f>
        <v>34.752688172043008</v>
      </c>
      <c r="G445" t="s">
        <v>74</v>
      </c>
      <c r="H445">
        <v>90</v>
      </c>
      <c r="I445" s="4">
        <f>E445/H445</f>
        <v>35.911111111111111</v>
      </c>
      <c r="J445" t="s">
        <v>21</v>
      </c>
      <c r="K445" t="s">
        <v>22</v>
      </c>
      <c r="L445">
        <v>1285822800</v>
      </c>
      <c r="M445" s="9">
        <f>(((L445/60)/60)/24)+DATE(1970,1,1)</f>
        <v>40451.208333333336</v>
      </c>
      <c r="N445">
        <v>1287464400</v>
      </c>
      <c r="O445" s="9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E446/D446*100</f>
        <v>176.41935483870967</v>
      </c>
      <c r="G446" t="s">
        <v>20</v>
      </c>
      <c r="H446">
        <v>296</v>
      </c>
      <c r="I446" s="4">
        <f>E446/H446</f>
        <v>36.952702702702702</v>
      </c>
      <c r="J446" t="s">
        <v>21</v>
      </c>
      <c r="K446" t="s">
        <v>22</v>
      </c>
      <c r="L446">
        <v>1311483600</v>
      </c>
      <c r="M446" s="9">
        <f>(((L446/60)/60)/24)+DATE(1970,1,1)</f>
        <v>40748.208333333336</v>
      </c>
      <c r="N446">
        <v>1311656400</v>
      </c>
      <c r="O446" s="9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E447/D447*100</f>
        <v>511.38095238095235</v>
      </c>
      <c r="G447" t="s">
        <v>20</v>
      </c>
      <c r="H447">
        <v>170</v>
      </c>
      <c r="I447" s="4">
        <f>E447/H447</f>
        <v>63.170588235294119</v>
      </c>
      <c r="J447" t="s">
        <v>21</v>
      </c>
      <c r="K447" t="s">
        <v>22</v>
      </c>
      <c r="L447">
        <v>1291356000</v>
      </c>
      <c r="M447" s="9">
        <f>(((L447/60)/60)/24)+DATE(1970,1,1)</f>
        <v>40515.25</v>
      </c>
      <c r="N447">
        <v>1293170400</v>
      </c>
      <c r="O447" s="9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E448/D448*100</f>
        <v>82.044117647058826</v>
      </c>
      <c r="G448" t="s">
        <v>14</v>
      </c>
      <c r="H448">
        <v>186</v>
      </c>
      <c r="I448" s="4">
        <f>E448/H448</f>
        <v>29.99462365591398</v>
      </c>
      <c r="J448" t="s">
        <v>21</v>
      </c>
      <c r="K448" t="s">
        <v>22</v>
      </c>
      <c r="L448">
        <v>1355810400</v>
      </c>
      <c r="M448" s="9">
        <f>(((L448/60)/60)/24)+DATE(1970,1,1)</f>
        <v>41261.25</v>
      </c>
      <c r="N448">
        <v>1355983200</v>
      </c>
      <c r="O448" s="9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E449/D449*100</f>
        <v>24.326030927835053</v>
      </c>
      <c r="G449" t="s">
        <v>74</v>
      </c>
      <c r="H449">
        <v>439</v>
      </c>
      <c r="I449" s="4">
        <f>E449/H449</f>
        <v>86</v>
      </c>
      <c r="J449" t="s">
        <v>40</v>
      </c>
      <c r="K449" t="s">
        <v>41</v>
      </c>
      <c r="L449">
        <v>1513663200</v>
      </c>
      <c r="M449" s="9">
        <f>(((L449/60)/60)/24)+DATE(1970,1,1)</f>
        <v>43088.25</v>
      </c>
      <c r="N449">
        <v>1515045600</v>
      </c>
      <c r="O449" s="9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E450/D450*100</f>
        <v>50.482758620689658</v>
      </c>
      <c r="G450" t="s">
        <v>14</v>
      </c>
      <c r="H450">
        <v>605</v>
      </c>
      <c r="I450" s="4">
        <f>E450/H450</f>
        <v>75.014876033057845</v>
      </c>
      <c r="J450" t="s">
        <v>21</v>
      </c>
      <c r="K450" t="s">
        <v>22</v>
      </c>
      <c r="L450">
        <v>1365915600</v>
      </c>
      <c r="M450" s="9">
        <f>(((L450/60)/60)/24)+DATE(1970,1,1)</f>
        <v>41378.208333333336</v>
      </c>
      <c r="N450">
        <v>1366088400</v>
      </c>
      <c r="O450" s="9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E451/D451*100</f>
        <v>967</v>
      </c>
      <c r="G451" t="s">
        <v>20</v>
      </c>
      <c r="H451">
        <v>86</v>
      </c>
      <c r="I451" s="4">
        <f>E451/H451</f>
        <v>101.19767441860465</v>
      </c>
      <c r="J451" t="s">
        <v>36</v>
      </c>
      <c r="K451" t="s">
        <v>37</v>
      </c>
      <c r="L451">
        <v>1551852000</v>
      </c>
      <c r="M451" s="9">
        <f>(((L451/60)/60)/24)+DATE(1970,1,1)</f>
        <v>43530.25</v>
      </c>
      <c r="N451">
        <v>1553317200</v>
      </c>
      <c r="O451" s="9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E452/D452*100</f>
        <v>4</v>
      </c>
      <c r="G452" t="s">
        <v>14</v>
      </c>
      <c r="H452">
        <v>1</v>
      </c>
      <c r="I452" s="4">
        <f>E452/H452</f>
        <v>4</v>
      </c>
      <c r="J452" t="s">
        <v>15</v>
      </c>
      <c r="K452" t="s">
        <v>16</v>
      </c>
      <c r="L452">
        <v>1540098000</v>
      </c>
      <c r="M452" s="9">
        <f>(((L452/60)/60)/24)+DATE(1970,1,1)</f>
        <v>43394.208333333328</v>
      </c>
      <c r="N452">
        <v>1542088800</v>
      </c>
      <c r="O452" s="9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E453/D453*100</f>
        <v>122.84501347708894</v>
      </c>
      <c r="G453" t="s">
        <v>20</v>
      </c>
      <c r="H453">
        <v>6286</v>
      </c>
      <c r="I453" s="4">
        <f>E453/H453</f>
        <v>29.001272669424118</v>
      </c>
      <c r="J453" t="s">
        <v>21</v>
      </c>
      <c r="K453" t="s">
        <v>22</v>
      </c>
      <c r="L453">
        <v>1500440400</v>
      </c>
      <c r="M453" s="9">
        <f>(((L453/60)/60)/24)+DATE(1970,1,1)</f>
        <v>42935.208333333328</v>
      </c>
      <c r="N453">
        <v>1503118800</v>
      </c>
      <c r="O453" s="9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E454/D454*100</f>
        <v>63.4375</v>
      </c>
      <c r="G454" t="s">
        <v>14</v>
      </c>
      <c r="H454">
        <v>31</v>
      </c>
      <c r="I454" s="4">
        <f>E454/H454</f>
        <v>98.225806451612897</v>
      </c>
      <c r="J454" t="s">
        <v>21</v>
      </c>
      <c r="K454" t="s">
        <v>22</v>
      </c>
      <c r="L454">
        <v>1278392400</v>
      </c>
      <c r="M454" s="9">
        <f>(((L454/60)/60)/24)+DATE(1970,1,1)</f>
        <v>40365.208333333336</v>
      </c>
      <c r="N454">
        <v>1278478800</v>
      </c>
      <c r="O454" s="9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7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E455/D455*100</f>
        <v>56.331688596491226</v>
      </c>
      <c r="G455" t="s">
        <v>14</v>
      </c>
      <c r="H455">
        <v>1181</v>
      </c>
      <c r="I455" s="4">
        <f>E455/H455</f>
        <v>87.001693480101608</v>
      </c>
      <c r="J455" t="s">
        <v>21</v>
      </c>
      <c r="K455" t="s">
        <v>22</v>
      </c>
      <c r="L455">
        <v>1480572000</v>
      </c>
      <c r="M455" s="9">
        <f>(((L455/60)/60)/24)+DATE(1970,1,1)</f>
        <v>42705.25</v>
      </c>
      <c r="N455">
        <v>1484114400</v>
      </c>
      <c r="O455" s="9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E456/D456*100</f>
        <v>44.074999999999996</v>
      </c>
      <c r="G456" t="s">
        <v>14</v>
      </c>
      <c r="H456">
        <v>39</v>
      </c>
      <c r="I456" s="4">
        <f>E456/H456</f>
        <v>45.205128205128204</v>
      </c>
      <c r="J456" t="s">
        <v>21</v>
      </c>
      <c r="K456" t="s">
        <v>22</v>
      </c>
      <c r="L456">
        <v>1382331600</v>
      </c>
      <c r="M456" s="9">
        <f>(((L456/60)/60)/24)+DATE(1970,1,1)</f>
        <v>41568.208333333336</v>
      </c>
      <c r="N456">
        <v>1385445600</v>
      </c>
      <c r="O456" s="9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E457/D457*100</f>
        <v>118.37253218884121</v>
      </c>
      <c r="G457" t="s">
        <v>20</v>
      </c>
      <c r="H457">
        <v>3727</v>
      </c>
      <c r="I457" s="4">
        <f>E457/H457</f>
        <v>37.001341561577675</v>
      </c>
      <c r="J457" t="s">
        <v>21</v>
      </c>
      <c r="K457" t="s">
        <v>22</v>
      </c>
      <c r="L457">
        <v>1316754000</v>
      </c>
      <c r="M457" s="9">
        <f>(((L457/60)/60)/24)+DATE(1970,1,1)</f>
        <v>40809.208333333336</v>
      </c>
      <c r="N457">
        <v>1318741200</v>
      </c>
      <c r="O457" s="9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E458/D458*100</f>
        <v>104.1243169398907</v>
      </c>
      <c r="G458" t="s">
        <v>20</v>
      </c>
      <c r="H458">
        <v>1605</v>
      </c>
      <c r="I458" s="4">
        <f>E458/H458</f>
        <v>94.976947040498445</v>
      </c>
      <c r="J458" t="s">
        <v>21</v>
      </c>
      <c r="K458" t="s">
        <v>22</v>
      </c>
      <c r="L458">
        <v>1518242400</v>
      </c>
      <c r="M458" s="9">
        <f>(((L458/60)/60)/24)+DATE(1970,1,1)</f>
        <v>43141.25</v>
      </c>
      <c r="N458">
        <v>1518242400</v>
      </c>
      <c r="O458" s="9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E459/D459*100</f>
        <v>26.640000000000004</v>
      </c>
      <c r="G459" t="s">
        <v>14</v>
      </c>
      <c r="H459">
        <v>46</v>
      </c>
      <c r="I459" s="4">
        <f>E459/H459</f>
        <v>28.956521739130434</v>
      </c>
      <c r="J459" t="s">
        <v>21</v>
      </c>
      <c r="K459" t="s">
        <v>22</v>
      </c>
      <c r="L459">
        <v>1476421200</v>
      </c>
      <c r="M459" s="9">
        <f>(((L459/60)/60)/24)+DATE(1970,1,1)</f>
        <v>42657.208333333328</v>
      </c>
      <c r="N459">
        <v>1476594000</v>
      </c>
      <c r="O459" s="9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E460/D460*100</f>
        <v>351.20118343195264</v>
      </c>
      <c r="G460" t="s">
        <v>20</v>
      </c>
      <c r="H460">
        <v>2120</v>
      </c>
      <c r="I460" s="4">
        <f>E460/H460</f>
        <v>55.993396226415094</v>
      </c>
      <c r="J460" t="s">
        <v>21</v>
      </c>
      <c r="K460" t="s">
        <v>22</v>
      </c>
      <c r="L460">
        <v>1269752400</v>
      </c>
      <c r="M460" s="9">
        <f>(((L460/60)/60)/24)+DATE(1970,1,1)</f>
        <v>40265.208333333336</v>
      </c>
      <c r="N460">
        <v>1273554000</v>
      </c>
      <c r="O460" s="9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E461/D461*100</f>
        <v>90.063492063492063</v>
      </c>
      <c r="G461" t="s">
        <v>14</v>
      </c>
      <c r="H461">
        <v>105</v>
      </c>
      <c r="I461" s="4">
        <f>E461/H461</f>
        <v>54.038095238095238</v>
      </c>
      <c r="J461" t="s">
        <v>21</v>
      </c>
      <c r="K461" t="s">
        <v>22</v>
      </c>
      <c r="L461">
        <v>1419746400</v>
      </c>
      <c r="M461" s="9">
        <f>(((L461/60)/60)/24)+DATE(1970,1,1)</f>
        <v>42001.25</v>
      </c>
      <c r="N461">
        <v>1421906400</v>
      </c>
      <c r="O461" s="9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E462/D462*100</f>
        <v>171.625</v>
      </c>
      <c r="G462" t="s">
        <v>20</v>
      </c>
      <c r="H462">
        <v>50</v>
      </c>
      <c r="I462" s="4">
        <f>E462/H462</f>
        <v>82.38</v>
      </c>
      <c r="J462" t="s">
        <v>21</v>
      </c>
      <c r="K462" t="s">
        <v>22</v>
      </c>
      <c r="L462">
        <v>1281330000</v>
      </c>
      <c r="M462" s="9">
        <f>(((L462/60)/60)/24)+DATE(1970,1,1)</f>
        <v>40399.208333333336</v>
      </c>
      <c r="N462">
        <v>1281589200</v>
      </c>
      <c r="O462" s="9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E463/D463*100</f>
        <v>141.04655870445345</v>
      </c>
      <c r="G463" t="s">
        <v>20</v>
      </c>
      <c r="H463">
        <v>2080</v>
      </c>
      <c r="I463" s="4">
        <f>E463/H463</f>
        <v>66.997115384615384</v>
      </c>
      <c r="J463" t="s">
        <v>21</v>
      </c>
      <c r="K463" t="s">
        <v>22</v>
      </c>
      <c r="L463">
        <v>1398661200</v>
      </c>
      <c r="M463" s="9">
        <f>(((L463/60)/60)/24)+DATE(1970,1,1)</f>
        <v>41757.208333333336</v>
      </c>
      <c r="N463">
        <v>1400389200</v>
      </c>
      <c r="O463" s="9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E464/D464*100</f>
        <v>30.57944915254237</v>
      </c>
      <c r="G464" t="s">
        <v>14</v>
      </c>
      <c r="H464">
        <v>535</v>
      </c>
      <c r="I464" s="4">
        <f>E464/H464</f>
        <v>107.91401869158878</v>
      </c>
      <c r="J464" t="s">
        <v>21</v>
      </c>
      <c r="K464" t="s">
        <v>22</v>
      </c>
      <c r="L464">
        <v>1359525600</v>
      </c>
      <c r="M464" s="9">
        <f>(((L464/60)/60)/24)+DATE(1970,1,1)</f>
        <v>41304.25</v>
      </c>
      <c r="N464">
        <v>1362808800</v>
      </c>
      <c r="O464" s="9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E465/D465*100</f>
        <v>108.16455696202532</v>
      </c>
      <c r="G465" t="s">
        <v>20</v>
      </c>
      <c r="H465">
        <v>2105</v>
      </c>
      <c r="I465" s="4">
        <f>E465/H465</f>
        <v>69.009501187648453</v>
      </c>
      <c r="J465" t="s">
        <v>21</v>
      </c>
      <c r="K465" t="s">
        <v>22</v>
      </c>
      <c r="L465">
        <v>1388469600</v>
      </c>
      <c r="M465" s="9">
        <f>(((L465/60)/60)/24)+DATE(1970,1,1)</f>
        <v>41639.25</v>
      </c>
      <c r="N465">
        <v>1388815200</v>
      </c>
      <c r="O465" s="9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E466/D466*100</f>
        <v>133.45505617977528</v>
      </c>
      <c r="G466" t="s">
        <v>20</v>
      </c>
      <c r="H466">
        <v>2436</v>
      </c>
      <c r="I466" s="4">
        <f>E466/H466</f>
        <v>39.006568144499177</v>
      </c>
      <c r="J466" t="s">
        <v>21</v>
      </c>
      <c r="K466" t="s">
        <v>22</v>
      </c>
      <c r="L466">
        <v>1518328800</v>
      </c>
      <c r="M466" s="9">
        <f>(((L466/60)/60)/24)+DATE(1970,1,1)</f>
        <v>43142.25</v>
      </c>
      <c r="N466">
        <v>1519538400</v>
      </c>
      <c r="O466" s="9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E467/D467*100</f>
        <v>187.85106382978722</v>
      </c>
      <c r="G467" t="s">
        <v>20</v>
      </c>
      <c r="H467">
        <v>80</v>
      </c>
      <c r="I467" s="4">
        <f>E467/H467</f>
        <v>110.3625</v>
      </c>
      <c r="J467" t="s">
        <v>21</v>
      </c>
      <c r="K467" t="s">
        <v>22</v>
      </c>
      <c r="L467">
        <v>1517032800</v>
      </c>
      <c r="M467" s="9">
        <f>(((L467/60)/60)/24)+DATE(1970,1,1)</f>
        <v>43127.25</v>
      </c>
      <c r="N467">
        <v>1517810400</v>
      </c>
      <c r="O467" s="9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E468/D468*100</f>
        <v>332</v>
      </c>
      <c r="G468" t="s">
        <v>20</v>
      </c>
      <c r="H468">
        <v>42</v>
      </c>
      <c r="I468" s="4">
        <f>E468/H468</f>
        <v>94.857142857142861</v>
      </c>
      <c r="J468" t="s">
        <v>21</v>
      </c>
      <c r="K468" t="s">
        <v>22</v>
      </c>
      <c r="L468">
        <v>1368594000</v>
      </c>
      <c r="M468" s="9">
        <f>(((L468/60)/60)/24)+DATE(1970,1,1)</f>
        <v>41409.208333333336</v>
      </c>
      <c r="N468">
        <v>1370581200</v>
      </c>
      <c r="O468" s="9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17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E469/D469*100</f>
        <v>575.21428571428578</v>
      </c>
      <c r="G469" t="s">
        <v>20</v>
      </c>
      <c r="H469">
        <v>139</v>
      </c>
      <c r="I469" s="4">
        <f>E469/H469</f>
        <v>57.935251798561154</v>
      </c>
      <c r="J469" t="s">
        <v>15</v>
      </c>
      <c r="K469" t="s">
        <v>16</v>
      </c>
      <c r="L469">
        <v>1448258400</v>
      </c>
      <c r="M469" s="9">
        <f>(((L469/60)/60)/24)+DATE(1970,1,1)</f>
        <v>42331.25</v>
      </c>
      <c r="N469">
        <v>1448863200</v>
      </c>
      <c r="O469" s="9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E470/D470*100</f>
        <v>40.5</v>
      </c>
      <c r="G470" t="s">
        <v>14</v>
      </c>
      <c r="H470">
        <v>16</v>
      </c>
      <c r="I470" s="4">
        <f>E470/H470</f>
        <v>101.25</v>
      </c>
      <c r="J470" t="s">
        <v>21</v>
      </c>
      <c r="K470" t="s">
        <v>22</v>
      </c>
      <c r="L470">
        <v>1555218000</v>
      </c>
      <c r="M470" s="9">
        <f>(((L470/60)/60)/24)+DATE(1970,1,1)</f>
        <v>43569.208333333328</v>
      </c>
      <c r="N470">
        <v>1556600400</v>
      </c>
      <c r="O470" s="9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E471/D471*100</f>
        <v>184.42857142857144</v>
      </c>
      <c r="G471" t="s">
        <v>20</v>
      </c>
      <c r="H471">
        <v>159</v>
      </c>
      <c r="I471" s="4">
        <f>E471/H471</f>
        <v>64.95597484276729</v>
      </c>
      <c r="J471" t="s">
        <v>21</v>
      </c>
      <c r="K471" t="s">
        <v>22</v>
      </c>
      <c r="L471">
        <v>1431925200</v>
      </c>
      <c r="M471" s="9">
        <f>(((L471/60)/60)/24)+DATE(1970,1,1)</f>
        <v>42142.208333333328</v>
      </c>
      <c r="N471">
        <v>1432098000</v>
      </c>
      <c r="O471" s="9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E472/D472*100</f>
        <v>285.80555555555554</v>
      </c>
      <c r="G472" t="s">
        <v>20</v>
      </c>
      <c r="H472">
        <v>381</v>
      </c>
      <c r="I472" s="4">
        <f>E472/H472</f>
        <v>27.00524934383202</v>
      </c>
      <c r="J472" t="s">
        <v>21</v>
      </c>
      <c r="K472" t="s">
        <v>22</v>
      </c>
      <c r="L472">
        <v>1481522400</v>
      </c>
      <c r="M472" s="9">
        <f>(((L472/60)/60)/24)+DATE(1970,1,1)</f>
        <v>42716.25</v>
      </c>
      <c r="N472">
        <v>1482127200</v>
      </c>
      <c r="O472" s="9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E473/D473*100</f>
        <v>319</v>
      </c>
      <c r="G473" t="s">
        <v>20</v>
      </c>
      <c r="H473">
        <v>194</v>
      </c>
      <c r="I473" s="4">
        <f>E473/H473</f>
        <v>50.97422680412371</v>
      </c>
      <c r="J473" t="s">
        <v>40</v>
      </c>
      <c r="K473" t="s">
        <v>41</v>
      </c>
      <c r="L473">
        <v>1335934800</v>
      </c>
      <c r="M473" s="9">
        <f>(((L473/60)/60)/24)+DATE(1970,1,1)</f>
        <v>41031.208333333336</v>
      </c>
      <c r="N473">
        <v>1335934800</v>
      </c>
      <c r="O473" s="9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E474/D474*100</f>
        <v>39.234070221066318</v>
      </c>
      <c r="G474" t="s">
        <v>14</v>
      </c>
      <c r="H474">
        <v>575</v>
      </c>
      <c r="I474" s="4">
        <f>E474/H474</f>
        <v>104.94260869565217</v>
      </c>
      <c r="J474" t="s">
        <v>21</v>
      </c>
      <c r="K474" t="s">
        <v>22</v>
      </c>
      <c r="L474">
        <v>1552280400</v>
      </c>
      <c r="M474" s="9">
        <f>(((L474/60)/60)/24)+DATE(1970,1,1)</f>
        <v>43535.208333333328</v>
      </c>
      <c r="N474">
        <v>1556946000</v>
      </c>
      <c r="O474" s="9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E475/D475*100</f>
        <v>178.14000000000001</v>
      </c>
      <c r="G475" t="s">
        <v>20</v>
      </c>
      <c r="H475">
        <v>106</v>
      </c>
      <c r="I475" s="4">
        <f>E475/H475</f>
        <v>84.028301886792448</v>
      </c>
      <c r="J475" t="s">
        <v>21</v>
      </c>
      <c r="K475" t="s">
        <v>22</v>
      </c>
      <c r="L475">
        <v>1529989200</v>
      </c>
      <c r="M475" s="9">
        <f>(((L475/60)/60)/24)+DATE(1970,1,1)</f>
        <v>43277.208333333328</v>
      </c>
      <c r="N475">
        <v>1530075600</v>
      </c>
      <c r="O475" s="9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E476/D476*100</f>
        <v>365.15</v>
      </c>
      <c r="G476" t="s">
        <v>20</v>
      </c>
      <c r="H476">
        <v>142</v>
      </c>
      <c r="I476" s="4">
        <f>E476/H476</f>
        <v>102.85915492957747</v>
      </c>
      <c r="J476" t="s">
        <v>21</v>
      </c>
      <c r="K476" t="s">
        <v>22</v>
      </c>
      <c r="L476">
        <v>1418709600</v>
      </c>
      <c r="M476" s="9">
        <f>(((L476/60)/60)/24)+DATE(1970,1,1)</f>
        <v>41989.25</v>
      </c>
      <c r="N476">
        <v>1418796000</v>
      </c>
      <c r="O476" s="9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E477/D477*100</f>
        <v>113.94594594594594</v>
      </c>
      <c r="G477" t="s">
        <v>20</v>
      </c>
      <c r="H477">
        <v>211</v>
      </c>
      <c r="I477" s="4">
        <f>E477/H477</f>
        <v>39.962085308056871</v>
      </c>
      <c r="J477" t="s">
        <v>21</v>
      </c>
      <c r="K477" t="s">
        <v>22</v>
      </c>
      <c r="L477">
        <v>1372136400</v>
      </c>
      <c r="M477" s="9">
        <f>(((L477/60)/60)/24)+DATE(1970,1,1)</f>
        <v>41450.208333333336</v>
      </c>
      <c r="N477">
        <v>1372482000</v>
      </c>
      <c r="O477" s="9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E478/D478*100</f>
        <v>29.828720626631856</v>
      </c>
      <c r="G478" t="s">
        <v>14</v>
      </c>
      <c r="H478">
        <v>1120</v>
      </c>
      <c r="I478" s="4">
        <f>E478/H478</f>
        <v>51.001785714285717</v>
      </c>
      <c r="J478" t="s">
        <v>21</v>
      </c>
      <c r="K478" t="s">
        <v>22</v>
      </c>
      <c r="L478">
        <v>1533877200</v>
      </c>
      <c r="M478" s="9">
        <f>(((L478/60)/60)/24)+DATE(1970,1,1)</f>
        <v>43322.208333333328</v>
      </c>
      <c r="N478">
        <v>1534395600</v>
      </c>
      <c r="O478" s="9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E479/D479*100</f>
        <v>54.270588235294113</v>
      </c>
      <c r="G479" t="s">
        <v>14</v>
      </c>
      <c r="H479">
        <v>113</v>
      </c>
      <c r="I479" s="4">
        <f>E479/H479</f>
        <v>40.823008849557525</v>
      </c>
      <c r="J479" t="s">
        <v>21</v>
      </c>
      <c r="K479" t="s">
        <v>22</v>
      </c>
      <c r="L479">
        <v>1309064400</v>
      </c>
      <c r="M479" s="9">
        <f>(((L479/60)/60)/24)+DATE(1970,1,1)</f>
        <v>40720.208333333336</v>
      </c>
      <c r="N479">
        <v>1311397200</v>
      </c>
      <c r="O479" s="9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E480/D480*100</f>
        <v>236.34156976744185</v>
      </c>
      <c r="G480" t="s">
        <v>20</v>
      </c>
      <c r="H480">
        <v>2756</v>
      </c>
      <c r="I480" s="4">
        <f>E480/H480</f>
        <v>58.999637155297535</v>
      </c>
      <c r="J480" t="s">
        <v>21</v>
      </c>
      <c r="K480" t="s">
        <v>22</v>
      </c>
      <c r="L480">
        <v>1425877200</v>
      </c>
      <c r="M480" s="9">
        <f>(((L480/60)/60)/24)+DATE(1970,1,1)</f>
        <v>42072.208333333328</v>
      </c>
      <c r="N480">
        <v>1426914000</v>
      </c>
      <c r="O480" s="9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E481/D481*100</f>
        <v>512.91666666666663</v>
      </c>
      <c r="G481" t="s">
        <v>20</v>
      </c>
      <c r="H481">
        <v>173</v>
      </c>
      <c r="I481" s="4">
        <f>E481/H481</f>
        <v>71.156069364161851</v>
      </c>
      <c r="J481" t="s">
        <v>40</v>
      </c>
      <c r="K481" t="s">
        <v>41</v>
      </c>
      <c r="L481">
        <v>1501304400</v>
      </c>
      <c r="M481" s="9">
        <f>(((L481/60)/60)/24)+DATE(1970,1,1)</f>
        <v>42945.208333333328</v>
      </c>
      <c r="N481">
        <v>1501477200</v>
      </c>
      <c r="O481" s="9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E482/D482*100</f>
        <v>100.65116279069768</v>
      </c>
      <c r="G482" t="s">
        <v>20</v>
      </c>
      <c r="H482">
        <v>87</v>
      </c>
      <c r="I482" s="4">
        <f>E482/H482</f>
        <v>99.494252873563212</v>
      </c>
      <c r="J482" t="s">
        <v>21</v>
      </c>
      <c r="K482" t="s">
        <v>22</v>
      </c>
      <c r="L482">
        <v>1268287200</v>
      </c>
      <c r="M482" s="9">
        <f>(((L482/60)/60)/24)+DATE(1970,1,1)</f>
        <v>40248.25</v>
      </c>
      <c r="N482">
        <v>1269061200</v>
      </c>
      <c r="O482" s="9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E483/D483*100</f>
        <v>81.348423194303152</v>
      </c>
      <c r="G483" t="s">
        <v>14</v>
      </c>
      <c r="H483">
        <v>1538</v>
      </c>
      <c r="I483" s="4">
        <f>E483/H483</f>
        <v>103.98634590377114</v>
      </c>
      <c r="J483" t="s">
        <v>21</v>
      </c>
      <c r="K483" t="s">
        <v>22</v>
      </c>
      <c r="L483">
        <v>1412139600</v>
      </c>
      <c r="M483" s="9">
        <f>(((L483/60)/60)/24)+DATE(1970,1,1)</f>
        <v>41913.208333333336</v>
      </c>
      <c r="N483">
        <v>1415772000</v>
      </c>
      <c r="O483" s="9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17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E484/D484*100</f>
        <v>16.404761904761905</v>
      </c>
      <c r="G484" t="s">
        <v>14</v>
      </c>
      <c r="H484">
        <v>9</v>
      </c>
      <c r="I484" s="4">
        <f>E484/H484</f>
        <v>76.555555555555557</v>
      </c>
      <c r="J484" t="s">
        <v>21</v>
      </c>
      <c r="K484" t="s">
        <v>22</v>
      </c>
      <c r="L484">
        <v>1330063200</v>
      </c>
      <c r="M484" s="9">
        <f>(((L484/60)/60)/24)+DATE(1970,1,1)</f>
        <v>40963.25</v>
      </c>
      <c r="N484">
        <v>1331013600</v>
      </c>
      <c r="O484" s="9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E485/D485*100</f>
        <v>52.774617067833695</v>
      </c>
      <c r="G485" t="s">
        <v>14</v>
      </c>
      <c r="H485">
        <v>554</v>
      </c>
      <c r="I485" s="4">
        <f>E485/H485</f>
        <v>87.068592057761734</v>
      </c>
      <c r="J485" t="s">
        <v>21</v>
      </c>
      <c r="K485" t="s">
        <v>22</v>
      </c>
      <c r="L485">
        <v>1576130400</v>
      </c>
      <c r="M485" s="9">
        <f>(((L485/60)/60)/24)+DATE(1970,1,1)</f>
        <v>43811.25</v>
      </c>
      <c r="N485">
        <v>1576735200</v>
      </c>
      <c r="O485" s="9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E486/D486*100</f>
        <v>260.20608108108109</v>
      </c>
      <c r="G486" t="s">
        <v>20</v>
      </c>
      <c r="H486">
        <v>1572</v>
      </c>
      <c r="I486" s="4">
        <f>E486/H486</f>
        <v>48.99554707379135</v>
      </c>
      <c r="J486" t="s">
        <v>40</v>
      </c>
      <c r="K486" t="s">
        <v>41</v>
      </c>
      <c r="L486">
        <v>1407128400</v>
      </c>
      <c r="M486" s="9">
        <f>(((L486/60)/60)/24)+DATE(1970,1,1)</f>
        <v>41855.208333333336</v>
      </c>
      <c r="N486">
        <v>1411362000</v>
      </c>
      <c r="O486" s="9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E487/D487*100</f>
        <v>30.73289183222958</v>
      </c>
      <c r="G487" t="s">
        <v>14</v>
      </c>
      <c r="H487">
        <v>648</v>
      </c>
      <c r="I487" s="4">
        <f>E487/H487</f>
        <v>42.969135802469133</v>
      </c>
      <c r="J487" t="s">
        <v>40</v>
      </c>
      <c r="K487" t="s">
        <v>41</v>
      </c>
      <c r="L487">
        <v>1560142800</v>
      </c>
      <c r="M487" s="9">
        <f>(((L487/60)/60)/24)+DATE(1970,1,1)</f>
        <v>43626.208333333328</v>
      </c>
      <c r="N487">
        <v>1563685200</v>
      </c>
      <c r="O487" s="9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E488/D488*100</f>
        <v>13.5</v>
      </c>
      <c r="G488" t="s">
        <v>14</v>
      </c>
      <c r="H488">
        <v>21</v>
      </c>
      <c r="I488" s="4">
        <f>E488/H488</f>
        <v>33.428571428571431</v>
      </c>
      <c r="J488" t="s">
        <v>40</v>
      </c>
      <c r="K488" t="s">
        <v>41</v>
      </c>
      <c r="L488">
        <v>1520575200</v>
      </c>
      <c r="M488" s="9">
        <f>(((L488/60)/60)/24)+DATE(1970,1,1)</f>
        <v>43168.25</v>
      </c>
      <c r="N488">
        <v>1521867600</v>
      </c>
      <c r="O488" s="9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E489/D489*100</f>
        <v>178.62556663644605</v>
      </c>
      <c r="G489" t="s">
        <v>20</v>
      </c>
      <c r="H489">
        <v>2346</v>
      </c>
      <c r="I489" s="4">
        <f>E489/H489</f>
        <v>83.982949701619773</v>
      </c>
      <c r="J489" t="s">
        <v>21</v>
      </c>
      <c r="K489" t="s">
        <v>22</v>
      </c>
      <c r="L489">
        <v>1492664400</v>
      </c>
      <c r="M489" s="9">
        <f>(((L489/60)/60)/24)+DATE(1970,1,1)</f>
        <v>42845.208333333328</v>
      </c>
      <c r="N489">
        <v>1495515600</v>
      </c>
      <c r="O489" s="9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E490/D490*100</f>
        <v>220.0566037735849</v>
      </c>
      <c r="G490" t="s">
        <v>20</v>
      </c>
      <c r="H490">
        <v>115</v>
      </c>
      <c r="I490" s="4">
        <f>E490/H490</f>
        <v>101.41739130434783</v>
      </c>
      <c r="J490" t="s">
        <v>21</v>
      </c>
      <c r="K490" t="s">
        <v>22</v>
      </c>
      <c r="L490">
        <v>1454479200</v>
      </c>
      <c r="M490" s="9">
        <f>(((L490/60)/60)/24)+DATE(1970,1,1)</f>
        <v>42403.25</v>
      </c>
      <c r="N490">
        <v>1455948000</v>
      </c>
      <c r="O490" s="9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E491/D491*100</f>
        <v>101.5108695652174</v>
      </c>
      <c r="G491" t="s">
        <v>20</v>
      </c>
      <c r="H491">
        <v>85</v>
      </c>
      <c r="I491" s="4">
        <f>E491/H491</f>
        <v>109.87058823529412</v>
      </c>
      <c r="J491" t="s">
        <v>107</v>
      </c>
      <c r="K491" t="s">
        <v>108</v>
      </c>
      <c r="L491">
        <v>1281934800</v>
      </c>
      <c r="M491" s="9">
        <f>(((L491/60)/60)/24)+DATE(1970,1,1)</f>
        <v>40406.208333333336</v>
      </c>
      <c r="N491">
        <v>1282366800</v>
      </c>
      <c r="O491" s="9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E492/D492*100</f>
        <v>191.5</v>
      </c>
      <c r="G492" t="s">
        <v>20</v>
      </c>
      <c r="H492">
        <v>144</v>
      </c>
      <c r="I492" s="4">
        <f>E492/H492</f>
        <v>31.916666666666668</v>
      </c>
      <c r="J492" t="s">
        <v>21</v>
      </c>
      <c r="K492" t="s">
        <v>22</v>
      </c>
      <c r="L492">
        <v>1573970400</v>
      </c>
      <c r="M492" s="9">
        <f>(((L492/60)/60)/24)+DATE(1970,1,1)</f>
        <v>43786.25</v>
      </c>
      <c r="N492">
        <v>1574575200</v>
      </c>
      <c r="O492" s="9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E493/D493*100</f>
        <v>305.34683098591546</v>
      </c>
      <c r="G493" t="s">
        <v>20</v>
      </c>
      <c r="H493">
        <v>2443</v>
      </c>
      <c r="I493" s="4">
        <f>E493/H493</f>
        <v>70.993450675399103</v>
      </c>
      <c r="J493" t="s">
        <v>21</v>
      </c>
      <c r="K493" t="s">
        <v>22</v>
      </c>
      <c r="L493">
        <v>1372654800</v>
      </c>
      <c r="M493" s="9">
        <f>(((L493/60)/60)/24)+DATE(1970,1,1)</f>
        <v>41456.208333333336</v>
      </c>
      <c r="N493">
        <v>1374901200</v>
      </c>
      <c r="O493" s="9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E494/D494*100</f>
        <v>23.995287958115181</v>
      </c>
      <c r="G494" t="s">
        <v>74</v>
      </c>
      <c r="H494">
        <v>595</v>
      </c>
      <c r="I494" s="4">
        <f>E494/H494</f>
        <v>77.026890756302521</v>
      </c>
      <c r="J494" t="s">
        <v>21</v>
      </c>
      <c r="K494" t="s">
        <v>22</v>
      </c>
      <c r="L494">
        <v>1275886800</v>
      </c>
      <c r="M494" s="9">
        <f>(((L494/60)/60)/24)+DATE(1970,1,1)</f>
        <v>40336.208333333336</v>
      </c>
      <c r="N494">
        <v>1278910800</v>
      </c>
      <c r="O494" s="9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E495/D495*100</f>
        <v>723.77777777777771</v>
      </c>
      <c r="G495" t="s">
        <v>20</v>
      </c>
      <c r="H495">
        <v>64</v>
      </c>
      <c r="I495" s="4">
        <f>E495/H495</f>
        <v>101.78125</v>
      </c>
      <c r="J495" t="s">
        <v>21</v>
      </c>
      <c r="K495" t="s">
        <v>22</v>
      </c>
      <c r="L495">
        <v>1561784400</v>
      </c>
      <c r="M495" s="9">
        <f>(((L495/60)/60)/24)+DATE(1970,1,1)</f>
        <v>43645.208333333328</v>
      </c>
      <c r="N495">
        <v>1562907600</v>
      </c>
      <c r="O495" s="9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E496/D496*100</f>
        <v>547.36</v>
      </c>
      <c r="G496" t="s">
        <v>20</v>
      </c>
      <c r="H496">
        <v>268</v>
      </c>
      <c r="I496" s="4">
        <f>E496/H496</f>
        <v>51.059701492537314</v>
      </c>
      <c r="J496" t="s">
        <v>21</v>
      </c>
      <c r="K496" t="s">
        <v>22</v>
      </c>
      <c r="L496">
        <v>1332392400</v>
      </c>
      <c r="M496" s="9">
        <f>(((L496/60)/60)/24)+DATE(1970,1,1)</f>
        <v>40990.208333333336</v>
      </c>
      <c r="N496">
        <v>1332478800</v>
      </c>
      <c r="O496" s="9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E497/D497*100</f>
        <v>414.49999999999994</v>
      </c>
      <c r="G497" t="s">
        <v>20</v>
      </c>
      <c r="H497">
        <v>195</v>
      </c>
      <c r="I497" s="4">
        <f>E497/H497</f>
        <v>68.02051282051282</v>
      </c>
      <c r="J497" t="s">
        <v>36</v>
      </c>
      <c r="K497" t="s">
        <v>37</v>
      </c>
      <c r="L497">
        <v>1402376400</v>
      </c>
      <c r="M497" s="9">
        <f>(((L497/60)/60)/24)+DATE(1970,1,1)</f>
        <v>41800.208333333336</v>
      </c>
      <c r="N497">
        <v>1402722000</v>
      </c>
      <c r="O497" s="9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E498/D498*100</f>
        <v>0.90696409140369971</v>
      </c>
      <c r="G498" t="s">
        <v>14</v>
      </c>
      <c r="H498">
        <v>54</v>
      </c>
      <c r="I498" s="4">
        <f>E498/H498</f>
        <v>30.87037037037037</v>
      </c>
      <c r="J498" t="s">
        <v>21</v>
      </c>
      <c r="K498" t="s">
        <v>22</v>
      </c>
      <c r="L498">
        <v>1495342800</v>
      </c>
      <c r="M498" s="9">
        <f>(((L498/60)/60)/24)+DATE(1970,1,1)</f>
        <v>42876.208333333328</v>
      </c>
      <c r="N498">
        <v>1496811600</v>
      </c>
      <c r="O498" s="9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E499/D499*100</f>
        <v>34.173469387755098</v>
      </c>
      <c r="G499" t="s">
        <v>14</v>
      </c>
      <c r="H499">
        <v>120</v>
      </c>
      <c r="I499" s="4">
        <f>E499/H499</f>
        <v>27.908333333333335</v>
      </c>
      <c r="J499" t="s">
        <v>21</v>
      </c>
      <c r="K499" t="s">
        <v>22</v>
      </c>
      <c r="L499">
        <v>1482213600</v>
      </c>
      <c r="M499" s="9">
        <f>(((L499/60)/60)/24)+DATE(1970,1,1)</f>
        <v>42724.25</v>
      </c>
      <c r="N499">
        <v>1482213600</v>
      </c>
      <c r="O499" s="9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E500/D500*100</f>
        <v>23.948810754912099</v>
      </c>
      <c r="G500" t="s">
        <v>14</v>
      </c>
      <c r="H500">
        <v>579</v>
      </c>
      <c r="I500" s="4">
        <f>E500/H500</f>
        <v>79.994818652849744</v>
      </c>
      <c r="J500" t="s">
        <v>36</v>
      </c>
      <c r="K500" t="s">
        <v>37</v>
      </c>
      <c r="L500">
        <v>1420092000</v>
      </c>
      <c r="M500" s="9">
        <f>(((L500/60)/60)/24)+DATE(1970,1,1)</f>
        <v>42005.25</v>
      </c>
      <c r="N500">
        <v>1420264800</v>
      </c>
      <c r="O500" s="9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E501/D501*100</f>
        <v>48.072649572649574</v>
      </c>
      <c r="G501" t="s">
        <v>14</v>
      </c>
      <c r="H501">
        <v>2072</v>
      </c>
      <c r="I501" s="4">
        <f>E501/H501</f>
        <v>38.003378378378379</v>
      </c>
      <c r="J501" t="s">
        <v>21</v>
      </c>
      <c r="K501" t="s">
        <v>22</v>
      </c>
      <c r="L501">
        <v>1458018000</v>
      </c>
      <c r="M501" s="9">
        <f>(((L501/60)/60)/24)+DATE(1970,1,1)</f>
        <v>42444.208333333328</v>
      </c>
      <c r="N501">
        <v>1458450000</v>
      </c>
      <c r="O501" s="9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E502/D502*100</f>
        <v>0</v>
      </c>
      <c r="G502" t="s">
        <v>14</v>
      </c>
      <c r="H502">
        <v>0</v>
      </c>
      <c r="I502" s="4" t="e">
        <f>E502/H502</f>
        <v>#DIV/0!</v>
      </c>
      <c r="J502" t="s">
        <v>21</v>
      </c>
      <c r="K502" t="s">
        <v>22</v>
      </c>
      <c r="L502">
        <v>1367384400</v>
      </c>
      <c r="M502" s="9">
        <f>(((L502/60)/60)/24)+DATE(1970,1,1)</f>
        <v>41395.208333333336</v>
      </c>
      <c r="N502">
        <v>1369803600</v>
      </c>
      <c r="O502" s="9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E503/D503*100</f>
        <v>70.145182291666657</v>
      </c>
      <c r="G503" t="s">
        <v>14</v>
      </c>
      <c r="H503">
        <v>1796</v>
      </c>
      <c r="I503" s="4">
        <f>E503/H503</f>
        <v>59.990534521158132</v>
      </c>
      <c r="J503" t="s">
        <v>21</v>
      </c>
      <c r="K503" t="s">
        <v>22</v>
      </c>
      <c r="L503">
        <v>1363064400</v>
      </c>
      <c r="M503" s="9">
        <f>(((L503/60)/60)/24)+DATE(1970,1,1)</f>
        <v>41345.208333333336</v>
      </c>
      <c r="N503">
        <v>1363237200</v>
      </c>
      <c r="O503" s="9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E504/D504*100</f>
        <v>529.92307692307691</v>
      </c>
      <c r="G504" t="s">
        <v>20</v>
      </c>
      <c r="H504">
        <v>186</v>
      </c>
      <c r="I504" s="4">
        <f>E504/H504</f>
        <v>37.037634408602152</v>
      </c>
      <c r="J504" t="s">
        <v>26</v>
      </c>
      <c r="K504" t="s">
        <v>27</v>
      </c>
      <c r="L504">
        <v>1343365200</v>
      </c>
      <c r="M504" s="9">
        <f>(((L504/60)/60)/24)+DATE(1970,1,1)</f>
        <v>41117.208333333336</v>
      </c>
      <c r="N504">
        <v>1345870800</v>
      </c>
      <c r="O504" s="9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17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E505/D505*100</f>
        <v>180.32549019607845</v>
      </c>
      <c r="G505" t="s">
        <v>20</v>
      </c>
      <c r="H505">
        <v>460</v>
      </c>
      <c r="I505" s="4">
        <f>E505/H505</f>
        <v>99.963043478260872</v>
      </c>
      <c r="J505" t="s">
        <v>21</v>
      </c>
      <c r="K505" t="s">
        <v>22</v>
      </c>
      <c r="L505">
        <v>1435726800</v>
      </c>
      <c r="M505" s="9">
        <f>(((L505/60)/60)/24)+DATE(1970,1,1)</f>
        <v>42186.208333333328</v>
      </c>
      <c r="N505">
        <v>1437454800</v>
      </c>
      <c r="O505" s="9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E506/D506*100</f>
        <v>92.320000000000007</v>
      </c>
      <c r="G506" t="s">
        <v>14</v>
      </c>
      <c r="H506">
        <v>62</v>
      </c>
      <c r="I506" s="4">
        <f>E506/H506</f>
        <v>111.6774193548387</v>
      </c>
      <c r="J506" t="s">
        <v>107</v>
      </c>
      <c r="K506" t="s">
        <v>108</v>
      </c>
      <c r="L506">
        <v>1431925200</v>
      </c>
      <c r="M506" s="9">
        <f>(((L506/60)/60)/24)+DATE(1970,1,1)</f>
        <v>42142.208333333328</v>
      </c>
      <c r="N506">
        <v>1432011600</v>
      </c>
      <c r="O506" s="9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E507/D507*100</f>
        <v>13.901001112347053</v>
      </c>
      <c r="G507" t="s">
        <v>14</v>
      </c>
      <c r="H507">
        <v>347</v>
      </c>
      <c r="I507" s="4">
        <f>E507/H507</f>
        <v>36.014409221902014</v>
      </c>
      <c r="J507" t="s">
        <v>21</v>
      </c>
      <c r="K507" t="s">
        <v>22</v>
      </c>
      <c r="L507">
        <v>1362722400</v>
      </c>
      <c r="M507" s="9">
        <f>(((L507/60)/60)/24)+DATE(1970,1,1)</f>
        <v>41341.25</v>
      </c>
      <c r="N507">
        <v>1366347600</v>
      </c>
      <c r="O507" s="9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E508/D508*100</f>
        <v>927.07777777777767</v>
      </c>
      <c r="G508" t="s">
        <v>20</v>
      </c>
      <c r="H508">
        <v>2528</v>
      </c>
      <c r="I508" s="4">
        <f>E508/H508</f>
        <v>66.010284810126578</v>
      </c>
      <c r="J508" t="s">
        <v>21</v>
      </c>
      <c r="K508" t="s">
        <v>22</v>
      </c>
      <c r="L508">
        <v>1511416800</v>
      </c>
      <c r="M508" s="9">
        <f>(((L508/60)/60)/24)+DATE(1970,1,1)</f>
        <v>43062.25</v>
      </c>
      <c r="N508">
        <v>1512885600</v>
      </c>
      <c r="O508" s="9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E509/D509*100</f>
        <v>39.857142857142861</v>
      </c>
      <c r="G509" t="s">
        <v>14</v>
      </c>
      <c r="H509">
        <v>19</v>
      </c>
      <c r="I509" s="4">
        <f>E509/H509</f>
        <v>44.05263157894737</v>
      </c>
      <c r="J509" t="s">
        <v>21</v>
      </c>
      <c r="K509" t="s">
        <v>22</v>
      </c>
      <c r="L509">
        <v>1365483600</v>
      </c>
      <c r="M509" s="9">
        <f>(((L509/60)/60)/24)+DATE(1970,1,1)</f>
        <v>41373.208333333336</v>
      </c>
      <c r="N509">
        <v>1369717200</v>
      </c>
      <c r="O509" s="9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E510/D510*100</f>
        <v>112.22929936305732</v>
      </c>
      <c r="G510" t="s">
        <v>20</v>
      </c>
      <c r="H510">
        <v>3657</v>
      </c>
      <c r="I510" s="4">
        <f>E510/H510</f>
        <v>52.999726551818434</v>
      </c>
      <c r="J510" t="s">
        <v>21</v>
      </c>
      <c r="K510" t="s">
        <v>22</v>
      </c>
      <c r="L510">
        <v>1532840400</v>
      </c>
      <c r="M510" s="9">
        <f>(((L510/60)/60)/24)+DATE(1970,1,1)</f>
        <v>43310.208333333328</v>
      </c>
      <c r="N510">
        <v>1534654800</v>
      </c>
      <c r="O510" s="9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E511/D511*100</f>
        <v>70.925816023738875</v>
      </c>
      <c r="G511" t="s">
        <v>14</v>
      </c>
      <c r="H511">
        <v>1258</v>
      </c>
      <c r="I511" s="4">
        <f>E511/H511</f>
        <v>95</v>
      </c>
      <c r="J511" t="s">
        <v>21</v>
      </c>
      <c r="K511" t="s">
        <v>22</v>
      </c>
      <c r="L511">
        <v>1336194000</v>
      </c>
      <c r="M511" s="9">
        <f>(((L511/60)/60)/24)+DATE(1970,1,1)</f>
        <v>41034.208333333336</v>
      </c>
      <c r="N511">
        <v>1337058000</v>
      </c>
      <c r="O511" s="9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E512/D512*100</f>
        <v>119.08974358974358</v>
      </c>
      <c r="G512" t="s">
        <v>20</v>
      </c>
      <c r="H512">
        <v>131</v>
      </c>
      <c r="I512" s="4">
        <f>E512/H512</f>
        <v>70.908396946564892</v>
      </c>
      <c r="J512" t="s">
        <v>26</v>
      </c>
      <c r="K512" t="s">
        <v>27</v>
      </c>
      <c r="L512">
        <v>1527742800</v>
      </c>
      <c r="M512" s="9">
        <f>(((L512/60)/60)/24)+DATE(1970,1,1)</f>
        <v>43251.208333333328</v>
      </c>
      <c r="N512">
        <v>1529816400</v>
      </c>
      <c r="O512" s="9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E513/D513*100</f>
        <v>24.017591339648174</v>
      </c>
      <c r="G513" t="s">
        <v>14</v>
      </c>
      <c r="H513">
        <v>362</v>
      </c>
      <c r="I513" s="4">
        <f>E513/H513</f>
        <v>98.060773480662988</v>
      </c>
      <c r="J513" t="s">
        <v>21</v>
      </c>
      <c r="K513" t="s">
        <v>22</v>
      </c>
      <c r="L513">
        <v>1564030800</v>
      </c>
      <c r="M513" s="9">
        <f>(((L513/60)/60)/24)+DATE(1970,1,1)</f>
        <v>43671.208333333328</v>
      </c>
      <c r="N513">
        <v>1564894800</v>
      </c>
      <c r="O513" s="9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E514/D514*100</f>
        <v>139.31868131868131</v>
      </c>
      <c r="G514" t="s">
        <v>20</v>
      </c>
      <c r="H514">
        <v>239</v>
      </c>
      <c r="I514" s="4">
        <f>E514/H514</f>
        <v>53.046025104602514</v>
      </c>
      <c r="J514" t="s">
        <v>21</v>
      </c>
      <c r="K514" t="s">
        <v>22</v>
      </c>
      <c r="L514">
        <v>1404536400</v>
      </c>
      <c r="M514" s="9">
        <f>(((L514/60)/60)/24)+DATE(1970,1,1)</f>
        <v>41825.208333333336</v>
      </c>
      <c r="N514">
        <v>1404622800</v>
      </c>
      <c r="O514" s="9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E515/D515*100</f>
        <v>39.277108433734945</v>
      </c>
      <c r="G515" t="s">
        <v>74</v>
      </c>
      <c r="H515">
        <v>35</v>
      </c>
      <c r="I515" s="4">
        <f>E515/H515</f>
        <v>93.142857142857139</v>
      </c>
      <c r="J515" t="s">
        <v>21</v>
      </c>
      <c r="K515" t="s">
        <v>22</v>
      </c>
      <c r="L515">
        <v>1284008400</v>
      </c>
      <c r="M515" s="9">
        <f>(((L515/60)/60)/24)+DATE(1970,1,1)</f>
        <v>40430.208333333336</v>
      </c>
      <c r="N515">
        <v>1284181200</v>
      </c>
      <c r="O515" s="9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E516/D516*100</f>
        <v>22.439077144917089</v>
      </c>
      <c r="G516" t="s">
        <v>74</v>
      </c>
      <c r="H516">
        <v>528</v>
      </c>
      <c r="I516" s="4">
        <f>E516/H516</f>
        <v>58.945075757575758</v>
      </c>
      <c r="J516" t="s">
        <v>98</v>
      </c>
      <c r="K516" t="s">
        <v>99</v>
      </c>
      <c r="L516">
        <v>1386309600</v>
      </c>
      <c r="M516" s="9">
        <f>(((L516/60)/60)/24)+DATE(1970,1,1)</f>
        <v>41614.25</v>
      </c>
      <c r="N516">
        <v>1386741600</v>
      </c>
      <c r="O516" s="9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E517/D517*100</f>
        <v>55.779069767441861</v>
      </c>
      <c r="G517" t="s">
        <v>14</v>
      </c>
      <c r="H517">
        <v>133</v>
      </c>
      <c r="I517" s="4">
        <f>E517/H517</f>
        <v>36.067669172932334</v>
      </c>
      <c r="J517" t="s">
        <v>15</v>
      </c>
      <c r="K517" t="s">
        <v>16</v>
      </c>
      <c r="L517">
        <v>1324620000</v>
      </c>
      <c r="M517" s="9">
        <f>(((L517/60)/60)/24)+DATE(1970,1,1)</f>
        <v>40900.25</v>
      </c>
      <c r="N517">
        <v>1324792800</v>
      </c>
      <c r="O517" s="9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E518/D518*100</f>
        <v>42.523125996810208</v>
      </c>
      <c r="G518" t="s">
        <v>14</v>
      </c>
      <c r="H518">
        <v>846</v>
      </c>
      <c r="I518" s="4">
        <f>E518/H518</f>
        <v>63.030732860520096</v>
      </c>
      <c r="J518" t="s">
        <v>21</v>
      </c>
      <c r="K518" t="s">
        <v>22</v>
      </c>
      <c r="L518">
        <v>1281070800</v>
      </c>
      <c r="M518" s="9">
        <f>(((L518/60)/60)/24)+DATE(1970,1,1)</f>
        <v>40396.208333333336</v>
      </c>
      <c r="N518">
        <v>1284354000</v>
      </c>
      <c r="O518" s="9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E519/D519*100</f>
        <v>112.00000000000001</v>
      </c>
      <c r="G519" t="s">
        <v>20</v>
      </c>
      <c r="H519">
        <v>78</v>
      </c>
      <c r="I519" s="4">
        <f>E519/H519</f>
        <v>84.717948717948715</v>
      </c>
      <c r="J519" t="s">
        <v>21</v>
      </c>
      <c r="K519" t="s">
        <v>22</v>
      </c>
      <c r="L519">
        <v>1493960400</v>
      </c>
      <c r="M519" s="9">
        <f>(((L519/60)/60)/24)+DATE(1970,1,1)</f>
        <v>42860.208333333328</v>
      </c>
      <c r="N519">
        <v>1494392400</v>
      </c>
      <c r="O519" s="9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17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E520/D520*100</f>
        <v>7.0681818181818183</v>
      </c>
      <c r="G520" t="s">
        <v>14</v>
      </c>
      <c r="H520">
        <v>10</v>
      </c>
      <c r="I520" s="4">
        <f>E520/H520</f>
        <v>62.2</v>
      </c>
      <c r="J520" t="s">
        <v>21</v>
      </c>
      <c r="K520" t="s">
        <v>22</v>
      </c>
      <c r="L520">
        <v>1519365600</v>
      </c>
      <c r="M520" s="9">
        <f>(((L520/60)/60)/24)+DATE(1970,1,1)</f>
        <v>43154.25</v>
      </c>
      <c r="N520">
        <v>1519538400</v>
      </c>
      <c r="O520" s="9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E521/D521*100</f>
        <v>101.74563871693867</v>
      </c>
      <c r="G521" t="s">
        <v>20</v>
      </c>
      <c r="H521">
        <v>1773</v>
      </c>
      <c r="I521" s="4">
        <f>E521/H521</f>
        <v>101.97518330513255</v>
      </c>
      <c r="J521" t="s">
        <v>21</v>
      </c>
      <c r="K521" t="s">
        <v>22</v>
      </c>
      <c r="L521">
        <v>1420696800</v>
      </c>
      <c r="M521" s="9">
        <f>(((L521/60)/60)/24)+DATE(1970,1,1)</f>
        <v>42012.25</v>
      </c>
      <c r="N521">
        <v>1421906400</v>
      </c>
      <c r="O521" s="9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E522/D522*100</f>
        <v>425.75</v>
      </c>
      <c r="G522" t="s">
        <v>20</v>
      </c>
      <c r="H522">
        <v>32</v>
      </c>
      <c r="I522" s="4">
        <f>E522/H522</f>
        <v>106.4375</v>
      </c>
      <c r="J522" t="s">
        <v>21</v>
      </c>
      <c r="K522" t="s">
        <v>22</v>
      </c>
      <c r="L522">
        <v>1555650000</v>
      </c>
      <c r="M522" s="9">
        <f>(((L522/60)/60)/24)+DATE(1970,1,1)</f>
        <v>43574.208333333328</v>
      </c>
      <c r="N522">
        <v>1555909200</v>
      </c>
      <c r="O522" s="9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E523/D523*100</f>
        <v>145.53947368421052</v>
      </c>
      <c r="G523" t="s">
        <v>20</v>
      </c>
      <c r="H523">
        <v>369</v>
      </c>
      <c r="I523" s="4">
        <f>E523/H523</f>
        <v>29.975609756097562</v>
      </c>
      <c r="J523" t="s">
        <v>21</v>
      </c>
      <c r="K523" t="s">
        <v>22</v>
      </c>
      <c r="L523">
        <v>1471928400</v>
      </c>
      <c r="M523" s="9">
        <f>(((L523/60)/60)/24)+DATE(1970,1,1)</f>
        <v>42605.208333333328</v>
      </c>
      <c r="N523">
        <v>1472446800</v>
      </c>
      <c r="O523" s="9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17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E524/D524*100</f>
        <v>32.453465346534657</v>
      </c>
      <c r="G524" t="s">
        <v>14</v>
      </c>
      <c r="H524">
        <v>191</v>
      </c>
      <c r="I524" s="4">
        <f>E524/H524</f>
        <v>85.806282722513089</v>
      </c>
      <c r="J524" t="s">
        <v>21</v>
      </c>
      <c r="K524" t="s">
        <v>22</v>
      </c>
      <c r="L524">
        <v>1341291600</v>
      </c>
      <c r="M524" s="9">
        <f>(((L524/60)/60)/24)+DATE(1970,1,1)</f>
        <v>41093.208333333336</v>
      </c>
      <c r="N524">
        <v>1342328400</v>
      </c>
      <c r="O524" s="9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E525/D525*100</f>
        <v>700.33333333333326</v>
      </c>
      <c r="G525" t="s">
        <v>20</v>
      </c>
      <c r="H525">
        <v>89</v>
      </c>
      <c r="I525" s="4">
        <f>E525/H525</f>
        <v>70.82022471910112</v>
      </c>
      <c r="J525" t="s">
        <v>21</v>
      </c>
      <c r="K525" t="s">
        <v>22</v>
      </c>
      <c r="L525">
        <v>1267682400</v>
      </c>
      <c r="M525" s="9">
        <f>(((L525/60)/60)/24)+DATE(1970,1,1)</f>
        <v>40241.25</v>
      </c>
      <c r="N525">
        <v>1268114400</v>
      </c>
      <c r="O525" s="9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E526/D526*100</f>
        <v>83.904860392967933</v>
      </c>
      <c r="G526" t="s">
        <v>14</v>
      </c>
      <c r="H526">
        <v>1979</v>
      </c>
      <c r="I526" s="4">
        <f>E526/H526</f>
        <v>40.998484082870135</v>
      </c>
      <c r="J526" t="s">
        <v>21</v>
      </c>
      <c r="K526" t="s">
        <v>22</v>
      </c>
      <c r="L526">
        <v>1272258000</v>
      </c>
      <c r="M526" s="9">
        <f>(((L526/60)/60)/24)+DATE(1970,1,1)</f>
        <v>40294.208333333336</v>
      </c>
      <c r="N526">
        <v>1273381200</v>
      </c>
      <c r="O526" s="9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E527/D527*100</f>
        <v>84.19047619047619</v>
      </c>
      <c r="G527" t="s">
        <v>14</v>
      </c>
      <c r="H527">
        <v>63</v>
      </c>
      <c r="I527" s="4">
        <f>E527/H527</f>
        <v>28.063492063492063</v>
      </c>
      <c r="J527" t="s">
        <v>21</v>
      </c>
      <c r="K527" t="s">
        <v>22</v>
      </c>
      <c r="L527">
        <v>1290492000</v>
      </c>
      <c r="M527" s="9">
        <f>(((L527/60)/60)/24)+DATE(1970,1,1)</f>
        <v>40505.25</v>
      </c>
      <c r="N527">
        <v>1290837600</v>
      </c>
      <c r="O527" s="9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E528/D528*100</f>
        <v>155.95180722891567</v>
      </c>
      <c r="G528" t="s">
        <v>20</v>
      </c>
      <c r="H528">
        <v>147</v>
      </c>
      <c r="I528" s="4">
        <f>E528/H528</f>
        <v>88.054421768707485</v>
      </c>
      <c r="J528" t="s">
        <v>21</v>
      </c>
      <c r="K528" t="s">
        <v>22</v>
      </c>
      <c r="L528">
        <v>1451109600</v>
      </c>
      <c r="M528" s="9">
        <f>(((L528/60)/60)/24)+DATE(1970,1,1)</f>
        <v>42364.25</v>
      </c>
      <c r="N528">
        <v>1454306400</v>
      </c>
      <c r="O528" s="9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E529/D529*100</f>
        <v>99.619450317124731</v>
      </c>
      <c r="G529" t="s">
        <v>14</v>
      </c>
      <c r="H529">
        <v>6080</v>
      </c>
      <c r="I529" s="4">
        <f>E529/H529</f>
        <v>31</v>
      </c>
      <c r="J529" t="s">
        <v>15</v>
      </c>
      <c r="K529" t="s">
        <v>16</v>
      </c>
      <c r="L529">
        <v>1454652000</v>
      </c>
      <c r="M529" s="9">
        <f>(((L529/60)/60)/24)+DATE(1970,1,1)</f>
        <v>42405.25</v>
      </c>
      <c r="N529">
        <v>1457762400</v>
      </c>
      <c r="O529" s="9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E530/D530*100</f>
        <v>80.300000000000011</v>
      </c>
      <c r="G530" t="s">
        <v>14</v>
      </c>
      <c r="H530">
        <v>80</v>
      </c>
      <c r="I530" s="4">
        <f>E530/H530</f>
        <v>90.337500000000006</v>
      </c>
      <c r="J530" t="s">
        <v>40</v>
      </c>
      <c r="K530" t="s">
        <v>41</v>
      </c>
      <c r="L530">
        <v>1385186400</v>
      </c>
      <c r="M530" s="9">
        <f>(((L530/60)/60)/24)+DATE(1970,1,1)</f>
        <v>41601.25</v>
      </c>
      <c r="N530">
        <v>1389074400</v>
      </c>
      <c r="O530" s="9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E531/D531*100</f>
        <v>11.254901960784313</v>
      </c>
      <c r="G531" t="s">
        <v>14</v>
      </c>
      <c r="H531">
        <v>9</v>
      </c>
      <c r="I531" s="4">
        <f>E531/H531</f>
        <v>63.777777777777779</v>
      </c>
      <c r="J531" t="s">
        <v>21</v>
      </c>
      <c r="K531" t="s">
        <v>22</v>
      </c>
      <c r="L531">
        <v>1399698000</v>
      </c>
      <c r="M531" s="9">
        <f>(((L531/60)/60)/24)+DATE(1970,1,1)</f>
        <v>41769.208333333336</v>
      </c>
      <c r="N531">
        <v>1402117200</v>
      </c>
      <c r="O531" s="9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E532/D532*100</f>
        <v>91.740952380952379</v>
      </c>
      <c r="G532" t="s">
        <v>14</v>
      </c>
      <c r="H532">
        <v>1784</v>
      </c>
      <c r="I532" s="4">
        <f>E532/H532</f>
        <v>53.995515695067262</v>
      </c>
      <c r="J532" t="s">
        <v>21</v>
      </c>
      <c r="K532" t="s">
        <v>22</v>
      </c>
      <c r="L532">
        <v>1283230800</v>
      </c>
      <c r="M532" s="9">
        <f>(((L532/60)/60)/24)+DATE(1970,1,1)</f>
        <v>40421.208333333336</v>
      </c>
      <c r="N532">
        <v>1284440400</v>
      </c>
      <c r="O532" s="9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E533/D533*100</f>
        <v>95.521156936261391</v>
      </c>
      <c r="G533" t="s">
        <v>47</v>
      </c>
      <c r="H533">
        <v>3640</v>
      </c>
      <c r="I533" s="4">
        <f>E533/H533</f>
        <v>48.993956043956047</v>
      </c>
      <c r="J533" t="s">
        <v>98</v>
      </c>
      <c r="K533" t="s">
        <v>99</v>
      </c>
      <c r="L533">
        <v>1384149600</v>
      </c>
      <c r="M533" s="9">
        <f>(((L533/60)/60)/24)+DATE(1970,1,1)</f>
        <v>41589.25</v>
      </c>
      <c r="N533">
        <v>1388988000</v>
      </c>
      <c r="O533" s="9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E534/D534*100</f>
        <v>502.87499999999994</v>
      </c>
      <c r="G534" t="s">
        <v>20</v>
      </c>
      <c r="H534">
        <v>126</v>
      </c>
      <c r="I534" s="4">
        <f>E534/H534</f>
        <v>63.857142857142854</v>
      </c>
      <c r="J534" t="s">
        <v>15</v>
      </c>
      <c r="K534" t="s">
        <v>16</v>
      </c>
      <c r="L534">
        <v>1516860000</v>
      </c>
      <c r="M534" s="9">
        <f>(((L534/60)/60)/24)+DATE(1970,1,1)</f>
        <v>43125.25</v>
      </c>
      <c r="N534">
        <v>1516946400</v>
      </c>
      <c r="O534" s="9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E535/D535*100</f>
        <v>159.24394463667818</v>
      </c>
      <c r="G535" t="s">
        <v>20</v>
      </c>
      <c r="H535">
        <v>2218</v>
      </c>
      <c r="I535" s="4">
        <f>E535/H535</f>
        <v>82.996393146979258</v>
      </c>
      <c r="J535" t="s">
        <v>40</v>
      </c>
      <c r="K535" t="s">
        <v>41</v>
      </c>
      <c r="L535">
        <v>1374642000</v>
      </c>
      <c r="M535" s="9">
        <f>(((L535/60)/60)/24)+DATE(1970,1,1)</f>
        <v>41479.208333333336</v>
      </c>
      <c r="N535">
        <v>1377752400</v>
      </c>
      <c r="O535" s="9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E536/D536*100</f>
        <v>15.022446689113355</v>
      </c>
      <c r="G536" t="s">
        <v>14</v>
      </c>
      <c r="H536">
        <v>243</v>
      </c>
      <c r="I536" s="4">
        <f>E536/H536</f>
        <v>55.08230452674897</v>
      </c>
      <c r="J536" t="s">
        <v>21</v>
      </c>
      <c r="K536" t="s">
        <v>22</v>
      </c>
      <c r="L536">
        <v>1534482000</v>
      </c>
      <c r="M536" s="9">
        <f>(((L536/60)/60)/24)+DATE(1970,1,1)</f>
        <v>43329.208333333328</v>
      </c>
      <c r="N536">
        <v>1534568400</v>
      </c>
      <c r="O536" s="9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E537/D537*100</f>
        <v>482.03846153846149</v>
      </c>
      <c r="G537" t="s">
        <v>20</v>
      </c>
      <c r="H537">
        <v>202</v>
      </c>
      <c r="I537" s="4">
        <f>E537/H537</f>
        <v>62.044554455445542</v>
      </c>
      <c r="J537" t="s">
        <v>107</v>
      </c>
      <c r="K537" t="s">
        <v>108</v>
      </c>
      <c r="L537">
        <v>1528434000</v>
      </c>
      <c r="M537" s="9">
        <f>(((L537/60)/60)/24)+DATE(1970,1,1)</f>
        <v>43259.208333333328</v>
      </c>
      <c r="N537">
        <v>1528606800</v>
      </c>
      <c r="O537" s="9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E538/D538*100</f>
        <v>149.96938775510205</v>
      </c>
      <c r="G538" t="s">
        <v>20</v>
      </c>
      <c r="H538">
        <v>140</v>
      </c>
      <c r="I538" s="4">
        <f>E538/H538</f>
        <v>104.97857142857143</v>
      </c>
      <c r="J538" t="s">
        <v>107</v>
      </c>
      <c r="K538" t="s">
        <v>108</v>
      </c>
      <c r="L538">
        <v>1282626000</v>
      </c>
      <c r="M538" s="9">
        <f>(((L538/60)/60)/24)+DATE(1970,1,1)</f>
        <v>40414.208333333336</v>
      </c>
      <c r="N538">
        <v>1284872400</v>
      </c>
      <c r="O538" s="9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E539/D539*100</f>
        <v>117.22156398104266</v>
      </c>
      <c r="G539" t="s">
        <v>20</v>
      </c>
      <c r="H539">
        <v>1052</v>
      </c>
      <c r="I539" s="4">
        <f>E539/H539</f>
        <v>94.044676806083643</v>
      </c>
      <c r="J539" t="s">
        <v>36</v>
      </c>
      <c r="K539" t="s">
        <v>37</v>
      </c>
      <c r="L539">
        <v>1535605200</v>
      </c>
      <c r="M539" s="9">
        <f>(((L539/60)/60)/24)+DATE(1970,1,1)</f>
        <v>43342.208333333328</v>
      </c>
      <c r="N539">
        <v>1537592400</v>
      </c>
      <c r="O539" s="9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E540/D540*100</f>
        <v>37.695968274950431</v>
      </c>
      <c r="G540" t="s">
        <v>14</v>
      </c>
      <c r="H540">
        <v>1296</v>
      </c>
      <c r="I540" s="4">
        <f>E540/H540</f>
        <v>44.007716049382715</v>
      </c>
      <c r="J540" t="s">
        <v>21</v>
      </c>
      <c r="K540" t="s">
        <v>22</v>
      </c>
      <c r="L540">
        <v>1379826000</v>
      </c>
      <c r="M540" s="9">
        <f>(((L540/60)/60)/24)+DATE(1970,1,1)</f>
        <v>41539.208333333336</v>
      </c>
      <c r="N540">
        <v>1381208400</v>
      </c>
      <c r="O540" s="9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E541/D541*100</f>
        <v>72.653061224489804</v>
      </c>
      <c r="G541" t="s">
        <v>14</v>
      </c>
      <c r="H541">
        <v>77</v>
      </c>
      <c r="I541" s="4">
        <f>E541/H541</f>
        <v>92.467532467532465</v>
      </c>
      <c r="J541" t="s">
        <v>21</v>
      </c>
      <c r="K541" t="s">
        <v>22</v>
      </c>
      <c r="L541">
        <v>1561957200</v>
      </c>
      <c r="M541" s="9">
        <f>(((L541/60)/60)/24)+DATE(1970,1,1)</f>
        <v>43647.208333333328</v>
      </c>
      <c r="N541">
        <v>1562475600</v>
      </c>
      <c r="O541" s="9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E542/D542*100</f>
        <v>265.98113207547169</v>
      </c>
      <c r="G542" t="s">
        <v>20</v>
      </c>
      <c r="H542">
        <v>247</v>
      </c>
      <c r="I542" s="4">
        <f>E542/H542</f>
        <v>57.072874493927124</v>
      </c>
      <c r="J542" t="s">
        <v>21</v>
      </c>
      <c r="K542" t="s">
        <v>22</v>
      </c>
      <c r="L542">
        <v>1525496400</v>
      </c>
      <c r="M542" s="9">
        <f>(((L542/60)/60)/24)+DATE(1970,1,1)</f>
        <v>43225.208333333328</v>
      </c>
      <c r="N542">
        <v>1527397200</v>
      </c>
      <c r="O542" s="9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E543/D543*100</f>
        <v>24.205617977528089</v>
      </c>
      <c r="G543" t="s">
        <v>14</v>
      </c>
      <c r="H543">
        <v>395</v>
      </c>
      <c r="I543" s="4">
        <f>E543/H543</f>
        <v>109.07848101265823</v>
      </c>
      <c r="J543" t="s">
        <v>107</v>
      </c>
      <c r="K543" t="s">
        <v>108</v>
      </c>
      <c r="L543">
        <v>1433912400</v>
      </c>
      <c r="M543" s="9">
        <f>(((L543/60)/60)/24)+DATE(1970,1,1)</f>
        <v>42165.208333333328</v>
      </c>
      <c r="N543">
        <v>1436158800</v>
      </c>
      <c r="O543" s="9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E544/D544*100</f>
        <v>2.5064935064935066</v>
      </c>
      <c r="G544" t="s">
        <v>14</v>
      </c>
      <c r="H544">
        <v>49</v>
      </c>
      <c r="I544" s="4">
        <f>E544/H544</f>
        <v>39.387755102040813</v>
      </c>
      <c r="J544" t="s">
        <v>40</v>
      </c>
      <c r="K544" t="s">
        <v>41</v>
      </c>
      <c r="L544">
        <v>1453442400</v>
      </c>
      <c r="M544" s="9">
        <f>(((L544/60)/60)/24)+DATE(1970,1,1)</f>
        <v>42391.25</v>
      </c>
      <c r="N544">
        <v>1456034400</v>
      </c>
      <c r="O544" s="9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E545/D545*100</f>
        <v>16.329799764428738</v>
      </c>
      <c r="G545" t="s">
        <v>14</v>
      </c>
      <c r="H545">
        <v>180</v>
      </c>
      <c r="I545" s="4">
        <f>E545/H545</f>
        <v>77.022222222222226</v>
      </c>
      <c r="J545" t="s">
        <v>21</v>
      </c>
      <c r="K545" t="s">
        <v>22</v>
      </c>
      <c r="L545">
        <v>1378875600</v>
      </c>
      <c r="M545" s="9">
        <f>(((L545/60)/60)/24)+DATE(1970,1,1)</f>
        <v>41528.208333333336</v>
      </c>
      <c r="N545">
        <v>1380171600</v>
      </c>
      <c r="O545" s="9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E546/D546*100</f>
        <v>276.5</v>
      </c>
      <c r="G546" t="s">
        <v>20</v>
      </c>
      <c r="H546">
        <v>84</v>
      </c>
      <c r="I546" s="4">
        <f>E546/H546</f>
        <v>92.166666666666671</v>
      </c>
      <c r="J546" t="s">
        <v>21</v>
      </c>
      <c r="K546" t="s">
        <v>22</v>
      </c>
      <c r="L546">
        <v>1452232800</v>
      </c>
      <c r="M546" s="9">
        <f>(((L546/60)/60)/24)+DATE(1970,1,1)</f>
        <v>42377.25</v>
      </c>
      <c r="N546">
        <v>1453356000</v>
      </c>
      <c r="O546" s="9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E547/D547*100</f>
        <v>88.803571428571431</v>
      </c>
      <c r="G547" t="s">
        <v>14</v>
      </c>
      <c r="H547">
        <v>2690</v>
      </c>
      <c r="I547" s="4">
        <f>E547/H547</f>
        <v>61.007063197026021</v>
      </c>
      <c r="J547" t="s">
        <v>21</v>
      </c>
      <c r="K547" t="s">
        <v>22</v>
      </c>
      <c r="L547">
        <v>1577253600</v>
      </c>
      <c r="M547" s="9">
        <f>(((L547/60)/60)/24)+DATE(1970,1,1)</f>
        <v>43824.25</v>
      </c>
      <c r="N547">
        <v>1578981600</v>
      </c>
      <c r="O547" s="9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E548/D548*100</f>
        <v>163.57142857142856</v>
      </c>
      <c r="G548" t="s">
        <v>20</v>
      </c>
      <c r="H548">
        <v>88</v>
      </c>
      <c r="I548" s="4">
        <f>E548/H548</f>
        <v>78.068181818181813</v>
      </c>
      <c r="J548" t="s">
        <v>21</v>
      </c>
      <c r="K548" t="s">
        <v>22</v>
      </c>
      <c r="L548">
        <v>1537160400</v>
      </c>
      <c r="M548" s="9">
        <f>(((L548/60)/60)/24)+DATE(1970,1,1)</f>
        <v>43360.208333333328</v>
      </c>
      <c r="N548">
        <v>1537419600</v>
      </c>
      <c r="O548" s="9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E549/D549*100</f>
        <v>969</v>
      </c>
      <c r="G549" t="s">
        <v>20</v>
      </c>
      <c r="H549">
        <v>156</v>
      </c>
      <c r="I549" s="4">
        <f>E549/H549</f>
        <v>80.75</v>
      </c>
      <c r="J549" t="s">
        <v>21</v>
      </c>
      <c r="K549" t="s">
        <v>22</v>
      </c>
      <c r="L549">
        <v>1422165600</v>
      </c>
      <c r="M549" s="9">
        <f>(((L549/60)/60)/24)+DATE(1970,1,1)</f>
        <v>42029.25</v>
      </c>
      <c r="N549">
        <v>1423202400</v>
      </c>
      <c r="O549" s="9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E550/D550*100</f>
        <v>270.91376701966715</v>
      </c>
      <c r="G550" t="s">
        <v>20</v>
      </c>
      <c r="H550">
        <v>2985</v>
      </c>
      <c r="I550" s="4">
        <f>E550/H550</f>
        <v>59.991289782244557</v>
      </c>
      <c r="J550" t="s">
        <v>21</v>
      </c>
      <c r="K550" t="s">
        <v>22</v>
      </c>
      <c r="L550">
        <v>1459486800</v>
      </c>
      <c r="M550" s="9">
        <f>(((L550/60)/60)/24)+DATE(1970,1,1)</f>
        <v>42461.208333333328</v>
      </c>
      <c r="N550">
        <v>1460610000</v>
      </c>
      <c r="O550" s="9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E551/D551*100</f>
        <v>284.21355932203392</v>
      </c>
      <c r="G551" t="s">
        <v>20</v>
      </c>
      <c r="H551">
        <v>762</v>
      </c>
      <c r="I551" s="4">
        <f>E551/H551</f>
        <v>110.03018372703411</v>
      </c>
      <c r="J551" t="s">
        <v>21</v>
      </c>
      <c r="K551" t="s">
        <v>22</v>
      </c>
      <c r="L551">
        <v>1369717200</v>
      </c>
      <c r="M551" s="9">
        <f>(((L551/60)/60)/24)+DATE(1970,1,1)</f>
        <v>41422.208333333336</v>
      </c>
      <c r="N551">
        <v>1370494800</v>
      </c>
      <c r="O551" s="9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17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E552/D552*100</f>
        <v>4</v>
      </c>
      <c r="G552" t="s">
        <v>74</v>
      </c>
      <c r="H552">
        <v>1</v>
      </c>
      <c r="I552" s="4">
        <f>E552/H552</f>
        <v>4</v>
      </c>
      <c r="J552" t="s">
        <v>98</v>
      </c>
      <c r="K552" t="s">
        <v>99</v>
      </c>
      <c r="L552">
        <v>1330495200</v>
      </c>
      <c r="M552" s="9">
        <f>(((L552/60)/60)/24)+DATE(1970,1,1)</f>
        <v>40968.25</v>
      </c>
      <c r="N552">
        <v>1332306000</v>
      </c>
      <c r="O552" s="9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E553/D553*100</f>
        <v>58.6329816768462</v>
      </c>
      <c r="G553" t="s">
        <v>14</v>
      </c>
      <c r="H553">
        <v>2779</v>
      </c>
      <c r="I553" s="4">
        <f>E553/H553</f>
        <v>37.99856063332134</v>
      </c>
      <c r="J553" t="s">
        <v>26</v>
      </c>
      <c r="K553" t="s">
        <v>27</v>
      </c>
      <c r="L553">
        <v>1419055200</v>
      </c>
      <c r="M553" s="9">
        <f>(((L553/60)/60)/24)+DATE(1970,1,1)</f>
        <v>41993.25</v>
      </c>
      <c r="N553">
        <v>1422511200</v>
      </c>
      <c r="O553" s="9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E554/D554*100</f>
        <v>98.51111111111112</v>
      </c>
      <c r="G554" t="s">
        <v>14</v>
      </c>
      <c r="H554">
        <v>92</v>
      </c>
      <c r="I554" s="4">
        <f>E554/H554</f>
        <v>96.369565217391298</v>
      </c>
      <c r="J554" t="s">
        <v>21</v>
      </c>
      <c r="K554" t="s">
        <v>22</v>
      </c>
      <c r="L554">
        <v>1480140000</v>
      </c>
      <c r="M554" s="9">
        <f>(((L554/60)/60)/24)+DATE(1970,1,1)</f>
        <v>42700.25</v>
      </c>
      <c r="N554">
        <v>1480312800</v>
      </c>
      <c r="O554" s="9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E555/D555*100</f>
        <v>43.975381008206334</v>
      </c>
      <c r="G555" t="s">
        <v>14</v>
      </c>
      <c r="H555">
        <v>1028</v>
      </c>
      <c r="I555" s="4">
        <f>E555/H555</f>
        <v>72.978599221789878</v>
      </c>
      <c r="J555" t="s">
        <v>21</v>
      </c>
      <c r="K555" t="s">
        <v>22</v>
      </c>
      <c r="L555">
        <v>1293948000</v>
      </c>
      <c r="M555" s="9">
        <f>(((L555/60)/60)/24)+DATE(1970,1,1)</f>
        <v>40545.25</v>
      </c>
      <c r="N555">
        <v>1294034400</v>
      </c>
      <c r="O555" s="9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E556/D556*100</f>
        <v>151.66315789473683</v>
      </c>
      <c r="G556" t="s">
        <v>20</v>
      </c>
      <c r="H556">
        <v>554</v>
      </c>
      <c r="I556" s="4">
        <f>E556/H556</f>
        <v>26.007220216606498</v>
      </c>
      <c r="J556" t="s">
        <v>15</v>
      </c>
      <c r="K556" t="s">
        <v>16</v>
      </c>
      <c r="L556">
        <v>1482127200</v>
      </c>
      <c r="M556" s="9">
        <f>(((L556/60)/60)/24)+DATE(1970,1,1)</f>
        <v>42723.25</v>
      </c>
      <c r="N556">
        <v>1482645600</v>
      </c>
      <c r="O556" s="9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E557/D557*100</f>
        <v>223.63492063492063</v>
      </c>
      <c r="G557" t="s">
        <v>20</v>
      </c>
      <c r="H557">
        <v>135</v>
      </c>
      <c r="I557" s="4">
        <f>E557/H557</f>
        <v>104.36296296296297</v>
      </c>
      <c r="J557" t="s">
        <v>36</v>
      </c>
      <c r="K557" t="s">
        <v>37</v>
      </c>
      <c r="L557">
        <v>1396414800</v>
      </c>
      <c r="M557" s="9">
        <f>(((L557/60)/60)/24)+DATE(1970,1,1)</f>
        <v>41731.208333333336</v>
      </c>
      <c r="N557">
        <v>1399093200</v>
      </c>
      <c r="O557" s="9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E558/D558*100</f>
        <v>239.75</v>
      </c>
      <c r="G558" t="s">
        <v>20</v>
      </c>
      <c r="H558">
        <v>122</v>
      </c>
      <c r="I558" s="4">
        <f>E558/H558</f>
        <v>102.18852459016394</v>
      </c>
      <c r="J558" t="s">
        <v>21</v>
      </c>
      <c r="K558" t="s">
        <v>22</v>
      </c>
      <c r="L558">
        <v>1315285200</v>
      </c>
      <c r="M558" s="9">
        <f>(((L558/60)/60)/24)+DATE(1970,1,1)</f>
        <v>40792.208333333336</v>
      </c>
      <c r="N558">
        <v>1315890000</v>
      </c>
      <c r="O558" s="9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E559/D559*100</f>
        <v>199.33333333333334</v>
      </c>
      <c r="G559" t="s">
        <v>20</v>
      </c>
      <c r="H559">
        <v>221</v>
      </c>
      <c r="I559" s="4">
        <f>E559/H559</f>
        <v>54.117647058823529</v>
      </c>
      <c r="J559" t="s">
        <v>21</v>
      </c>
      <c r="K559" t="s">
        <v>22</v>
      </c>
      <c r="L559">
        <v>1443762000</v>
      </c>
      <c r="M559" s="9">
        <f>(((L559/60)/60)/24)+DATE(1970,1,1)</f>
        <v>42279.208333333328</v>
      </c>
      <c r="N559">
        <v>1444021200</v>
      </c>
      <c r="O559" s="9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E560/D560*100</f>
        <v>137.34482758620689</v>
      </c>
      <c r="G560" t="s">
        <v>20</v>
      </c>
      <c r="H560">
        <v>126</v>
      </c>
      <c r="I560" s="4">
        <f>E560/H560</f>
        <v>63.222222222222221</v>
      </c>
      <c r="J560" t="s">
        <v>21</v>
      </c>
      <c r="K560" t="s">
        <v>22</v>
      </c>
      <c r="L560">
        <v>1456293600</v>
      </c>
      <c r="M560" s="9">
        <f>(((L560/60)/60)/24)+DATE(1970,1,1)</f>
        <v>42424.25</v>
      </c>
      <c r="N560">
        <v>1460005200</v>
      </c>
      <c r="O560" s="9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E561/D561*100</f>
        <v>100.9696106362773</v>
      </c>
      <c r="G561" t="s">
        <v>20</v>
      </c>
      <c r="H561">
        <v>1022</v>
      </c>
      <c r="I561" s="4">
        <f>E561/H561</f>
        <v>104.03228962818004</v>
      </c>
      <c r="J561" t="s">
        <v>21</v>
      </c>
      <c r="K561" t="s">
        <v>22</v>
      </c>
      <c r="L561">
        <v>1470114000</v>
      </c>
      <c r="M561" s="9">
        <f>(((L561/60)/60)/24)+DATE(1970,1,1)</f>
        <v>42584.208333333328</v>
      </c>
      <c r="N561">
        <v>1470718800</v>
      </c>
      <c r="O561" s="9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E562/D562*100</f>
        <v>794.16</v>
      </c>
      <c r="G562" t="s">
        <v>20</v>
      </c>
      <c r="H562">
        <v>3177</v>
      </c>
      <c r="I562" s="4">
        <f>E562/H562</f>
        <v>49.994334277620396</v>
      </c>
      <c r="J562" t="s">
        <v>21</v>
      </c>
      <c r="K562" t="s">
        <v>22</v>
      </c>
      <c r="L562">
        <v>1321596000</v>
      </c>
      <c r="M562" s="9">
        <f>(((L562/60)/60)/24)+DATE(1970,1,1)</f>
        <v>40865.25</v>
      </c>
      <c r="N562">
        <v>1325052000</v>
      </c>
      <c r="O562" s="9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E563/D563*100</f>
        <v>369.7</v>
      </c>
      <c r="G563" t="s">
        <v>20</v>
      </c>
      <c r="H563">
        <v>198</v>
      </c>
      <c r="I563" s="4">
        <f>E563/H563</f>
        <v>56.015151515151516</v>
      </c>
      <c r="J563" t="s">
        <v>98</v>
      </c>
      <c r="K563" t="s">
        <v>99</v>
      </c>
      <c r="L563">
        <v>1318827600</v>
      </c>
      <c r="M563" s="9">
        <f>(((L563/60)/60)/24)+DATE(1970,1,1)</f>
        <v>40833.208333333336</v>
      </c>
      <c r="N563">
        <v>1319000400</v>
      </c>
      <c r="O563" s="9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E564/D564*100</f>
        <v>12.818181818181817</v>
      </c>
      <c r="G564" t="s">
        <v>14</v>
      </c>
      <c r="H564">
        <v>26</v>
      </c>
      <c r="I564" s="4">
        <f>E564/H564</f>
        <v>48.807692307692307</v>
      </c>
      <c r="J564" t="s">
        <v>98</v>
      </c>
      <c r="K564" t="s">
        <v>99</v>
      </c>
      <c r="L564">
        <v>1552366800</v>
      </c>
      <c r="M564" s="9">
        <f>(((L564/60)/60)/24)+DATE(1970,1,1)</f>
        <v>43536.208333333328</v>
      </c>
      <c r="N564">
        <v>1552539600</v>
      </c>
      <c r="O564" s="9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E565/D565*100</f>
        <v>138.02702702702703</v>
      </c>
      <c r="G565" t="s">
        <v>20</v>
      </c>
      <c r="H565">
        <v>85</v>
      </c>
      <c r="I565" s="4">
        <f>E565/H565</f>
        <v>60.082352941176474</v>
      </c>
      <c r="J565" t="s">
        <v>26</v>
      </c>
      <c r="K565" t="s">
        <v>27</v>
      </c>
      <c r="L565">
        <v>1542088800</v>
      </c>
      <c r="M565" s="9">
        <f>(((L565/60)/60)/24)+DATE(1970,1,1)</f>
        <v>43417.25</v>
      </c>
      <c r="N565">
        <v>1543816800</v>
      </c>
      <c r="O565" s="9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E566/D566*100</f>
        <v>83.813278008298752</v>
      </c>
      <c r="G566" t="s">
        <v>14</v>
      </c>
      <c r="H566">
        <v>1790</v>
      </c>
      <c r="I566" s="4">
        <f>E566/H566</f>
        <v>78.990502793296088</v>
      </c>
      <c r="J566" t="s">
        <v>21</v>
      </c>
      <c r="K566" t="s">
        <v>22</v>
      </c>
      <c r="L566">
        <v>1426395600</v>
      </c>
      <c r="M566" s="9">
        <f>(((L566/60)/60)/24)+DATE(1970,1,1)</f>
        <v>42078.208333333328</v>
      </c>
      <c r="N566">
        <v>1427086800</v>
      </c>
      <c r="O566" s="9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E567/D567*100</f>
        <v>204.60063224446787</v>
      </c>
      <c r="G567" t="s">
        <v>20</v>
      </c>
      <c r="H567">
        <v>3596</v>
      </c>
      <c r="I567" s="4">
        <f>E567/H567</f>
        <v>53.99499443826474</v>
      </c>
      <c r="J567" t="s">
        <v>21</v>
      </c>
      <c r="K567" t="s">
        <v>22</v>
      </c>
      <c r="L567">
        <v>1321336800</v>
      </c>
      <c r="M567" s="9">
        <f>(((L567/60)/60)/24)+DATE(1970,1,1)</f>
        <v>40862.25</v>
      </c>
      <c r="N567">
        <v>1323064800</v>
      </c>
      <c r="O567" s="9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E568/D568*100</f>
        <v>44.344086021505376</v>
      </c>
      <c r="G568" t="s">
        <v>14</v>
      </c>
      <c r="H568">
        <v>37</v>
      </c>
      <c r="I568" s="4">
        <f>E568/H568</f>
        <v>111.45945945945945</v>
      </c>
      <c r="J568" t="s">
        <v>21</v>
      </c>
      <c r="K568" t="s">
        <v>22</v>
      </c>
      <c r="L568">
        <v>1456293600</v>
      </c>
      <c r="M568" s="9">
        <f>(((L568/60)/60)/24)+DATE(1970,1,1)</f>
        <v>42424.25</v>
      </c>
      <c r="N568">
        <v>1458277200</v>
      </c>
      <c r="O568" s="9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E569/D569*100</f>
        <v>218.60294117647058</v>
      </c>
      <c r="G569" t="s">
        <v>20</v>
      </c>
      <c r="H569">
        <v>244</v>
      </c>
      <c r="I569" s="4">
        <f>E569/H569</f>
        <v>60.922131147540981</v>
      </c>
      <c r="J569" t="s">
        <v>21</v>
      </c>
      <c r="K569" t="s">
        <v>22</v>
      </c>
      <c r="L569">
        <v>1404968400</v>
      </c>
      <c r="M569" s="9">
        <f>(((L569/60)/60)/24)+DATE(1970,1,1)</f>
        <v>41830.208333333336</v>
      </c>
      <c r="N569">
        <v>1405141200</v>
      </c>
      <c r="O569" s="9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E570/D570*100</f>
        <v>186.03314917127071</v>
      </c>
      <c r="G570" t="s">
        <v>20</v>
      </c>
      <c r="H570">
        <v>5180</v>
      </c>
      <c r="I570" s="4">
        <f>E570/H570</f>
        <v>26.0015444015444</v>
      </c>
      <c r="J570" t="s">
        <v>21</v>
      </c>
      <c r="K570" t="s">
        <v>22</v>
      </c>
      <c r="L570">
        <v>1279170000</v>
      </c>
      <c r="M570" s="9">
        <f>(((L570/60)/60)/24)+DATE(1970,1,1)</f>
        <v>40374.208333333336</v>
      </c>
      <c r="N570">
        <v>1283058000</v>
      </c>
      <c r="O570" s="9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E571/D571*100</f>
        <v>237.33830845771143</v>
      </c>
      <c r="G571" t="s">
        <v>20</v>
      </c>
      <c r="H571">
        <v>589</v>
      </c>
      <c r="I571" s="4">
        <f>E571/H571</f>
        <v>80.993208828522924</v>
      </c>
      <c r="J571" t="s">
        <v>107</v>
      </c>
      <c r="K571" t="s">
        <v>108</v>
      </c>
      <c r="L571">
        <v>1294725600</v>
      </c>
      <c r="M571" s="9">
        <f>(((L571/60)/60)/24)+DATE(1970,1,1)</f>
        <v>40554.25</v>
      </c>
      <c r="N571">
        <v>1295762400</v>
      </c>
      <c r="O571" s="9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E572/D572*100</f>
        <v>305.65384615384613</v>
      </c>
      <c r="G572" t="s">
        <v>20</v>
      </c>
      <c r="H572">
        <v>2725</v>
      </c>
      <c r="I572" s="4">
        <f>E572/H572</f>
        <v>34.995963302752294</v>
      </c>
      <c r="J572" t="s">
        <v>21</v>
      </c>
      <c r="K572" t="s">
        <v>22</v>
      </c>
      <c r="L572">
        <v>1419055200</v>
      </c>
      <c r="M572" s="9">
        <f>(((L572/60)/60)/24)+DATE(1970,1,1)</f>
        <v>41993.25</v>
      </c>
      <c r="N572">
        <v>1419573600</v>
      </c>
      <c r="O572" s="9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E573/D573*100</f>
        <v>94.142857142857139</v>
      </c>
      <c r="G573" t="s">
        <v>14</v>
      </c>
      <c r="H573">
        <v>35</v>
      </c>
      <c r="I573" s="4">
        <f>E573/H573</f>
        <v>94.142857142857139</v>
      </c>
      <c r="J573" t="s">
        <v>107</v>
      </c>
      <c r="K573" t="s">
        <v>108</v>
      </c>
      <c r="L573">
        <v>1434690000</v>
      </c>
      <c r="M573" s="9">
        <f>(((L573/60)/60)/24)+DATE(1970,1,1)</f>
        <v>42174.208333333328</v>
      </c>
      <c r="N573">
        <v>1438750800</v>
      </c>
      <c r="O573" s="9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E574/D574*100</f>
        <v>54.400000000000006</v>
      </c>
      <c r="G574" t="s">
        <v>74</v>
      </c>
      <c r="H574">
        <v>94</v>
      </c>
      <c r="I574" s="4">
        <f>E574/H574</f>
        <v>52.085106382978722</v>
      </c>
      <c r="J574" t="s">
        <v>21</v>
      </c>
      <c r="K574" t="s">
        <v>22</v>
      </c>
      <c r="L574">
        <v>1443416400</v>
      </c>
      <c r="M574" s="9">
        <f>(((L574/60)/60)/24)+DATE(1970,1,1)</f>
        <v>42275.208333333328</v>
      </c>
      <c r="N574">
        <v>1444798800</v>
      </c>
      <c r="O574" s="9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E575/D575*100</f>
        <v>111.88059701492537</v>
      </c>
      <c r="G575" t="s">
        <v>20</v>
      </c>
      <c r="H575">
        <v>300</v>
      </c>
      <c r="I575" s="4">
        <f>E575/H575</f>
        <v>24.986666666666668</v>
      </c>
      <c r="J575" t="s">
        <v>21</v>
      </c>
      <c r="K575" t="s">
        <v>22</v>
      </c>
      <c r="L575">
        <v>1399006800</v>
      </c>
      <c r="M575" s="9">
        <f>(((L575/60)/60)/24)+DATE(1970,1,1)</f>
        <v>41761.208333333336</v>
      </c>
      <c r="N575">
        <v>1399179600</v>
      </c>
      <c r="O575" s="9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E576/D576*100</f>
        <v>369.14814814814815</v>
      </c>
      <c r="G576" t="s">
        <v>20</v>
      </c>
      <c r="H576">
        <v>144</v>
      </c>
      <c r="I576" s="4">
        <f>E576/H576</f>
        <v>69.215277777777771</v>
      </c>
      <c r="J576" t="s">
        <v>21</v>
      </c>
      <c r="K576" t="s">
        <v>22</v>
      </c>
      <c r="L576">
        <v>1575698400</v>
      </c>
      <c r="M576" s="9">
        <f>(((L576/60)/60)/24)+DATE(1970,1,1)</f>
        <v>43806.25</v>
      </c>
      <c r="N576">
        <v>1576562400</v>
      </c>
      <c r="O576" s="9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E577/D577*100</f>
        <v>62.930372148859547</v>
      </c>
      <c r="G577" t="s">
        <v>14</v>
      </c>
      <c r="H577">
        <v>558</v>
      </c>
      <c r="I577" s="4">
        <f>E577/H577</f>
        <v>93.944444444444443</v>
      </c>
      <c r="J577" t="s">
        <v>21</v>
      </c>
      <c r="K577" t="s">
        <v>22</v>
      </c>
      <c r="L577">
        <v>1400562000</v>
      </c>
      <c r="M577" s="9">
        <f>(((L577/60)/60)/24)+DATE(1970,1,1)</f>
        <v>41779.208333333336</v>
      </c>
      <c r="N577">
        <v>1400821200</v>
      </c>
      <c r="O577" s="9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17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E578/D578*100</f>
        <v>64.927835051546396</v>
      </c>
      <c r="G578" t="s">
        <v>14</v>
      </c>
      <c r="H578">
        <v>64</v>
      </c>
      <c r="I578" s="4">
        <f>E578/H578</f>
        <v>98.40625</v>
      </c>
      <c r="J578" t="s">
        <v>21</v>
      </c>
      <c r="K578" t="s">
        <v>22</v>
      </c>
      <c r="L578">
        <v>1509512400</v>
      </c>
      <c r="M578" s="9">
        <f>(((L578/60)/60)/24)+DATE(1970,1,1)</f>
        <v>43040.208333333328</v>
      </c>
      <c r="N578">
        <v>1510984800</v>
      </c>
      <c r="O578" s="9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E579/D579*100</f>
        <v>18.853658536585368</v>
      </c>
      <c r="G579" t="s">
        <v>74</v>
      </c>
      <c r="H579">
        <v>37</v>
      </c>
      <c r="I579" s="4">
        <f>E579/H579</f>
        <v>41.783783783783782</v>
      </c>
      <c r="J579" t="s">
        <v>21</v>
      </c>
      <c r="K579" t="s">
        <v>22</v>
      </c>
      <c r="L579">
        <v>1299823200</v>
      </c>
      <c r="M579" s="9">
        <f>(((L579/60)/60)/24)+DATE(1970,1,1)</f>
        <v>40613.25</v>
      </c>
      <c r="N579">
        <v>1302066000</v>
      </c>
      <c r="O579" s="9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E580/D580*100</f>
        <v>16.754404145077721</v>
      </c>
      <c r="G580" t="s">
        <v>14</v>
      </c>
      <c r="H580">
        <v>245</v>
      </c>
      <c r="I580" s="4">
        <f>E580/H580</f>
        <v>65.991836734693877</v>
      </c>
      <c r="J580" t="s">
        <v>21</v>
      </c>
      <c r="K580" t="s">
        <v>22</v>
      </c>
      <c r="L580">
        <v>1322719200</v>
      </c>
      <c r="M580" s="9">
        <f>(((L580/60)/60)/24)+DATE(1970,1,1)</f>
        <v>40878.25</v>
      </c>
      <c r="N580">
        <v>1322978400</v>
      </c>
      <c r="O580" s="9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E581/D581*100</f>
        <v>101.11290322580646</v>
      </c>
      <c r="G581" t="s">
        <v>20</v>
      </c>
      <c r="H581">
        <v>87</v>
      </c>
      <c r="I581" s="4">
        <f>E581/H581</f>
        <v>72.05747126436782</v>
      </c>
      <c r="J581" t="s">
        <v>21</v>
      </c>
      <c r="K581" t="s">
        <v>22</v>
      </c>
      <c r="L581">
        <v>1312693200</v>
      </c>
      <c r="M581" s="9">
        <f>(((L581/60)/60)/24)+DATE(1970,1,1)</f>
        <v>40762.208333333336</v>
      </c>
      <c r="N581">
        <v>1313730000</v>
      </c>
      <c r="O581" s="9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E582/D582*100</f>
        <v>341.5022831050228</v>
      </c>
      <c r="G582" t="s">
        <v>20</v>
      </c>
      <c r="H582">
        <v>3116</v>
      </c>
      <c r="I582" s="4">
        <f>E582/H582</f>
        <v>48.003209242618745</v>
      </c>
      <c r="J582" t="s">
        <v>21</v>
      </c>
      <c r="K582" t="s">
        <v>22</v>
      </c>
      <c r="L582">
        <v>1393394400</v>
      </c>
      <c r="M582" s="9">
        <f>(((L582/60)/60)/24)+DATE(1970,1,1)</f>
        <v>41696.25</v>
      </c>
      <c r="N582">
        <v>1394085600</v>
      </c>
      <c r="O582" s="9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E583/D583*100</f>
        <v>64.016666666666666</v>
      </c>
      <c r="G583" t="s">
        <v>14</v>
      </c>
      <c r="H583">
        <v>71</v>
      </c>
      <c r="I583" s="4">
        <f>E583/H583</f>
        <v>54.098591549295776</v>
      </c>
      <c r="J583" t="s">
        <v>21</v>
      </c>
      <c r="K583" t="s">
        <v>22</v>
      </c>
      <c r="L583">
        <v>1304053200</v>
      </c>
      <c r="M583" s="9">
        <f>(((L583/60)/60)/24)+DATE(1970,1,1)</f>
        <v>40662.208333333336</v>
      </c>
      <c r="N583">
        <v>1305349200</v>
      </c>
      <c r="O583" s="9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E584/D584*100</f>
        <v>52.080459770114942</v>
      </c>
      <c r="G584" t="s">
        <v>14</v>
      </c>
      <c r="H584">
        <v>42</v>
      </c>
      <c r="I584" s="4">
        <f>E584/H584</f>
        <v>107.88095238095238</v>
      </c>
      <c r="J584" t="s">
        <v>21</v>
      </c>
      <c r="K584" t="s">
        <v>22</v>
      </c>
      <c r="L584">
        <v>1433912400</v>
      </c>
      <c r="M584" s="9">
        <f>(((L584/60)/60)/24)+DATE(1970,1,1)</f>
        <v>42165.208333333328</v>
      </c>
      <c r="N584">
        <v>1434344400</v>
      </c>
      <c r="O584" s="9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E585/D585*100</f>
        <v>322.40211640211641</v>
      </c>
      <c r="G585" t="s">
        <v>20</v>
      </c>
      <c r="H585">
        <v>909</v>
      </c>
      <c r="I585" s="4">
        <f>E585/H585</f>
        <v>67.034103410341032</v>
      </c>
      <c r="J585" t="s">
        <v>21</v>
      </c>
      <c r="K585" t="s">
        <v>22</v>
      </c>
      <c r="L585">
        <v>1329717600</v>
      </c>
      <c r="M585" s="9">
        <f>(((L585/60)/60)/24)+DATE(1970,1,1)</f>
        <v>40959.25</v>
      </c>
      <c r="N585">
        <v>1331186400</v>
      </c>
      <c r="O585" s="9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E586/D586*100</f>
        <v>119.50810185185186</v>
      </c>
      <c r="G586" t="s">
        <v>20</v>
      </c>
      <c r="H586">
        <v>1613</v>
      </c>
      <c r="I586" s="4">
        <f>E586/H586</f>
        <v>64.01425914445133</v>
      </c>
      <c r="J586" t="s">
        <v>21</v>
      </c>
      <c r="K586" t="s">
        <v>22</v>
      </c>
      <c r="L586">
        <v>1335330000</v>
      </c>
      <c r="M586" s="9">
        <f>(((L586/60)/60)/24)+DATE(1970,1,1)</f>
        <v>41024.208333333336</v>
      </c>
      <c r="N586">
        <v>1336539600</v>
      </c>
      <c r="O586" s="9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E587/D587*100</f>
        <v>146.79775280898878</v>
      </c>
      <c r="G587" t="s">
        <v>20</v>
      </c>
      <c r="H587">
        <v>136</v>
      </c>
      <c r="I587" s="4">
        <f>E587/H587</f>
        <v>96.066176470588232</v>
      </c>
      <c r="J587" t="s">
        <v>21</v>
      </c>
      <c r="K587" t="s">
        <v>22</v>
      </c>
      <c r="L587">
        <v>1268888400</v>
      </c>
      <c r="M587" s="9">
        <f>(((L587/60)/60)/24)+DATE(1970,1,1)</f>
        <v>40255.208333333336</v>
      </c>
      <c r="N587">
        <v>1269752400</v>
      </c>
      <c r="O587" s="9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E588/D588*100</f>
        <v>950.57142857142856</v>
      </c>
      <c r="G588" t="s">
        <v>20</v>
      </c>
      <c r="H588">
        <v>130</v>
      </c>
      <c r="I588" s="4">
        <f>E588/H588</f>
        <v>51.184615384615384</v>
      </c>
      <c r="J588" t="s">
        <v>21</v>
      </c>
      <c r="K588" t="s">
        <v>22</v>
      </c>
      <c r="L588">
        <v>1289973600</v>
      </c>
      <c r="M588" s="9">
        <f>(((L588/60)/60)/24)+DATE(1970,1,1)</f>
        <v>40499.25</v>
      </c>
      <c r="N588">
        <v>1291615200</v>
      </c>
      <c r="O588" s="9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E589/D589*100</f>
        <v>72.893617021276597</v>
      </c>
      <c r="G589" t="s">
        <v>14</v>
      </c>
      <c r="H589">
        <v>156</v>
      </c>
      <c r="I589" s="4">
        <f>E589/H589</f>
        <v>43.92307692307692</v>
      </c>
      <c r="J589" t="s">
        <v>15</v>
      </c>
      <c r="K589" t="s">
        <v>16</v>
      </c>
      <c r="L589">
        <v>1547877600</v>
      </c>
      <c r="M589" s="9">
        <f>(((L589/60)/60)/24)+DATE(1970,1,1)</f>
        <v>43484.25</v>
      </c>
      <c r="N589">
        <v>1552366800</v>
      </c>
      <c r="O589" s="9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E590/D590*100</f>
        <v>79.008248730964468</v>
      </c>
      <c r="G590" t="s">
        <v>14</v>
      </c>
      <c r="H590">
        <v>1368</v>
      </c>
      <c r="I590" s="4">
        <f>E590/H590</f>
        <v>91.021198830409361</v>
      </c>
      <c r="J590" t="s">
        <v>40</v>
      </c>
      <c r="K590" t="s">
        <v>41</v>
      </c>
      <c r="L590">
        <v>1269493200</v>
      </c>
      <c r="M590" s="9">
        <f>(((L590/60)/60)/24)+DATE(1970,1,1)</f>
        <v>40262.208333333336</v>
      </c>
      <c r="N590">
        <v>1272171600</v>
      </c>
      <c r="O590" s="9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E591/D591*100</f>
        <v>64.721518987341781</v>
      </c>
      <c r="G591" t="s">
        <v>14</v>
      </c>
      <c r="H591">
        <v>102</v>
      </c>
      <c r="I591" s="4">
        <f>E591/H591</f>
        <v>50.127450980392155</v>
      </c>
      <c r="J591" t="s">
        <v>21</v>
      </c>
      <c r="K591" t="s">
        <v>22</v>
      </c>
      <c r="L591">
        <v>1436072400</v>
      </c>
      <c r="M591" s="9">
        <f>(((L591/60)/60)/24)+DATE(1970,1,1)</f>
        <v>42190.208333333328</v>
      </c>
      <c r="N591">
        <v>1436677200</v>
      </c>
      <c r="O591" s="9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E592/D592*100</f>
        <v>82.028169014084511</v>
      </c>
      <c r="G592" t="s">
        <v>14</v>
      </c>
      <c r="H592">
        <v>86</v>
      </c>
      <c r="I592" s="4">
        <f>E592/H592</f>
        <v>67.720930232558146</v>
      </c>
      <c r="J592" t="s">
        <v>26</v>
      </c>
      <c r="K592" t="s">
        <v>27</v>
      </c>
      <c r="L592">
        <v>1419141600</v>
      </c>
      <c r="M592" s="9">
        <f>(((L592/60)/60)/24)+DATE(1970,1,1)</f>
        <v>41994.25</v>
      </c>
      <c r="N592">
        <v>1420092000</v>
      </c>
      <c r="O592" s="9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E593/D593*100</f>
        <v>1037.6666666666667</v>
      </c>
      <c r="G593" t="s">
        <v>20</v>
      </c>
      <c r="H593">
        <v>102</v>
      </c>
      <c r="I593" s="4">
        <f>E593/H593</f>
        <v>61.03921568627451</v>
      </c>
      <c r="J593" t="s">
        <v>21</v>
      </c>
      <c r="K593" t="s">
        <v>22</v>
      </c>
      <c r="L593">
        <v>1279083600</v>
      </c>
      <c r="M593" s="9">
        <f>(((L593/60)/60)/24)+DATE(1970,1,1)</f>
        <v>40373.208333333336</v>
      </c>
      <c r="N593">
        <v>1279947600</v>
      </c>
      <c r="O593" s="9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E594/D594*100</f>
        <v>12.910076530612244</v>
      </c>
      <c r="G594" t="s">
        <v>14</v>
      </c>
      <c r="H594">
        <v>253</v>
      </c>
      <c r="I594" s="4">
        <f>E594/H594</f>
        <v>80.011857707509876</v>
      </c>
      <c r="J594" t="s">
        <v>21</v>
      </c>
      <c r="K594" t="s">
        <v>22</v>
      </c>
      <c r="L594">
        <v>1401426000</v>
      </c>
      <c r="M594" s="9">
        <f>(((L594/60)/60)/24)+DATE(1970,1,1)</f>
        <v>41789.208333333336</v>
      </c>
      <c r="N594">
        <v>1402203600</v>
      </c>
      <c r="O594" s="9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E595/D595*100</f>
        <v>154.84210526315789</v>
      </c>
      <c r="G595" t="s">
        <v>20</v>
      </c>
      <c r="H595">
        <v>4006</v>
      </c>
      <c r="I595" s="4">
        <f>E595/H595</f>
        <v>47.001497753369947</v>
      </c>
      <c r="J595" t="s">
        <v>21</v>
      </c>
      <c r="K595" t="s">
        <v>22</v>
      </c>
      <c r="L595">
        <v>1395810000</v>
      </c>
      <c r="M595" s="9">
        <f>(((L595/60)/60)/24)+DATE(1970,1,1)</f>
        <v>41724.208333333336</v>
      </c>
      <c r="N595">
        <v>1396933200</v>
      </c>
      <c r="O595" s="9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E596/D596*100</f>
        <v>7.0991735537190088</v>
      </c>
      <c r="G596" t="s">
        <v>14</v>
      </c>
      <c r="H596">
        <v>157</v>
      </c>
      <c r="I596" s="4">
        <f>E596/H596</f>
        <v>71.127388535031841</v>
      </c>
      <c r="J596" t="s">
        <v>21</v>
      </c>
      <c r="K596" t="s">
        <v>22</v>
      </c>
      <c r="L596">
        <v>1467003600</v>
      </c>
      <c r="M596" s="9">
        <f>(((L596/60)/60)/24)+DATE(1970,1,1)</f>
        <v>42548.208333333328</v>
      </c>
      <c r="N596">
        <v>1467262800</v>
      </c>
      <c r="O596" s="9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E597/D597*100</f>
        <v>208.52773826458036</v>
      </c>
      <c r="G597" t="s">
        <v>20</v>
      </c>
      <c r="H597">
        <v>1629</v>
      </c>
      <c r="I597" s="4">
        <f>E597/H597</f>
        <v>89.99079189686924</v>
      </c>
      <c r="J597" t="s">
        <v>21</v>
      </c>
      <c r="K597" t="s">
        <v>22</v>
      </c>
      <c r="L597">
        <v>1268715600</v>
      </c>
      <c r="M597" s="9">
        <f>(((L597/60)/60)/24)+DATE(1970,1,1)</f>
        <v>40253.208333333336</v>
      </c>
      <c r="N597">
        <v>1270530000</v>
      </c>
      <c r="O597" s="9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E598/D598*100</f>
        <v>99.683544303797461</v>
      </c>
      <c r="G598" t="s">
        <v>14</v>
      </c>
      <c r="H598">
        <v>183</v>
      </c>
      <c r="I598" s="4">
        <f>E598/H598</f>
        <v>43.032786885245905</v>
      </c>
      <c r="J598" t="s">
        <v>21</v>
      </c>
      <c r="K598" t="s">
        <v>22</v>
      </c>
      <c r="L598">
        <v>1457157600</v>
      </c>
      <c r="M598" s="9">
        <f>(((L598/60)/60)/24)+DATE(1970,1,1)</f>
        <v>42434.25</v>
      </c>
      <c r="N598">
        <v>1457762400</v>
      </c>
      <c r="O598" s="9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E599/D599*100</f>
        <v>201.59756097560978</v>
      </c>
      <c r="G599" t="s">
        <v>20</v>
      </c>
      <c r="H599">
        <v>2188</v>
      </c>
      <c r="I599" s="4">
        <f>E599/H599</f>
        <v>67.997714808043881</v>
      </c>
      <c r="J599" t="s">
        <v>21</v>
      </c>
      <c r="K599" t="s">
        <v>22</v>
      </c>
      <c r="L599">
        <v>1573970400</v>
      </c>
      <c r="M599" s="9">
        <f>(((L599/60)/60)/24)+DATE(1970,1,1)</f>
        <v>43786.25</v>
      </c>
      <c r="N599">
        <v>1575525600</v>
      </c>
      <c r="O599" s="9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E600/D600*100</f>
        <v>162.09032258064516</v>
      </c>
      <c r="G600" t="s">
        <v>20</v>
      </c>
      <c r="H600">
        <v>2409</v>
      </c>
      <c r="I600" s="4">
        <f>E600/H600</f>
        <v>73.004566210045667</v>
      </c>
      <c r="J600" t="s">
        <v>107</v>
      </c>
      <c r="K600" t="s">
        <v>108</v>
      </c>
      <c r="L600">
        <v>1276578000</v>
      </c>
      <c r="M600" s="9">
        <f>(((L600/60)/60)/24)+DATE(1970,1,1)</f>
        <v>40344.208333333336</v>
      </c>
      <c r="N600">
        <v>1279083600</v>
      </c>
      <c r="O600" s="9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E601/D601*100</f>
        <v>3.6436208125445471</v>
      </c>
      <c r="G601" t="s">
        <v>14</v>
      </c>
      <c r="H601">
        <v>82</v>
      </c>
      <c r="I601" s="4">
        <f>E601/H601</f>
        <v>62.341463414634148</v>
      </c>
      <c r="J601" t="s">
        <v>36</v>
      </c>
      <c r="K601" t="s">
        <v>37</v>
      </c>
      <c r="L601">
        <v>1423720800</v>
      </c>
      <c r="M601" s="9">
        <f>(((L601/60)/60)/24)+DATE(1970,1,1)</f>
        <v>42047.25</v>
      </c>
      <c r="N601">
        <v>1424412000</v>
      </c>
      <c r="O601" s="9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E602/D602*100</f>
        <v>5</v>
      </c>
      <c r="G602" t="s">
        <v>14</v>
      </c>
      <c r="H602">
        <v>1</v>
      </c>
      <c r="I602" s="4">
        <f>E602/H602</f>
        <v>5</v>
      </c>
      <c r="J602" t="s">
        <v>40</v>
      </c>
      <c r="K602" t="s">
        <v>41</v>
      </c>
      <c r="L602">
        <v>1375160400</v>
      </c>
      <c r="M602" s="9">
        <f>(((L602/60)/60)/24)+DATE(1970,1,1)</f>
        <v>41485.208333333336</v>
      </c>
      <c r="N602">
        <v>1376197200</v>
      </c>
      <c r="O602" s="9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E603/D603*100</f>
        <v>206.63492063492063</v>
      </c>
      <c r="G603" t="s">
        <v>20</v>
      </c>
      <c r="H603">
        <v>194</v>
      </c>
      <c r="I603" s="4">
        <f>E603/H603</f>
        <v>67.103092783505161</v>
      </c>
      <c r="J603" t="s">
        <v>21</v>
      </c>
      <c r="K603" t="s">
        <v>22</v>
      </c>
      <c r="L603">
        <v>1401426000</v>
      </c>
      <c r="M603" s="9">
        <f>(((L603/60)/60)/24)+DATE(1970,1,1)</f>
        <v>41789.208333333336</v>
      </c>
      <c r="N603">
        <v>1402894800</v>
      </c>
      <c r="O603" s="9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E604/D604*100</f>
        <v>128.23628691983123</v>
      </c>
      <c r="G604" t="s">
        <v>20</v>
      </c>
      <c r="H604">
        <v>1140</v>
      </c>
      <c r="I604" s="4">
        <f>E604/H604</f>
        <v>79.978947368421046</v>
      </c>
      <c r="J604" t="s">
        <v>21</v>
      </c>
      <c r="K604" t="s">
        <v>22</v>
      </c>
      <c r="L604">
        <v>1433480400</v>
      </c>
      <c r="M604" s="9">
        <f>(((L604/60)/60)/24)+DATE(1970,1,1)</f>
        <v>42160.208333333328</v>
      </c>
      <c r="N604">
        <v>1434430800</v>
      </c>
      <c r="O604" s="9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E605/D605*100</f>
        <v>119.66037735849055</v>
      </c>
      <c r="G605" t="s">
        <v>20</v>
      </c>
      <c r="H605">
        <v>102</v>
      </c>
      <c r="I605" s="4">
        <f>E605/H605</f>
        <v>62.176470588235297</v>
      </c>
      <c r="J605" t="s">
        <v>21</v>
      </c>
      <c r="K605" t="s">
        <v>22</v>
      </c>
      <c r="L605">
        <v>1555563600</v>
      </c>
      <c r="M605" s="9">
        <f>(((L605/60)/60)/24)+DATE(1970,1,1)</f>
        <v>43573.208333333328</v>
      </c>
      <c r="N605">
        <v>1557896400</v>
      </c>
      <c r="O605" s="9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E606/D606*100</f>
        <v>170.73055242390078</v>
      </c>
      <c r="G606" t="s">
        <v>20</v>
      </c>
      <c r="H606">
        <v>2857</v>
      </c>
      <c r="I606" s="4">
        <f>E606/H606</f>
        <v>53.005950297514879</v>
      </c>
      <c r="J606" t="s">
        <v>21</v>
      </c>
      <c r="K606" t="s">
        <v>22</v>
      </c>
      <c r="L606">
        <v>1295676000</v>
      </c>
      <c r="M606" s="9">
        <f>(((L606/60)/60)/24)+DATE(1970,1,1)</f>
        <v>40565.25</v>
      </c>
      <c r="N606">
        <v>1297490400</v>
      </c>
      <c r="O606" s="9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E607/D607*100</f>
        <v>187.21212121212122</v>
      </c>
      <c r="G607" t="s">
        <v>20</v>
      </c>
      <c r="H607">
        <v>107</v>
      </c>
      <c r="I607" s="4">
        <f>E607/H607</f>
        <v>57.738317757009348</v>
      </c>
      <c r="J607" t="s">
        <v>21</v>
      </c>
      <c r="K607" t="s">
        <v>22</v>
      </c>
      <c r="L607">
        <v>1443848400</v>
      </c>
      <c r="M607" s="9">
        <f>(((L607/60)/60)/24)+DATE(1970,1,1)</f>
        <v>42280.208333333328</v>
      </c>
      <c r="N607">
        <v>1447394400</v>
      </c>
      <c r="O607" s="9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E608/D608*100</f>
        <v>188.38235294117646</v>
      </c>
      <c r="G608" t="s">
        <v>20</v>
      </c>
      <c r="H608">
        <v>160</v>
      </c>
      <c r="I608" s="4">
        <f>E608/H608</f>
        <v>40.03125</v>
      </c>
      <c r="J608" t="s">
        <v>40</v>
      </c>
      <c r="K608" t="s">
        <v>41</v>
      </c>
      <c r="L608">
        <v>1457330400</v>
      </c>
      <c r="M608" s="9">
        <f>(((L608/60)/60)/24)+DATE(1970,1,1)</f>
        <v>42436.25</v>
      </c>
      <c r="N608">
        <v>1458277200</v>
      </c>
      <c r="O608" s="9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E609/D609*100</f>
        <v>131.29869186046511</v>
      </c>
      <c r="G609" t="s">
        <v>20</v>
      </c>
      <c r="H609">
        <v>2230</v>
      </c>
      <c r="I609" s="4">
        <f>E609/H609</f>
        <v>81.016591928251117</v>
      </c>
      <c r="J609" t="s">
        <v>21</v>
      </c>
      <c r="K609" t="s">
        <v>22</v>
      </c>
      <c r="L609">
        <v>1395550800</v>
      </c>
      <c r="M609" s="9">
        <f>(((L609/60)/60)/24)+DATE(1970,1,1)</f>
        <v>41721.208333333336</v>
      </c>
      <c r="N609">
        <v>1395723600</v>
      </c>
      <c r="O609" s="9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E610/D610*100</f>
        <v>283.97435897435901</v>
      </c>
      <c r="G610" t="s">
        <v>20</v>
      </c>
      <c r="H610">
        <v>316</v>
      </c>
      <c r="I610" s="4">
        <f>E610/H610</f>
        <v>35.047468354430379</v>
      </c>
      <c r="J610" t="s">
        <v>21</v>
      </c>
      <c r="K610" t="s">
        <v>22</v>
      </c>
      <c r="L610">
        <v>1551852000</v>
      </c>
      <c r="M610" s="9">
        <f>(((L610/60)/60)/24)+DATE(1970,1,1)</f>
        <v>43530.25</v>
      </c>
      <c r="N610">
        <v>1552197600</v>
      </c>
      <c r="O610" s="9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E611/D611*100</f>
        <v>120.41999999999999</v>
      </c>
      <c r="G611" t="s">
        <v>20</v>
      </c>
      <c r="H611">
        <v>117</v>
      </c>
      <c r="I611" s="4">
        <f>E611/H611</f>
        <v>102.92307692307692</v>
      </c>
      <c r="J611" t="s">
        <v>21</v>
      </c>
      <c r="K611" t="s">
        <v>22</v>
      </c>
      <c r="L611">
        <v>1547618400</v>
      </c>
      <c r="M611" s="9">
        <f>(((L611/60)/60)/24)+DATE(1970,1,1)</f>
        <v>43481.25</v>
      </c>
      <c r="N611">
        <v>1549087200</v>
      </c>
      <c r="O611" s="9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17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E612/D612*100</f>
        <v>419.0560747663551</v>
      </c>
      <c r="G612" t="s">
        <v>20</v>
      </c>
      <c r="H612">
        <v>6406</v>
      </c>
      <c r="I612" s="4">
        <f>E612/H612</f>
        <v>27.998126756166094</v>
      </c>
      <c r="J612" t="s">
        <v>21</v>
      </c>
      <c r="K612" t="s">
        <v>22</v>
      </c>
      <c r="L612">
        <v>1355637600</v>
      </c>
      <c r="M612" s="9">
        <f>(((L612/60)/60)/24)+DATE(1970,1,1)</f>
        <v>41259.25</v>
      </c>
      <c r="N612">
        <v>1356847200</v>
      </c>
      <c r="O612" s="9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E613/D613*100</f>
        <v>13.853658536585368</v>
      </c>
      <c r="G613" t="s">
        <v>74</v>
      </c>
      <c r="H613">
        <v>15</v>
      </c>
      <c r="I613" s="4">
        <f>E613/H613</f>
        <v>75.733333333333334</v>
      </c>
      <c r="J613" t="s">
        <v>21</v>
      </c>
      <c r="K613" t="s">
        <v>22</v>
      </c>
      <c r="L613">
        <v>1374728400</v>
      </c>
      <c r="M613" s="9">
        <f>(((L613/60)/60)/24)+DATE(1970,1,1)</f>
        <v>41480.208333333336</v>
      </c>
      <c r="N613">
        <v>1375765200</v>
      </c>
      <c r="O613" s="9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E614/D614*100</f>
        <v>139.43548387096774</v>
      </c>
      <c r="G614" t="s">
        <v>20</v>
      </c>
      <c r="H614">
        <v>192</v>
      </c>
      <c r="I614" s="4">
        <f>E614/H614</f>
        <v>45.026041666666664</v>
      </c>
      <c r="J614" t="s">
        <v>21</v>
      </c>
      <c r="K614" t="s">
        <v>22</v>
      </c>
      <c r="L614">
        <v>1287810000</v>
      </c>
      <c r="M614" s="9">
        <f>(((L614/60)/60)/24)+DATE(1970,1,1)</f>
        <v>40474.208333333336</v>
      </c>
      <c r="N614">
        <v>1289800800</v>
      </c>
      <c r="O614" s="9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E615/D615*100</f>
        <v>174</v>
      </c>
      <c r="G615" t="s">
        <v>20</v>
      </c>
      <c r="H615">
        <v>26</v>
      </c>
      <c r="I615" s="4">
        <f>E615/H615</f>
        <v>73.615384615384613</v>
      </c>
      <c r="J615" t="s">
        <v>15</v>
      </c>
      <c r="K615" t="s">
        <v>16</v>
      </c>
      <c r="L615">
        <v>1503723600</v>
      </c>
      <c r="M615" s="9">
        <f>(((L615/60)/60)/24)+DATE(1970,1,1)</f>
        <v>42973.208333333328</v>
      </c>
      <c r="N615">
        <v>1504501200</v>
      </c>
      <c r="O615" s="9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E616/D616*100</f>
        <v>155.49056603773585</v>
      </c>
      <c r="G616" t="s">
        <v>20</v>
      </c>
      <c r="H616">
        <v>723</v>
      </c>
      <c r="I616" s="4">
        <f>E616/H616</f>
        <v>56.991701244813278</v>
      </c>
      <c r="J616" t="s">
        <v>21</v>
      </c>
      <c r="K616" t="s">
        <v>22</v>
      </c>
      <c r="L616">
        <v>1484114400</v>
      </c>
      <c r="M616" s="9">
        <f>(((L616/60)/60)/24)+DATE(1970,1,1)</f>
        <v>42746.25</v>
      </c>
      <c r="N616">
        <v>1485669600</v>
      </c>
      <c r="O616" s="9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E617/D617*100</f>
        <v>170.44705882352943</v>
      </c>
      <c r="G617" t="s">
        <v>20</v>
      </c>
      <c r="H617">
        <v>170</v>
      </c>
      <c r="I617" s="4">
        <f>E617/H617</f>
        <v>85.223529411764702</v>
      </c>
      <c r="J617" t="s">
        <v>107</v>
      </c>
      <c r="K617" t="s">
        <v>108</v>
      </c>
      <c r="L617">
        <v>1461906000</v>
      </c>
      <c r="M617" s="9">
        <f>(((L617/60)/60)/24)+DATE(1970,1,1)</f>
        <v>42489.208333333328</v>
      </c>
      <c r="N617">
        <v>1462770000</v>
      </c>
      <c r="O617" s="9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E618/D618*100</f>
        <v>189.515625</v>
      </c>
      <c r="G618" t="s">
        <v>20</v>
      </c>
      <c r="H618">
        <v>238</v>
      </c>
      <c r="I618" s="4">
        <f>E618/H618</f>
        <v>50.962184873949582</v>
      </c>
      <c r="J618" t="s">
        <v>40</v>
      </c>
      <c r="K618" t="s">
        <v>41</v>
      </c>
      <c r="L618">
        <v>1379653200</v>
      </c>
      <c r="M618" s="9">
        <f>(((L618/60)/60)/24)+DATE(1970,1,1)</f>
        <v>41537.208333333336</v>
      </c>
      <c r="N618">
        <v>1379739600</v>
      </c>
      <c r="O618" s="9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E619/D619*100</f>
        <v>249.71428571428572</v>
      </c>
      <c r="G619" t="s">
        <v>20</v>
      </c>
      <c r="H619">
        <v>55</v>
      </c>
      <c r="I619" s="4">
        <f>E619/H619</f>
        <v>63.563636363636363</v>
      </c>
      <c r="J619" t="s">
        <v>21</v>
      </c>
      <c r="K619" t="s">
        <v>22</v>
      </c>
      <c r="L619">
        <v>1401858000</v>
      </c>
      <c r="M619" s="9">
        <f>(((L619/60)/60)/24)+DATE(1970,1,1)</f>
        <v>41794.208333333336</v>
      </c>
      <c r="N619">
        <v>1402722000</v>
      </c>
      <c r="O619" s="9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E620/D620*100</f>
        <v>48.860523665659613</v>
      </c>
      <c r="G620" t="s">
        <v>14</v>
      </c>
      <c r="H620">
        <v>1198</v>
      </c>
      <c r="I620" s="4">
        <f>E620/H620</f>
        <v>80.999165275459092</v>
      </c>
      <c r="J620" t="s">
        <v>21</v>
      </c>
      <c r="K620" t="s">
        <v>22</v>
      </c>
      <c r="L620">
        <v>1367470800</v>
      </c>
      <c r="M620" s="9">
        <f>(((L620/60)/60)/24)+DATE(1970,1,1)</f>
        <v>41396.208333333336</v>
      </c>
      <c r="N620">
        <v>1369285200</v>
      </c>
      <c r="O620" s="9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E621/D621*100</f>
        <v>28.461970393057683</v>
      </c>
      <c r="G621" t="s">
        <v>14</v>
      </c>
      <c r="H621">
        <v>648</v>
      </c>
      <c r="I621" s="4">
        <f>E621/H621</f>
        <v>86.044753086419746</v>
      </c>
      <c r="J621" t="s">
        <v>21</v>
      </c>
      <c r="K621" t="s">
        <v>22</v>
      </c>
      <c r="L621">
        <v>1304658000</v>
      </c>
      <c r="M621" s="9">
        <f>(((L621/60)/60)/24)+DATE(1970,1,1)</f>
        <v>40669.208333333336</v>
      </c>
      <c r="N621">
        <v>1304744400</v>
      </c>
      <c r="O621" s="9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E622/D622*100</f>
        <v>268.02325581395348</v>
      </c>
      <c r="G622" t="s">
        <v>20</v>
      </c>
      <c r="H622">
        <v>128</v>
      </c>
      <c r="I622" s="4">
        <f>E622/H622</f>
        <v>90.0390625</v>
      </c>
      <c r="J622" t="s">
        <v>26</v>
      </c>
      <c r="K622" t="s">
        <v>27</v>
      </c>
      <c r="L622">
        <v>1467954000</v>
      </c>
      <c r="M622" s="9">
        <f>(((L622/60)/60)/24)+DATE(1970,1,1)</f>
        <v>42559.208333333328</v>
      </c>
      <c r="N622">
        <v>1468299600</v>
      </c>
      <c r="O622" s="9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E623/D623*100</f>
        <v>619.80078125</v>
      </c>
      <c r="G623" t="s">
        <v>20</v>
      </c>
      <c r="H623">
        <v>2144</v>
      </c>
      <c r="I623" s="4">
        <f>E623/H623</f>
        <v>74.006063432835816</v>
      </c>
      <c r="J623" t="s">
        <v>21</v>
      </c>
      <c r="K623" t="s">
        <v>22</v>
      </c>
      <c r="L623">
        <v>1473742800</v>
      </c>
      <c r="M623" s="9">
        <f>(((L623/60)/60)/24)+DATE(1970,1,1)</f>
        <v>42626.208333333328</v>
      </c>
      <c r="N623">
        <v>1474174800</v>
      </c>
      <c r="O623" s="9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E624/D624*100</f>
        <v>3.1301587301587301</v>
      </c>
      <c r="G624" t="s">
        <v>14</v>
      </c>
      <c r="H624">
        <v>64</v>
      </c>
      <c r="I624" s="4">
        <f>E624/H624</f>
        <v>92.4375</v>
      </c>
      <c r="J624" t="s">
        <v>21</v>
      </c>
      <c r="K624" t="s">
        <v>22</v>
      </c>
      <c r="L624">
        <v>1523768400</v>
      </c>
      <c r="M624" s="9">
        <f>(((L624/60)/60)/24)+DATE(1970,1,1)</f>
        <v>43205.208333333328</v>
      </c>
      <c r="N624">
        <v>1526014800</v>
      </c>
      <c r="O624" s="9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E625/D625*100</f>
        <v>159.92152704135739</v>
      </c>
      <c r="G625" t="s">
        <v>20</v>
      </c>
      <c r="H625">
        <v>2693</v>
      </c>
      <c r="I625" s="4">
        <f>E625/H625</f>
        <v>55.999257333828446</v>
      </c>
      <c r="J625" t="s">
        <v>40</v>
      </c>
      <c r="K625" t="s">
        <v>41</v>
      </c>
      <c r="L625">
        <v>1437022800</v>
      </c>
      <c r="M625" s="9">
        <f>(((L625/60)/60)/24)+DATE(1970,1,1)</f>
        <v>42201.208333333328</v>
      </c>
      <c r="N625">
        <v>1437454800</v>
      </c>
      <c r="O625" s="9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E626/D626*100</f>
        <v>279.39215686274508</v>
      </c>
      <c r="G626" t="s">
        <v>20</v>
      </c>
      <c r="H626">
        <v>432</v>
      </c>
      <c r="I626" s="4">
        <f>E626/H626</f>
        <v>32.983796296296298</v>
      </c>
      <c r="J626" t="s">
        <v>21</v>
      </c>
      <c r="K626" t="s">
        <v>22</v>
      </c>
      <c r="L626">
        <v>1422165600</v>
      </c>
      <c r="M626" s="9">
        <f>(((L626/60)/60)/24)+DATE(1970,1,1)</f>
        <v>42029.25</v>
      </c>
      <c r="N626">
        <v>1422684000</v>
      </c>
      <c r="O626" s="9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E627/D627*100</f>
        <v>77.373333333333335</v>
      </c>
      <c r="G627" t="s">
        <v>14</v>
      </c>
      <c r="H627">
        <v>62</v>
      </c>
      <c r="I627" s="4">
        <f>E627/H627</f>
        <v>93.596774193548384</v>
      </c>
      <c r="J627" t="s">
        <v>21</v>
      </c>
      <c r="K627" t="s">
        <v>22</v>
      </c>
      <c r="L627">
        <v>1580104800</v>
      </c>
      <c r="M627" s="9">
        <f>(((L627/60)/60)/24)+DATE(1970,1,1)</f>
        <v>43857.25</v>
      </c>
      <c r="N627">
        <v>1581314400</v>
      </c>
      <c r="O627" s="9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E628/D628*100</f>
        <v>206.32812500000003</v>
      </c>
      <c r="G628" t="s">
        <v>20</v>
      </c>
      <c r="H628">
        <v>189</v>
      </c>
      <c r="I628" s="4">
        <f>E628/H628</f>
        <v>69.867724867724874</v>
      </c>
      <c r="J628" t="s">
        <v>21</v>
      </c>
      <c r="K628" t="s">
        <v>22</v>
      </c>
      <c r="L628">
        <v>1285650000</v>
      </c>
      <c r="M628" s="9">
        <f>(((L628/60)/60)/24)+DATE(1970,1,1)</f>
        <v>40449.208333333336</v>
      </c>
      <c r="N628">
        <v>1286427600</v>
      </c>
      <c r="O628" s="9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E629/D629*100</f>
        <v>694.25</v>
      </c>
      <c r="G629" t="s">
        <v>20</v>
      </c>
      <c r="H629">
        <v>154</v>
      </c>
      <c r="I629" s="4">
        <f>E629/H629</f>
        <v>72.129870129870127</v>
      </c>
      <c r="J629" t="s">
        <v>40</v>
      </c>
      <c r="K629" t="s">
        <v>41</v>
      </c>
      <c r="L629">
        <v>1276664400</v>
      </c>
      <c r="M629" s="9">
        <f>(((L629/60)/60)/24)+DATE(1970,1,1)</f>
        <v>40345.208333333336</v>
      </c>
      <c r="N629">
        <v>1278738000</v>
      </c>
      <c r="O629" s="9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E630/D630*100</f>
        <v>151.78947368421052</v>
      </c>
      <c r="G630" t="s">
        <v>20</v>
      </c>
      <c r="H630">
        <v>96</v>
      </c>
      <c r="I630" s="4">
        <f>E630/H630</f>
        <v>30.041666666666668</v>
      </c>
      <c r="J630" t="s">
        <v>21</v>
      </c>
      <c r="K630" t="s">
        <v>22</v>
      </c>
      <c r="L630">
        <v>1286168400</v>
      </c>
      <c r="M630" s="9">
        <f>(((L630/60)/60)/24)+DATE(1970,1,1)</f>
        <v>40455.208333333336</v>
      </c>
      <c r="N630">
        <v>1286427600</v>
      </c>
      <c r="O630" s="9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E631/D631*100</f>
        <v>64.58207217694995</v>
      </c>
      <c r="G631" t="s">
        <v>14</v>
      </c>
      <c r="H631">
        <v>750</v>
      </c>
      <c r="I631" s="4">
        <f>E631/H631</f>
        <v>73.968000000000004</v>
      </c>
      <c r="J631" t="s">
        <v>21</v>
      </c>
      <c r="K631" t="s">
        <v>22</v>
      </c>
      <c r="L631">
        <v>1467781200</v>
      </c>
      <c r="M631" s="9">
        <f>(((L631/60)/60)/24)+DATE(1970,1,1)</f>
        <v>42557.208333333328</v>
      </c>
      <c r="N631">
        <v>1467954000</v>
      </c>
      <c r="O631" s="9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E632/D632*100</f>
        <v>62.873684210526314</v>
      </c>
      <c r="G632" t="s">
        <v>74</v>
      </c>
      <c r="H632">
        <v>87</v>
      </c>
      <c r="I632" s="4">
        <f>E632/H632</f>
        <v>68.65517241379311</v>
      </c>
      <c r="J632" t="s">
        <v>21</v>
      </c>
      <c r="K632" t="s">
        <v>22</v>
      </c>
      <c r="L632">
        <v>1556686800</v>
      </c>
      <c r="M632" s="9">
        <f>(((L632/60)/60)/24)+DATE(1970,1,1)</f>
        <v>43586.208333333328</v>
      </c>
      <c r="N632">
        <v>1557637200</v>
      </c>
      <c r="O632" s="9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E633/D633*100</f>
        <v>310.39864864864865</v>
      </c>
      <c r="G633" t="s">
        <v>20</v>
      </c>
      <c r="H633">
        <v>3063</v>
      </c>
      <c r="I633" s="4">
        <f>E633/H633</f>
        <v>59.992164544564154</v>
      </c>
      <c r="J633" t="s">
        <v>21</v>
      </c>
      <c r="K633" t="s">
        <v>22</v>
      </c>
      <c r="L633">
        <v>1553576400</v>
      </c>
      <c r="M633" s="9">
        <f>(((L633/60)/60)/24)+DATE(1970,1,1)</f>
        <v>43550.208333333328</v>
      </c>
      <c r="N633">
        <v>1553922000</v>
      </c>
      <c r="O633" s="9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E634/D634*100</f>
        <v>42.859916782246884</v>
      </c>
      <c r="G634" t="s">
        <v>47</v>
      </c>
      <c r="H634">
        <v>278</v>
      </c>
      <c r="I634" s="4">
        <f>E634/H634</f>
        <v>111.15827338129496</v>
      </c>
      <c r="J634" t="s">
        <v>21</v>
      </c>
      <c r="K634" t="s">
        <v>22</v>
      </c>
      <c r="L634">
        <v>1414904400</v>
      </c>
      <c r="M634" s="9">
        <f>(((L634/60)/60)/24)+DATE(1970,1,1)</f>
        <v>41945.208333333336</v>
      </c>
      <c r="N634">
        <v>1416463200</v>
      </c>
      <c r="O634" s="9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E635/D635*100</f>
        <v>83.119402985074629</v>
      </c>
      <c r="G635" t="s">
        <v>14</v>
      </c>
      <c r="H635">
        <v>105</v>
      </c>
      <c r="I635" s="4">
        <f>E635/H635</f>
        <v>53.038095238095238</v>
      </c>
      <c r="J635" t="s">
        <v>21</v>
      </c>
      <c r="K635" t="s">
        <v>22</v>
      </c>
      <c r="L635">
        <v>1446876000</v>
      </c>
      <c r="M635" s="9">
        <f>(((L635/60)/60)/24)+DATE(1970,1,1)</f>
        <v>42315.25</v>
      </c>
      <c r="N635">
        <v>1447221600</v>
      </c>
      <c r="O635" s="9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E636/D636*100</f>
        <v>78.531302876480552</v>
      </c>
      <c r="G636" t="s">
        <v>74</v>
      </c>
      <c r="H636">
        <v>1658</v>
      </c>
      <c r="I636" s="4">
        <f>E636/H636</f>
        <v>55.985524728588658</v>
      </c>
      <c r="J636" t="s">
        <v>21</v>
      </c>
      <c r="K636" t="s">
        <v>22</v>
      </c>
      <c r="L636">
        <v>1490418000</v>
      </c>
      <c r="M636" s="9">
        <f>(((L636/60)/60)/24)+DATE(1970,1,1)</f>
        <v>42819.208333333328</v>
      </c>
      <c r="N636">
        <v>1491627600</v>
      </c>
      <c r="O636" s="9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E637/D637*100</f>
        <v>114.09352517985612</v>
      </c>
      <c r="G637" t="s">
        <v>20</v>
      </c>
      <c r="H637">
        <v>2266</v>
      </c>
      <c r="I637" s="4">
        <f>E637/H637</f>
        <v>69.986760812003524</v>
      </c>
      <c r="J637" t="s">
        <v>21</v>
      </c>
      <c r="K637" t="s">
        <v>22</v>
      </c>
      <c r="L637">
        <v>1360389600</v>
      </c>
      <c r="M637" s="9">
        <f>(((L637/60)/60)/24)+DATE(1970,1,1)</f>
        <v>41314.25</v>
      </c>
      <c r="N637">
        <v>1363150800</v>
      </c>
      <c r="O637" s="9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E638/D638*100</f>
        <v>64.537683358624179</v>
      </c>
      <c r="G638" t="s">
        <v>14</v>
      </c>
      <c r="H638">
        <v>2604</v>
      </c>
      <c r="I638" s="4">
        <f>E638/H638</f>
        <v>48.998079877112133</v>
      </c>
      <c r="J638" t="s">
        <v>36</v>
      </c>
      <c r="K638" t="s">
        <v>37</v>
      </c>
      <c r="L638">
        <v>1326866400</v>
      </c>
      <c r="M638" s="9">
        <f>(((L638/60)/60)/24)+DATE(1970,1,1)</f>
        <v>40926.25</v>
      </c>
      <c r="N638">
        <v>1330754400</v>
      </c>
      <c r="O638" s="9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E639/D639*100</f>
        <v>79.411764705882348</v>
      </c>
      <c r="G639" t="s">
        <v>14</v>
      </c>
      <c r="H639">
        <v>65</v>
      </c>
      <c r="I639" s="4">
        <f>E639/H639</f>
        <v>103.84615384615384</v>
      </c>
      <c r="J639" t="s">
        <v>21</v>
      </c>
      <c r="K639" t="s">
        <v>22</v>
      </c>
      <c r="L639">
        <v>1479103200</v>
      </c>
      <c r="M639" s="9">
        <f>(((L639/60)/60)/24)+DATE(1970,1,1)</f>
        <v>42688.25</v>
      </c>
      <c r="N639">
        <v>1479794400</v>
      </c>
      <c r="O639" s="9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E640/D640*100</f>
        <v>11.419117647058824</v>
      </c>
      <c r="G640" t="s">
        <v>14</v>
      </c>
      <c r="H640">
        <v>94</v>
      </c>
      <c r="I640" s="4">
        <f>E640/H640</f>
        <v>99.127659574468083</v>
      </c>
      <c r="J640" t="s">
        <v>21</v>
      </c>
      <c r="K640" t="s">
        <v>22</v>
      </c>
      <c r="L640">
        <v>1280206800</v>
      </c>
      <c r="M640" s="9">
        <f>(((L640/60)/60)/24)+DATE(1970,1,1)</f>
        <v>40386.208333333336</v>
      </c>
      <c r="N640">
        <v>1281243600</v>
      </c>
      <c r="O640" s="9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E641/D641*100</f>
        <v>56.186046511627907</v>
      </c>
      <c r="G641" t="s">
        <v>47</v>
      </c>
      <c r="H641">
        <v>45</v>
      </c>
      <c r="I641" s="4">
        <f>E641/H641</f>
        <v>107.37777777777778</v>
      </c>
      <c r="J641" t="s">
        <v>21</v>
      </c>
      <c r="K641" t="s">
        <v>22</v>
      </c>
      <c r="L641">
        <v>1532754000</v>
      </c>
      <c r="M641" s="9">
        <f>(((L641/60)/60)/24)+DATE(1970,1,1)</f>
        <v>43309.208333333328</v>
      </c>
      <c r="N641">
        <v>1532754000</v>
      </c>
      <c r="O641" s="9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E642/D642*100</f>
        <v>16.501669449081803</v>
      </c>
      <c r="G642" t="s">
        <v>14</v>
      </c>
      <c r="H642">
        <v>257</v>
      </c>
      <c r="I642" s="4">
        <f>E642/H642</f>
        <v>76.922178988326849</v>
      </c>
      <c r="J642" t="s">
        <v>21</v>
      </c>
      <c r="K642" t="s">
        <v>22</v>
      </c>
      <c r="L642">
        <v>1453096800</v>
      </c>
      <c r="M642" s="9">
        <f>(((L642/60)/60)/24)+DATE(1970,1,1)</f>
        <v>42387.25</v>
      </c>
      <c r="N642">
        <v>1453356000</v>
      </c>
      <c r="O642" s="9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E643/D643*100</f>
        <v>119.96808510638297</v>
      </c>
      <c r="G643" t="s">
        <v>20</v>
      </c>
      <c r="H643">
        <v>194</v>
      </c>
      <c r="I643" s="4">
        <f>E643/H643</f>
        <v>58.128865979381445</v>
      </c>
      <c r="J643" t="s">
        <v>98</v>
      </c>
      <c r="K643" t="s">
        <v>99</v>
      </c>
      <c r="L643">
        <v>1487570400</v>
      </c>
      <c r="M643" s="9">
        <f>(((L643/60)/60)/24)+DATE(1970,1,1)</f>
        <v>42786.25</v>
      </c>
      <c r="N643">
        <v>1489986000</v>
      </c>
      <c r="O643" s="9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E644/D644*100</f>
        <v>145.45652173913044</v>
      </c>
      <c r="G644" t="s">
        <v>20</v>
      </c>
      <c r="H644">
        <v>129</v>
      </c>
      <c r="I644" s="4">
        <f>E644/H644</f>
        <v>103.73643410852713</v>
      </c>
      <c r="J644" t="s">
        <v>15</v>
      </c>
      <c r="K644" t="s">
        <v>16</v>
      </c>
      <c r="L644">
        <v>1545026400</v>
      </c>
      <c r="M644" s="9">
        <f>(((L644/60)/60)/24)+DATE(1970,1,1)</f>
        <v>43451.25</v>
      </c>
      <c r="N644">
        <v>1545804000</v>
      </c>
      <c r="O644" s="9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E645/D645*100</f>
        <v>221.38255033557047</v>
      </c>
      <c r="G645" t="s">
        <v>20</v>
      </c>
      <c r="H645">
        <v>375</v>
      </c>
      <c r="I645" s="4">
        <f>E645/H645</f>
        <v>87.962666666666664</v>
      </c>
      <c r="J645" t="s">
        <v>21</v>
      </c>
      <c r="K645" t="s">
        <v>22</v>
      </c>
      <c r="L645">
        <v>1488348000</v>
      </c>
      <c r="M645" s="9">
        <f>(((L645/60)/60)/24)+DATE(1970,1,1)</f>
        <v>42795.25</v>
      </c>
      <c r="N645">
        <v>1489899600</v>
      </c>
      <c r="O645" s="9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E646/D646*100</f>
        <v>48.396694214876035</v>
      </c>
      <c r="G646" t="s">
        <v>14</v>
      </c>
      <c r="H646">
        <v>2928</v>
      </c>
      <c r="I646" s="4">
        <f>E646/H646</f>
        <v>28</v>
      </c>
      <c r="J646" t="s">
        <v>15</v>
      </c>
      <c r="K646" t="s">
        <v>16</v>
      </c>
      <c r="L646">
        <v>1545112800</v>
      </c>
      <c r="M646" s="9">
        <f>(((L646/60)/60)/24)+DATE(1970,1,1)</f>
        <v>43452.25</v>
      </c>
      <c r="N646">
        <v>1546495200</v>
      </c>
      <c r="O646" s="9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E647/D647*100</f>
        <v>92.911504424778755</v>
      </c>
      <c r="G647" t="s">
        <v>14</v>
      </c>
      <c r="H647">
        <v>4697</v>
      </c>
      <c r="I647" s="4">
        <f>E647/H647</f>
        <v>37.999361294443261</v>
      </c>
      <c r="J647" t="s">
        <v>21</v>
      </c>
      <c r="K647" t="s">
        <v>22</v>
      </c>
      <c r="L647">
        <v>1537938000</v>
      </c>
      <c r="M647" s="9">
        <f>(((L647/60)/60)/24)+DATE(1970,1,1)</f>
        <v>43369.208333333328</v>
      </c>
      <c r="N647">
        <v>1539752400</v>
      </c>
      <c r="O647" s="9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E648/D648*100</f>
        <v>88.599797365754824</v>
      </c>
      <c r="G648" t="s">
        <v>14</v>
      </c>
      <c r="H648">
        <v>2915</v>
      </c>
      <c r="I648" s="4">
        <f>E648/H648</f>
        <v>29.999313893653515</v>
      </c>
      <c r="J648" t="s">
        <v>21</v>
      </c>
      <c r="K648" t="s">
        <v>22</v>
      </c>
      <c r="L648">
        <v>1363150800</v>
      </c>
      <c r="M648" s="9">
        <f>(((L648/60)/60)/24)+DATE(1970,1,1)</f>
        <v>41346.208333333336</v>
      </c>
      <c r="N648">
        <v>1364101200</v>
      </c>
      <c r="O648" s="9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E649/D649*100</f>
        <v>41.4</v>
      </c>
      <c r="G649" t="s">
        <v>14</v>
      </c>
      <c r="H649">
        <v>18</v>
      </c>
      <c r="I649" s="4">
        <f>E649/H649</f>
        <v>103.5</v>
      </c>
      <c r="J649" t="s">
        <v>21</v>
      </c>
      <c r="K649" t="s">
        <v>22</v>
      </c>
      <c r="L649">
        <v>1523250000</v>
      </c>
      <c r="M649" s="9">
        <f>(((L649/60)/60)/24)+DATE(1970,1,1)</f>
        <v>43199.208333333328</v>
      </c>
      <c r="N649">
        <v>1525323600</v>
      </c>
      <c r="O649" s="9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E650/D650*100</f>
        <v>63.056795131845846</v>
      </c>
      <c r="G650" t="s">
        <v>74</v>
      </c>
      <c r="H650">
        <v>723</v>
      </c>
      <c r="I650" s="4">
        <f>E650/H650</f>
        <v>85.994467496542185</v>
      </c>
      <c r="J650" t="s">
        <v>21</v>
      </c>
      <c r="K650" t="s">
        <v>22</v>
      </c>
      <c r="L650">
        <v>1499317200</v>
      </c>
      <c r="M650" s="9">
        <f>(((L650/60)/60)/24)+DATE(1970,1,1)</f>
        <v>42922.208333333328</v>
      </c>
      <c r="N650">
        <v>1500872400</v>
      </c>
      <c r="O650" s="9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E651/D651*100</f>
        <v>48.482333607230892</v>
      </c>
      <c r="G651" t="s">
        <v>14</v>
      </c>
      <c r="H651">
        <v>602</v>
      </c>
      <c r="I651" s="4">
        <f>E651/H651</f>
        <v>98.011627906976742</v>
      </c>
      <c r="J651" t="s">
        <v>98</v>
      </c>
      <c r="K651" t="s">
        <v>99</v>
      </c>
      <c r="L651">
        <v>1287550800</v>
      </c>
      <c r="M651" s="9">
        <f>(((L651/60)/60)/24)+DATE(1970,1,1)</f>
        <v>40471.208333333336</v>
      </c>
      <c r="N651">
        <v>1288501200</v>
      </c>
      <c r="O651" s="9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E652/D652*100</f>
        <v>2</v>
      </c>
      <c r="G652" t="s">
        <v>14</v>
      </c>
      <c r="H652">
        <v>1</v>
      </c>
      <c r="I652" s="4">
        <f>E652/H652</f>
        <v>2</v>
      </c>
      <c r="J652" t="s">
        <v>21</v>
      </c>
      <c r="K652" t="s">
        <v>22</v>
      </c>
      <c r="L652">
        <v>1404795600</v>
      </c>
      <c r="M652" s="9">
        <f>(((L652/60)/60)/24)+DATE(1970,1,1)</f>
        <v>41828.208333333336</v>
      </c>
      <c r="N652">
        <v>1407128400</v>
      </c>
      <c r="O652" s="9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E653/D653*100</f>
        <v>88.47941026944585</v>
      </c>
      <c r="G653" t="s">
        <v>14</v>
      </c>
      <c r="H653">
        <v>3868</v>
      </c>
      <c r="I653" s="4">
        <f>E653/H653</f>
        <v>44.994570837642193</v>
      </c>
      <c r="J653" t="s">
        <v>107</v>
      </c>
      <c r="K653" t="s">
        <v>108</v>
      </c>
      <c r="L653">
        <v>1393048800</v>
      </c>
      <c r="M653" s="9">
        <f>(((L653/60)/60)/24)+DATE(1970,1,1)</f>
        <v>41692.25</v>
      </c>
      <c r="N653">
        <v>1394344800</v>
      </c>
      <c r="O653" s="9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E654/D654*100</f>
        <v>126.84</v>
      </c>
      <c r="G654" t="s">
        <v>20</v>
      </c>
      <c r="H654">
        <v>409</v>
      </c>
      <c r="I654" s="4">
        <f>E654/H654</f>
        <v>31.012224938875306</v>
      </c>
      <c r="J654" t="s">
        <v>21</v>
      </c>
      <c r="K654" t="s">
        <v>22</v>
      </c>
      <c r="L654">
        <v>1470373200</v>
      </c>
      <c r="M654" s="9">
        <f>(((L654/60)/60)/24)+DATE(1970,1,1)</f>
        <v>42587.208333333328</v>
      </c>
      <c r="N654">
        <v>1474088400</v>
      </c>
      <c r="O654" s="9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E655/D655*100</f>
        <v>2338.833333333333</v>
      </c>
      <c r="G655" t="s">
        <v>20</v>
      </c>
      <c r="H655">
        <v>234</v>
      </c>
      <c r="I655" s="4">
        <f>E655/H655</f>
        <v>59.970085470085472</v>
      </c>
      <c r="J655" t="s">
        <v>21</v>
      </c>
      <c r="K655" t="s">
        <v>22</v>
      </c>
      <c r="L655">
        <v>1460091600</v>
      </c>
      <c r="M655" s="9">
        <f>(((L655/60)/60)/24)+DATE(1970,1,1)</f>
        <v>42468.208333333328</v>
      </c>
      <c r="N655">
        <v>1460264400</v>
      </c>
      <c r="O655" s="9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E656/D656*100</f>
        <v>508.38857142857148</v>
      </c>
      <c r="G656" t="s">
        <v>20</v>
      </c>
      <c r="H656">
        <v>3016</v>
      </c>
      <c r="I656" s="4">
        <f>E656/H656</f>
        <v>58.9973474801061</v>
      </c>
      <c r="J656" t="s">
        <v>21</v>
      </c>
      <c r="K656" t="s">
        <v>22</v>
      </c>
      <c r="L656">
        <v>1440392400</v>
      </c>
      <c r="M656" s="9">
        <f>(((L656/60)/60)/24)+DATE(1970,1,1)</f>
        <v>42240.208333333328</v>
      </c>
      <c r="N656">
        <v>1440824400</v>
      </c>
      <c r="O656" s="9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E657/D657*100</f>
        <v>191.47826086956522</v>
      </c>
      <c r="G657" t="s">
        <v>20</v>
      </c>
      <c r="H657">
        <v>264</v>
      </c>
      <c r="I657" s="4">
        <f>E657/H657</f>
        <v>50.045454545454547</v>
      </c>
      <c r="J657" t="s">
        <v>21</v>
      </c>
      <c r="K657" t="s">
        <v>22</v>
      </c>
      <c r="L657">
        <v>1488434400</v>
      </c>
      <c r="M657" s="9">
        <f>(((L657/60)/60)/24)+DATE(1970,1,1)</f>
        <v>42796.25</v>
      </c>
      <c r="N657">
        <v>1489554000</v>
      </c>
      <c r="O657" s="9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E658/D658*100</f>
        <v>42.127533783783782</v>
      </c>
      <c r="G658" t="s">
        <v>14</v>
      </c>
      <c r="H658">
        <v>504</v>
      </c>
      <c r="I658" s="4">
        <f>E658/H658</f>
        <v>98.966269841269835</v>
      </c>
      <c r="J658" t="s">
        <v>26</v>
      </c>
      <c r="K658" t="s">
        <v>27</v>
      </c>
      <c r="L658">
        <v>1514440800</v>
      </c>
      <c r="M658" s="9">
        <f>(((L658/60)/60)/24)+DATE(1970,1,1)</f>
        <v>43097.25</v>
      </c>
      <c r="N658">
        <v>1514872800</v>
      </c>
      <c r="O658" s="9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E659/D659*100</f>
        <v>8.24</v>
      </c>
      <c r="G659" t="s">
        <v>14</v>
      </c>
      <c r="H659">
        <v>14</v>
      </c>
      <c r="I659" s="4">
        <f>E659/H659</f>
        <v>58.857142857142854</v>
      </c>
      <c r="J659" t="s">
        <v>21</v>
      </c>
      <c r="K659" t="s">
        <v>22</v>
      </c>
      <c r="L659">
        <v>1514354400</v>
      </c>
      <c r="M659" s="9">
        <f>(((L659/60)/60)/24)+DATE(1970,1,1)</f>
        <v>43096.25</v>
      </c>
      <c r="N659">
        <v>1515736800</v>
      </c>
      <c r="O659" s="9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E660/D660*100</f>
        <v>60.064638783269963</v>
      </c>
      <c r="G660" t="s">
        <v>74</v>
      </c>
      <c r="H660">
        <v>390</v>
      </c>
      <c r="I660" s="4">
        <f>E660/H660</f>
        <v>81.010256410256417</v>
      </c>
      <c r="J660" t="s">
        <v>21</v>
      </c>
      <c r="K660" t="s">
        <v>22</v>
      </c>
      <c r="L660">
        <v>1440910800</v>
      </c>
      <c r="M660" s="9">
        <f>(((L660/60)/60)/24)+DATE(1970,1,1)</f>
        <v>42246.208333333328</v>
      </c>
      <c r="N660">
        <v>1442898000</v>
      </c>
      <c r="O660" s="9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E661/D661*100</f>
        <v>47.232808616404313</v>
      </c>
      <c r="G661" t="s">
        <v>14</v>
      </c>
      <c r="H661">
        <v>750</v>
      </c>
      <c r="I661" s="4">
        <f>E661/H661</f>
        <v>76.013333333333335</v>
      </c>
      <c r="J661" t="s">
        <v>40</v>
      </c>
      <c r="K661" t="s">
        <v>41</v>
      </c>
      <c r="L661">
        <v>1296108000</v>
      </c>
      <c r="M661" s="9">
        <f>(((L661/60)/60)/24)+DATE(1970,1,1)</f>
        <v>40570.25</v>
      </c>
      <c r="N661">
        <v>1296194400</v>
      </c>
      <c r="O661" s="9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E662/D662*100</f>
        <v>81.736263736263737</v>
      </c>
      <c r="G662" t="s">
        <v>14</v>
      </c>
      <c r="H662">
        <v>77</v>
      </c>
      <c r="I662" s="4">
        <f>E662/H662</f>
        <v>96.597402597402592</v>
      </c>
      <c r="J662" t="s">
        <v>21</v>
      </c>
      <c r="K662" t="s">
        <v>22</v>
      </c>
      <c r="L662">
        <v>1440133200</v>
      </c>
      <c r="M662" s="9">
        <f>(((L662/60)/60)/24)+DATE(1970,1,1)</f>
        <v>42237.208333333328</v>
      </c>
      <c r="N662">
        <v>1440910800</v>
      </c>
      <c r="O662" s="9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E663/D663*100</f>
        <v>54.187265917603</v>
      </c>
      <c r="G663" t="s">
        <v>14</v>
      </c>
      <c r="H663">
        <v>752</v>
      </c>
      <c r="I663" s="4">
        <f>E663/H663</f>
        <v>76.957446808510639</v>
      </c>
      <c r="J663" t="s">
        <v>36</v>
      </c>
      <c r="K663" t="s">
        <v>37</v>
      </c>
      <c r="L663">
        <v>1332910800</v>
      </c>
      <c r="M663" s="9">
        <f>(((L663/60)/60)/24)+DATE(1970,1,1)</f>
        <v>40996.208333333336</v>
      </c>
      <c r="N663">
        <v>1335502800</v>
      </c>
      <c r="O663" s="9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E664/D664*100</f>
        <v>97.868131868131869</v>
      </c>
      <c r="G664" t="s">
        <v>14</v>
      </c>
      <c r="H664">
        <v>131</v>
      </c>
      <c r="I664" s="4">
        <f>E664/H664</f>
        <v>67.984732824427482</v>
      </c>
      <c r="J664" t="s">
        <v>21</v>
      </c>
      <c r="K664" t="s">
        <v>22</v>
      </c>
      <c r="L664">
        <v>1544335200</v>
      </c>
      <c r="M664" s="9">
        <f>(((L664/60)/60)/24)+DATE(1970,1,1)</f>
        <v>43443.25</v>
      </c>
      <c r="N664">
        <v>1544680800</v>
      </c>
      <c r="O664" s="9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E665/D665*100</f>
        <v>77.239999999999995</v>
      </c>
      <c r="G665" t="s">
        <v>14</v>
      </c>
      <c r="H665">
        <v>87</v>
      </c>
      <c r="I665" s="4">
        <f>E665/H665</f>
        <v>88.781609195402297</v>
      </c>
      <c r="J665" t="s">
        <v>21</v>
      </c>
      <c r="K665" t="s">
        <v>22</v>
      </c>
      <c r="L665">
        <v>1286427600</v>
      </c>
      <c r="M665" s="9">
        <f>(((L665/60)/60)/24)+DATE(1970,1,1)</f>
        <v>40458.208333333336</v>
      </c>
      <c r="N665">
        <v>1288414800</v>
      </c>
      <c r="O665" s="9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E666/D666*100</f>
        <v>33.464735516372798</v>
      </c>
      <c r="G666" t="s">
        <v>14</v>
      </c>
      <c r="H666">
        <v>1063</v>
      </c>
      <c r="I666" s="4">
        <f>E666/H666</f>
        <v>24.99623706491063</v>
      </c>
      <c r="J666" t="s">
        <v>21</v>
      </c>
      <c r="K666" t="s">
        <v>22</v>
      </c>
      <c r="L666">
        <v>1329717600</v>
      </c>
      <c r="M666" s="9">
        <f>(((L666/60)/60)/24)+DATE(1970,1,1)</f>
        <v>40959.25</v>
      </c>
      <c r="N666">
        <v>1330581600</v>
      </c>
      <c r="O666" s="9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E667/D667*100</f>
        <v>239.58823529411765</v>
      </c>
      <c r="G667" t="s">
        <v>20</v>
      </c>
      <c r="H667">
        <v>272</v>
      </c>
      <c r="I667" s="4">
        <f>E667/H667</f>
        <v>44.922794117647058</v>
      </c>
      <c r="J667" t="s">
        <v>21</v>
      </c>
      <c r="K667" t="s">
        <v>22</v>
      </c>
      <c r="L667">
        <v>1310187600</v>
      </c>
      <c r="M667" s="9">
        <f>(((L667/60)/60)/24)+DATE(1970,1,1)</f>
        <v>40733.208333333336</v>
      </c>
      <c r="N667">
        <v>1311397200</v>
      </c>
      <c r="O667" s="9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E668/D668*100</f>
        <v>64.032258064516128</v>
      </c>
      <c r="G668" t="s">
        <v>74</v>
      </c>
      <c r="H668">
        <v>25</v>
      </c>
      <c r="I668" s="4">
        <f>E668/H668</f>
        <v>79.400000000000006</v>
      </c>
      <c r="J668" t="s">
        <v>21</v>
      </c>
      <c r="K668" t="s">
        <v>22</v>
      </c>
      <c r="L668">
        <v>1377838800</v>
      </c>
      <c r="M668" s="9">
        <f>(((L668/60)/60)/24)+DATE(1970,1,1)</f>
        <v>41516.208333333336</v>
      </c>
      <c r="N668">
        <v>1378357200</v>
      </c>
      <c r="O668" s="9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E669/D669*100</f>
        <v>176.15942028985506</v>
      </c>
      <c r="G669" t="s">
        <v>20</v>
      </c>
      <c r="H669">
        <v>419</v>
      </c>
      <c r="I669" s="4">
        <f>E669/H669</f>
        <v>29.009546539379475</v>
      </c>
      <c r="J669" t="s">
        <v>21</v>
      </c>
      <c r="K669" t="s">
        <v>22</v>
      </c>
      <c r="L669">
        <v>1410325200</v>
      </c>
      <c r="M669" s="9">
        <f>(((L669/60)/60)/24)+DATE(1970,1,1)</f>
        <v>41892.208333333336</v>
      </c>
      <c r="N669">
        <v>1411102800</v>
      </c>
      <c r="O669" s="9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E670/D670*100</f>
        <v>20.33818181818182</v>
      </c>
      <c r="G670" t="s">
        <v>14</v>
      </c>
      <c r="H670">
        <v>76</v>
      </c>
      <c r="I670" s="4">
        <f>E670/H670</f>
        <v>73.59210526315789</v>
      </c>
      <c r="J670" t="s">
        <v>21</v>
      </c>
      <c r="K670" t="s">
        <v>22</v>
      </c>
      <c r="L670">
        <v>1343797200</v>
      </c>
      <c r="M670" s="9">
        <f>(((L670/60)/60)/24)+DATE(1970,1,1)</f>
        <v>41122.208333333336</v>
      </c>
      <c r="N670">
        <v>1344834000</v>
      </c>
      <c r="O670" s="9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E671/D671*100</f>
        <v>358.64754098360658</v>
      </c>
      <c r="G671" t="s">
        <v>20</v>
      </c>
      <c r="H671">
        <v>1621</v>
      </c>
      <c r="I671" s="4">
        <f>E671/H671</f>
        <v>107.97038864898211</v>
      </c>
      <c r="J671" t="s">
        <v>107</v>
      </c>
      <c r="K671" t="s">
        <v>108</v>
      </c>
      <c r="L671">
        <v>1498453200</v>
      </c>
      <c r="M671" s="9">
        <f>(((L671/60)/60)/24)+DATE(1970,1,1)</f>
        <v>42912.208333333328</v>
      </c>
      <c r="N671">
        <v>1499230800</v>
      </c>
      <c r="O671" s="9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E672/D672*100</f>
        <v>468.85802469135803</v>
      </c>
      <c r="G672" t="s">
        <v>20</v>
      </c>
      <c r="H672">
        <v>1101</v>
      </c>
      <c r="I672" s="4">
        <f>E672/H672</f>
        <v>68.987284287011803</v>
      </c>
      <c r="J672" t="s">
        <v>21</v>
      </c>
      <c r="K672" t="s">
        <v>22</v>
      </c>
      <c r="L672">
        <v>1456380000</v>
      </c>
      <c r="M672" s="9">
        <f>(((L672/60)/60)/24)+DATE(1970,1,1)</f>
        <v>42425.25</v>
      </c>
      <c r="N672">
        <v>1457416800</v>
      </c>
      <c r="O672" s="9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17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E673/D673*100</f>
        <v>122.05635245901641</v>
      </c>
      <c r="G673" t="s">
        <v>20</v>
      </c>
      <c r="H673">
        <v>1073</v>
      </c>
      <c r="I673" s="4">
        <f>E673/H673</f>
        <v>111.02236719478098</v>
      </c>
      <c r="J673" t="s">
        <v>21</v>
      </c>
      <c r="K673" t="s">
        <v>22</v>
      </c>
      <c r="L673">
        <v>1280552400</v>
      </c>
      <c r="M673" s="9">
        <f>(((L673/60)/60)/24)+DATE(1970,1,1)</f>
        <v>40390.208333333336</v>
      </c>
      <c r="N673">
        <v>1280898000</v>
      </c>
      <c r="O673" s="9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E674/D674*100</f>
        <v>55.931783729156137</v>
      </c>
      <c r="G674" t="s">
        <v>14</v>
      </c>
      <c r="H674">
        <v>4428</v>
      </c>
      <c r="I674" s="4">
        <f>E674/H674</f>
        <v>24.997515808491418</v>
      </c>
      <c r="J674" t="s">
        <v>26</v>
      </c>
      <c r="K674" t="s">
        <v>27</v>
      </c>
      <c r="L674">
        <v>1521608400</v>
      </c>
      <c r="M674" s="9">
        <f>(((L674/60)/60)/24)+DATE(1970,1,1)</f>
        <v>43180.208333333328</v>
      </c>
      <c r="N674">
        <v>1522472400</v>
      </c>
      <c r="O674" s="9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E675/D675*100</f>
        <v>43.660714285714285</v>
      </c>
      <c r="G675" t="s">
        <v>14</v>
      </c>
      <c r="H675">
        <v>58</v>
      </c>
      <c r="I675" s="4">
        <f>E675/H675</f>
        <v>42.155172413793103</v>
      </c>
      <c r="J675" t="s">
        <v>107</v>
      </c>
      <c r="K675" t="s">
        <v>108</v>
      </c>
      <c r="L675">
        <v>1460696400</v>
      </c>
      <c r="M675" s="9">
        <f>(((L675/60)/60)/24)+DATE(1970,1,1)</f>
        <v>42475.208333333328</v>
      </c>
      <c r="N675">
        <v>1462510800</v>
      </c>
      <c r="O675" s="9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E676/D676*100</f>
        <v>33.53837141183363</v>
      </c>
      <c r="G676" t="s">
        <v>74</v>
      </c>
      <c r="H676">
        <v>1218</v>
      </c>
      <c r="I676" s="4">
        <f>E676/H676</f>
        <v>47.003284072249592</v>
      </c>
      <c r="J676" t="s">
        <v>21</v>
      </c>
      <c r="K676" t="s">
        <v>22</v>
      </c>
      <c r="L676">
        <v>1313730000</v>
      </c>
      <c r="M676" s="9">
        <f>(((L676/60)/60)/24)+DATE(1970,1,1)</f>
        <v>40774.208333333336</v>
      </c>
      <c r="N676">
        <v>1317790800</v>
      </c>
      <c r="O676" s="9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E677/D677*100</f>
        <v>122.97938144329896</v>
      </c>
      <c r="G677" t="s">
        <v>20</v>
      </c>
      <c r="H677">
        <v>331</v>
      </c>
      <c r="I677" s="4">
        <f>E677/H677</f>
        <v>36.0392749244713</v>
      </c>
      <c r="J677" t="s">
        <v>21</v>
      </c>
      <c r="K677" t="s">
        <v>22</v>
      </c>
      <c r="L677">
        <v>1568178000</v>
      </c>
      <c r="M677" s="9">
        <f>(((L677/60)/60)/24)+DATE(1970,1,1)</f>
        <v>43719.208333333328</v>
      </c>
      <c r="N677">
        <v>1568782800</v>
      </c>
      <c r="O677" s="9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E678/D678*100</f>
        <v>189.74959871589084</v>
      </c>
      <c r="G678" t="s">
        <v>20</v>
      </c>
      <c r="H678">
        <v>1170</v>
      </c>
      <c r="I678" s="4">
        <f>E678/H678</f>
        <v>101.03760683760684</v>
      </c>
      <c r="J678" t="s">
        <v>21</v>
      </c>
      <c r="K678" t="s">
        <v>22</v>
      </c>
      <c r="L678">
        <v>1348635600</v>
      </c>
      <c r="M678" s="9">
        <f>(((L678/60)/60)/24)+DATE(1970,1,1)</f>
        <v>41178.208333333336</v>
      </c>
      <c r="N678">
        <v>1349413200</v>
      </c>
      <c r="O678" s="9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E679/D679*100</f>
        <v>83.622641509433961</v>
      </c>
      <c r="G679" t="s">
        <v>14</v>
      </c>
      <c r="H679">
        <v>111</v>
      </c>
      <c r="I679" s="4">
        <f>E679/H679</f>
        <v>39.927927927927925</v>
      </c>
      <c r="J679" t="s">
        <v>21</v>
      </c>
      <c r="K679" t="s">
        <v>22</v>
      </c>
      <c r="L679">
        <v>1468126800</v>
      </c>
      <c r="M679" s="9">
        <f>(((L679/60)/60)/24)+DATE(1970,1,1)</f>
        <v>42561.208333333328</v>
      </c>
      <c r="N679">
        <v>1472446800</v>
      </c>
      <c r="O679" s="9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E680/D680*100</f>
        <v>17.968844221105527</v>
      </c>
      <c r="G680" t="s">
        <v>74</v>
      </c>
      <c r="H680">
        <v>215</v>
      </c>
      <c r="I680" s="4">
        <f>E680/H680</f>
        <v>83.158139534883716</v>
      </c>
      <c r="J680" t="s">
        <v>21</v>
      </c>
      <c r="K680" t="s">
        <v>22</v>
      </c>
      <c r="L680">
        <v>1547877600</v>
      </c>
      <c r="M680" s="9">
        <f>(((L680/60)/60)/24)+DATE(1970,1,1)</f>
        <v>43484.25</v>
      </c>
      <c r="N680">
        <v>1548050400</v>
      </c>
      <c r="O680" s="9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E681/D681*100</f>
        <v>1036.5</v>
      </c>
      <c r="G681" t="s">
        <v>20</v>
      </c>
      <c r="H681">
        <v>363</v>
      </c>
      <c r="I681" s="4">
        <f>E681/H681</f>
        <v>39.97520661157025</v>
      </c>
      <c r="J681" t="s">
        <v>21</v>
      </c>
      <c r="K681" t="s">
        <v>22</v>
      </c>
      <c r="L681">
        <v>1571374800</v>
      </c>
      <c r="M681" s="9">
        <f>(((L681/60)/60)/24)+DATE(1970,1,1)</f>
        <v>43756.208333333328</v>
      </c>
      <c r="N681">
        <v>1571806800</v>
      </c>
      <c r="O681" s="9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17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E682/D682*100</f>
        <v>97.405219780219781</v>
      </c>
      <c r="G682" t="s">
        <v>14</v>
      </c>
      <c r="H682">
        <v>2955</v>
      </c>
      <c r="I682" s="4">
        <f>E682/H682</f>
        <v>47.993908629441627</v>
      </c>
      <c r="J682" t="s">
        <v>21</v>
      </c>
      <c r="K682" t="s">
        <v>22</v>
      </c>
      <c r="L682">
        <v>1576303200</v>
      </c>
      <c r="M682" s="9">
        <f>(((L682/60)/60)/24)+DATE(1970,1,1)</f>
        <v>43813.25</v>
      </c>
      <c r="N682">
        <v>1576476000</v>
      </c>
      <c r="O682" s="9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E683/D683*100</f>
        <v>86.386203150461711</v>
      </c>
      <c r="G683" t="s">
        <v>14</v>
      </c>
      <c r="H683">
        <v>1657</v>
      </c>
      <c r="I683" s="4">
        <f>E683/H683</f>
        <v>95.978877489438744</v>
      </c>
      <c r="J683" t="s">
        <v>21</v>
      </c>
      <c r="K683" t="s">
        <v>22</v>
      </c>
      <c r="L683">
        <v>1324447200</v>
      </c>
      <c r="M683" s="9">
        <f>(((L683/60)/60)/24)+DATE(1970,1,1)</f>
        <v>40898.25</v>
      </c>
      <c r="N683">
        <v>1324965600</v>
      </c>
      <c r="O683" s="9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E684/D684*100</f>
        <v>150.16666666666666</v>
      </c>
      <c r="G684" t="s">
        <v>20</v>
      </c>
      <c r="H684">
        <v>103</v>
      </c>
      <c r="I684" s="4">
        <f>E684/H684</f>
        <v>78.728155339805824</v>
      </c>
      <c r="J684" t="s">
        <v>21</v>
      </c>
      <c r="K684" t="s">
        <v>22</v>
      </c>
      <c r="L684">
        <v>1386741600</v>
      </c>
      <c r="M684" s="9">
        <f>(((L684/60)/60)/24)+DATE(1970,1,1)</f>
        <v>41619.25</v>
      </c>
      <c r="N684">
        <v>1387519200</v>
      </c>
      <c r="O684" s="9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E685/D685*100</f>
        <v>358.43478260869563</v>
      </c>
      <c r="G685" t="s">
        <v>20</v>
      </c>
      <c r="H685">
        <v>147</v>
      </c>
      <c r="I685" s="4">
        <f>E685/H685</f>
        <v>56.081632653061227</v>
      </c>
      <c r="J685" t="s">
        <v>21</v>
      </c>
      <c r="K685" t="s">
        <v>22</v>
      </c>
      <c r="L685">
        <v>1537074000</v>
      </c>
      <c r="M685" s="9">
        <f>(((L685/60)/60)/24)+DATE(1970,1,1)</f>
        <v>43359.208333333328</v>
      </c>
      <c r="N685">
        <v>1537246800</v>
      </c>
      <c r="O685" s="9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E686/D686*100</f>
        <v>542.85714285714289</v>
      </c>
      <c r="G686" t="s">
        <v>20</v>
      </c>
      <c r="H686">
        <v>110</v>
      </c>
      <c r="I686" s="4">
        <f>E686/H686</f>
        <v>69.090909090909093</v>
      </c>
      <c r="J686" t="s">
        <v>15</v>
      </c>
      <c r="K686" t="s">
        <v>16</v>
      </c>
      <c r="L686">
        <v>1277787600</v>
      </c>
      <c r="M686" s="9">
        <f>(((L686/60)/60)/24)+DATE(1970,1,1)</f>
        <v>40358.208333333336</v>
      </c>
      <c r="N686">
        <v>1279515600</v>
      </c>
      <c r="O686" s="9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E687/D687*100</f>
        <v>67.500714285714281</v>
      </c>
      <c r="G687" t="s">
        <v>14</v>
      </c>
      <c r="H687">
        <v>926</v>
      </c>
      <c r="I687" s="4">
        <f>E687/H687</f>
        <v>102.05291576673866</v>
      </c>
      <c r="J687" t="s">
        <v>15</v>
      </c>
      <c r="K687" t="s">
        <v>16</v>
      </c>
      <c r="L687">
        <v>1440306000</v>
      </c>
      <c r="M687" s="9">
        <f>(((L687/60)/60)/24)+DATE(1970,1,1)</f>
        <v>42239.208333333328</v>
      </c>
      <c r="N687">
        <v>1442379600</v>
      </c>
      <c r="O687" s="9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E688/D688*100</f>
        <v>191.74666666666667</v>
      </c>
      <c r="G688" t="s">
        <v>20</v>
      </c>
      <c r="H688">
        <v>134</v>
      </c>
      <c r="I688" s="4">
        <f>E688/H688</f>
        <v>107.32089552238806</v>
      </c>
      <c r="J688" t="s">
        <v>21</v>
      </c>
      <c r="K688" t="s">
        <v>22</v>
      </c>
      <c r="L688">
        <v>1522126800</v>
      </c>
      <c r="M688" s="9">
        <f>(((L688/60)/60)/24)+DATE(1970,1,1)</f>
        <v>43186.208333333328</v>
      </c>
      <c r="N688">
        <v>1523077200</v>
      </c>
      <c r="O688" s="9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E689/D689*100</f>
        <v>932</v>
      </c>
      <c r="G689" t="s">
        <v>20</v>
      </c>
      <c r="H689">
        <v>269</v>
      </c>
      <c r="I689" s="4">
        <f>E689/H689</f>
        <v>51.970260223048328</v>
      </c>
      <c r="J689" t="s">
        <v>21</v>
      </c>
      <c r="K689" t="s">
        <v>22</v>
      </c>
      <c r="L689">
        <v>1489298400</v>
      </c>
      <c r="M689" s="9">
        <f>(((L689/60)/60)/24)+DATE(1970,1,1)</f>
        <v>42806.25</v>
      </c>
      <c r="N689">
        <v>1489554000</v>
      </c>
      <c r="O689" s="9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E690/D690*100</f>
        <v>429.27586206896552</v>
      </c>
      <c r="G690" t="s">
        <v>20</v>
      </c>
      <c r="H690">
        <v>175</v>
      </c>
      <c r="I690" s="4">
        <f>E690/H690</f>
        <v>71.137142857142862</v>
      </c>
      <c r="J690" t="s">
        <v>21</v>
      </c>
      <c r="K690" t="s">
        <v>22</v>
      </c>
      <c r="L690">
        <v>1547100000</v>
      </c>
      <c r="M690" s="9">
        <f>(((L690/60)/60)/24)+DATE(1970,1,1)</f>
        <v>43475.25</v>
      </c>
      <c r="N690">
        <v>1548482400</v>
      </c>
      <c r="O690" s="9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E691/D691*100</f>
        <v>100.65753424657535</v>
      </c>
      <c r="G691" t="s">
        <v>20</v>
      </c>
      <c r="H691">
        <v>69</v>
      </c>
      <c r="I691" s="4">
        <f>E691/H691</f>
        <v>106.49275362318841</v>
      </c>
      <c r="J691" t="s">
        <v>21</v>
      </c>
      <c r="K691" t="s">
        <v>22</v>
      </c>
      <c r="L691">
        <v>1383022800</v>
      </c>
      <c r="M691" s="9">
        <f>(((L691/60)/60)/24)+DATE(1970,1,1)</f>
        <v>41576.208333333336</v>
      </c>
      <c r="N691">
        <v>1384063200</v>
      </c>
      <c r="O691" s="9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E692/D692*100</f>
        <v>226.61111111111109</v>
      </c>
      <c r="G692" t="s">
        <v>20</v>
      </c>
      <c r="H692">
        <v>190</v>
      </c>
      <c r="I692" s="4">
        <f>E692/H692</f>
        <v>42.93684210526316</v>
      </c>
      <c r="J692" t="s">
        <v>21</v>
      </c>
      <c r="K692" t="s">
        <v>22</v>
      </c>
      <c r="L692">
        <v>1322373600</v>
      </c>
      <c r="M692" s="9">
        <f>(((L692/60)/60)/24)+DATE(1970,1,1)</f>
        <v>40874.25</v>
      </c>
      <c r="N692">
        <v>1322892000</v>
      </c>
      <c r="O692" s="9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E693/D693*100</f>
        <v>142.38</v>
      </c>
      <c r="G693" t="s">
        <v>20</v>
      </c>
      <c r="H693">
        <v>237</v>
      </c>
      <c r="I693" s="4">
        <f>E693/H693</f>
        <v>30.037974683544302</v>
      </c>
      <c r="J693" t="s">
        <v>21</v>
      </c>
      <c r="K693" t="s">
        <v>22</v>
      </c>
      <c r="L693">
        <v>1349240400</v>
      </c>
      <c r="M693" s="9">
        <f>(((L693/60)/60)/24)+DATE(1970,1,1)</f>
        <v>41185.208333333336</v>
      </c>
      <c r="N693">
        <v>1350709200</v>
      </c>
      <c r="O693" s="9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E694/D694*100</f>
        <v>90.633333333333326</v>
      </c>
      <c r="G694" t="s">
        <v>14</v>
      </c>
      <c r="H694">
        <v>77</v>
      </c>
      <c r="I694" s="4">
        <f>E694/H694</f>
        <v>70.623376623376629</v>
      </c>
      <c r="J694" t="s">
        <v>40</v>
      </c>
      <c r="K694" t="s">
        <v>41</v>
      </c>
      <c r="L694">
        <v>1562648400</v>
      </c>
      <c r="M694" s="9">
        <f>(((L694/60)/60)/24)+DATE(1970,1,1)</f>
        <v>43655.208333333328</v>
      </c>
      <c r="N694">
        <v>1564203600</v>
      </c>
      <c r="O694" s="9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17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E695/D695*100</f>
        <v>63.966740576496676</v>
      </c>
      <c r="G695" t="s">
        <v>14</v>
      </c>
      <c r="H695">
        <v>1748</v>
      </c>
      <c r="I695" s="4">
        <f>E695/H695</f>
        <v>66.016018306636155</v>
      </c>
      <c r="J695" t="s">
        <v>21</v>
      </c>
      <c r="K695" t="s">
        <v>22</v>
      </c>
      <c r="L695">
        <v>1508216400</v>
      </c>
      <c r="M695" s="9">
        <f>(((L695/60)/60)/24)+DATE(1970,1,1)</f>
        <v>43025.208333333328</v>
      </c>
      <c r="N695">
        <v>1509685200</v>
      </c>
      <c r="O695" s="9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E696/D696*100</f>
        <v>84.131868131868131</v>
      </c>
      <c r="G696" t="s">
        <v>14</v>
      </c>
      <c r="H696">
        <v>79</v>
      </c>
      <c r="I696" s="4">
        <f>E696/H696</f>
        <v>96.911392405063296</v>
      </c>
      <c r="J696" t="s">
        <v>21</v>
      </c>
      <c r="K696" t="s">
        <v>22</v>
      </c>
      <c r="L696">
        <v>1511762400</v>
      </c>
      <c r="M696" s="9">
        <f>(((L696/60)/60)/24)+DATE(1970,1,1)</f>
        <v>43066.25</v>
      </c>
      <c r="N696">
        <v>1514959200</v>
      </c>
      <c r="O696" s="9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E697/D697*100</f>
        <v>133.93478260869566</v>
      </c>
      <c r="G697" t="s">
        <v>20</v>
      </c>
      <c r="H697">
        <v>196</v>
      </c>
      <c r="I697" s="4">
        <f>E697/H697</f>
        <v>62.867346938775512</v>
      </c>
      <c r="J697" t="s">
        <v>107</v>
      </c>
      <c r="K697" t="s">
        <v>108</v>
      </c>
      <c r="L697">
        <v>1447480800</v>
      </c>
      <c r="M697" s="9">
        <f>(((L697/60)/60)/24)+DATE(1970,1,1)</f>
        <v>42322.25</v>
      </c>
      <c r="N697">
        <v>1448863200</v>
      </c>
      <c r="O697" s="9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E698/D698*100</f>
        <v>59.042047531992694</v>
      </c>
      <c r="G698" t="s">
        <v>14</v>
      </c>
      <c r="H698">
        <v>889</v>
      </c>
      <c r="I698" s="4">
        <f>E698/H698</f>
        <v>108.98537682789652</v>
      </c>
      <c r="J698" t="s">
        <v>21</v>
      </c>
      <c r="K698" t="s">
        <v>22</v>
      </c>
      <c r="L698">
        <v>1429506000</v>
      </c>
      <c r="M698" s="9">
        <f>(((L698/60)/60)/24)+DATE(1970,1,1)</f>
        <v>42114.208333333328</v>
      </c>
      <c r="N698">
        <v>1429592400</v>
      </c>
      <c r="O698" s="9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E699/D699*100</f>
        <v>152.80062063615205</v>
      </c>
      <c r="G699" t="s">
        <v>20</v>
      </c>
      <c r="H699">
        <v>7295</v>
      </c>
      <c r="I699" s="4">
        <f>E699/H699</f>
        <v>26.999314599040439</v>
      </c>
      <c r="J699" t="s">
        <v>21</v>
      </c>
      <c r="K699" t="s">
        <v>22</v>
      </c>
      <c r="L699">
        <v>1522472400</v>
      </c>
      <c r="M699" s="9">
        <f>(((L699/60)/60)/24)+DATE(1970,1,1)</f>
        <v>43190.208333333328</v>
      </c>
      <c r="N699">
        <v>1522645200</v>
      </c>
      <c r="O699" s="9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E700/D700*100</f>
        <v>446.69121140142522</v>
      </c>
      <c r="G700" t="s">
        <v>20</v>
      </c>
      <c r="H700">
        <v>2893</v>
      </c>
      <c r="I700" s="4">
        <f>E700/H700</f>
        <v>65.004147943311438</v>
      </c>
      <c r="J700" t="s">
        <v>15</v>
      </c>
      <c r="K700" t="s">
        <v>16</v>
      </c>
      <c r="L700">
        <v>1322114400</v>
      </c>
      <c r="M700" s="9">
        <f>(((L700/60)/60)/24)+DATE(1970,1,1)</f>
        <v>40871.25</v>
      </c>
      <c r="N700">
        <v>1323324000</v>
      </c>
      <c r="O700" s="9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E701/D701*100</f>
        <v>84.391891891891888</v>
      </c>
      <c r="G701" t="s">
        <v>14</v>
      </c>
      <c r="H701">
        <v>56</v>
      </c>
      <c r="I701" s="4">
        <f>E701/H701</f>
        <v>111.51785714285714</v>
      </c>
      <c r="J701" t="s">
        <v>21</v>
      </c>
      <c r="K701" t="s">
        <v>22</v>
      </c>
      <c r="L701">
        <v>1561438800</v>
      </c>
      <c r="M701" s="9">
        <f>(((L701/60)/60)/24)+DATE(1970,1,1)</f>
        <v>43641.208333333328</v>
      </c>
      <c r="N701">
        <v>1561525200</v>
      </c>
      <c r="O701" s="9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17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E702/D702*100</f>
        <v>3</v>
      </c>
      <c r="G702" t="s">
        <v>14</v>
      </c>
      <c r="H702">
        <v>1</v>
      </c>
      <c r="I702" s="4">
        <f>E702/H702</f>
        <v>3</v>
      </c>
      <c r="J702" t="s">
        <v>21</v>
      </c>
      <c r="K702" t="s">
        <v>22</v>
      </c>
      <c r="L702">
        <v>1264399200</v>
      </c>
      <c r="M702" s="9">
        <f>(((L702/60)/60)/24)+DATE(1970,1,1)</f>
        <v>40203.25</v>
      </c>
      <c r="N702">
        <v>1265695200</v>
      </c>
      <c r="O702" s="9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17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E703/D703*100</f>
        <v>175.02692307692308</v>
      </c>
      <c r="G703" t="s">
        <v>20</v>
      </c>
      <c r="H703">
        <v>820</v>
      </c>
      <c r="I703" s="4">
        <f>E703/H703</f>
        <v>110.99268292682927</v>
      </c>
      <c r="J703" t="s">
        <v>21</v>
      </c>
      <c r="K703" t="s">
        <v>22</v>
      </c>
      <c r="L703">
        <v>1301202000</v>
      </c>
      <c r="M703" s="9">
        <f>(((L703/60)/60)/24)+DATE(1970,1,1)</f>
        <v>40629.208333333336</v>
      </c>
      <c r="N703">
        <v>1301806800</v>
      </c>
      <c r="O703" s="9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E704/D704*100</f>
        <v>54.137931034482754</v>
      </c>
      <c r="G704" t="s">
        <v>14</v>
      </c>
      <c r="H704">
        <v>83</v>
      </c>
      <c r="I704" s="4">
        <f>E704/H704</f>
        <v>56.746987951807228</v>
      </c>
      <c r="J704" t="s">
        <v>21</v>
      </c>
      <c r="K704" t="s">
        <v>22</v>
      </c>
      <c r="L704">
        <v>1374469200</v>
      </c>
      <c r="M704" s="9">
        <f>(((L704/60)/60)/24)+DATE(1970,1,1)</f>
        <v>41477.208333333336</v>
      </c>
      <c r="N704">
        <v>1374901200</v>
      </c>
      <c r="O704" s="9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E705/D705*100</f>
        <v>311.87381703470032</v>
      </c>
      <c r="G705" t="s">
        <v>20</v>
      </c>
      <c r="H705">
        <v>2038</v>
      </c>
      <c r="I705" s="4">
        <f>E705/H705</f>
        <v>97.020608439646708</v>
      </c>
      <c r="J705" t="s">
        <v>21</v>
      </c>
      <c r="K705" t="s">
        <v>22</v>
      </c>
      <c r="L705">
        <v>1334984400</v>
      </c>
      <c r="M705" s="9">
        <f>(((L705/60)/60)/24)+DATE(1970,1,1)</f>
        <v>41020.208333333336</v>
      </c>
      <c r="N705">
        <v>1336453200</v>
      </c>
      <c r="O705" s="9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E706/D706*100</f>
        <v>122.78160919540231</v>
      </c>
      <c r="G706" t="s">
        <v>20</v>
      </c>
      <c r="H706">
        <v>116</v>
      </c>
      <c r="I706" s="4">
        <f>E706/H706</f>
        <v>92.08620689655173</v>
      </c>
      <c r="J706" t="s">
        <v>21</v>
      </c>
      <c r="K706" t="s">
        <v>22</v>
      </c>
      <c r="L706">
        <v>1467608400</v>
      </c>
      <c r="M706" s="9">
        <f>(((L706/60)/60)/24)+DATE(1970,1,1)</f>
        <v>42555.208333333328</v>
      </c>
      <c r="N706">
        <v>1468904400</v>
      </c>
      <c r="O706" s="9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E707/D707*100</f>
        <v>99.026517383618156</v>
      </c>
      <c r="G707" t="s">
        <v>14</v>
      </c>
      <c r="H707">
        <v>2025</v>
      </c>
      <c r="I707" s="4">
        <f>E707/H707</f>
        <v>82.986666666666665</v>
      </c>
      <c r="J707" t="s">
        <v>40</v>
      </c>
      <c r="K707" t="s">
        <v>41</v>
      </c>
      <c r="L707">
        <v>1386741600</v>
      </c>
      <c r="M707" s="9">
        <f>(((L707/60)/60)/24)+DATE(1970,1,1)</f>
        <v>41619.25</v>
      </c>
      <c r="N707">
        <v>1387087200</v>
      </c>
      <c r="O707" s="9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E708/D708*100</f>
        <v>127.84686346863469</v>
      </c>
      <c r="G708" t="s">
        <v>20</v>
      </c>
      <c r="H708">
        <v>1345</v>
      </c>
      <c r="I708" s="4">
        <f>E708/H708</f>
        <v>103.03791821561339</v>
      </c>
      <c r="J708" t="s">
        <v>26</v>
      </c>
      <c r="K708" t="s">
        <v>27</v>
      </c>
      <c r="L708">
        <v>1546754400</v>
      </c>
      <c r="M708" s="9">
        <f>(((L708/60)/60)/24)+DATE(1970,1,1)</f>
        <v>43471.25</v>
      </c>
      <c r="N708">
        <v>1547445600</v>
      </c>
      <c r="O708" s="9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17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E709/D709*100</f>
        <v>158.61643835616439</v>
      </c>
      <c r="G709" t="s">
        <v>20</v>
      </c>
      <c r="H709">
        <v>168</v>
      </c>
      <c r="I709" s="4">
        <f>E709/H709</f>
        <v>68.922619047619051</v>
      </c>
      <c r="J709" t="s">
        <v>21</v>
      </c>
      <c r="K709" t="s">
        <v>22</v>
      </c>
      <c r="L709">
        <v>1544248800</v>
      </c>
      <c r="M709" s="9">
        <f>(((L709/60)/60)/24)+DATE(1970,1,1)</f>
        <v>43442.25</v>
      </c>
      <c r="N709">
        <v>1547359200</v>
      </c>
      <c r="O709" s="9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E710/D710*100</f>
        <v>707.05882352941171</v>
      </c>
      <c r="G710" t="s">
        <v>20</v>
      </c>
      <c r="H710">
        <v>137</v>
      </c>
      <c r="I710" s="4">
        <f>E710/H710</f>
        <v>87.737226277372258</v>
      </c>
      <c r="J710" t="s">
        <v>98</v>
      </c>
      <c r="K710" t="s">
        <v>99</v>
      </c>
      <c r="L710">
        <v>1495429200</v>
      </c>
      <c r="M710" s="9">
        <f>(((L710/60)/60)/24)+DATE(1970,1,1)</f>
        <v>42877.208333333328</v>
      </c>
      <c r="N710">
        <v>1496293200</v>
      </c>
      <c r="O710" s="9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E711/D711*100</f>
        <v>142.38775510204081</v>
      </c>
      <c r="G711" t="s">
        <v>20</v>
      </c>
      <c r="H711">
        <v>186</v>
      </c>
      <c r="I711" s="4">
        <f>E711/H711</f>
        <v>75.021505376344081</v>
      </c>
      <c r="J711" t="s">
        <v>107</v>
      </c>
      <c r="K711" t="s">
        <v>108</v>
      </c>
      <c r="L711">
        <v>1334811600</v>
      </c>
      <c r="M711" s="9">
        <f>(((L711/60)/60)/24)+DATE(1970,1,1)</f>
        <v>41018.208333333336</v>
      </c>
      <c r="N711">
        <v>1335416400</v>
      </c>
      <c r="O711" s="9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17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E712/D712*100</f>
        <v>147.86046511627907</v>
      </c>
      <c r="G712" t="s">
        <v>20</v>
      </c>
      <c r="H712">
        <v>125</v>
      </c>
      <c r="I712" s="4">
        <f>E712/H712</f>
        <v>50.863999999999997</v>
      </c>
      <c r="J712" t="s">
        <v>21</v>
      </c>
      <c r="K712" t="s">
        <v>22</v>
      </c>
      <c r="L712">
        <v>1531544400</v>
      </c>
      <c r="M712" s="9">
        <f>(((L712/60)/60)/24)+DATE(1970,1,1)</f>
        <v>43295.208333333328</v>
      </c>
      <c r="N712">
        <v>1532149200</v>
      </c>
      <c r="O712" s="9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E713/D713*100</f>
        <v>20.322580645161288</v>
      </c>
      <c r="G713" t="s">
        <v>14</v>
      </c>
      <c r="H713">
        <v>14</v>
      </c>
      <c r="I713" s="4">
        <f>E713/H713</f>
        <v>90</v>
      </c>
      <c r="J713" t="s">
        <v>107</v>
      </c>
      <c r="K713" t="s">
        <v>108</v>
      </c>
      <c r="L713">
        <v>1453615200</v>
      </c>
      <c r="M713" s="9">
        <f>(((L713/60)/60)/24)+DATE(1970,1,1)</f>
        <v>42393.25</v>
      </c>
      <c r="N713">
        <v>1453788000</v>
      </c>
      <c r="O713" s="9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E714/D714*100</f>
        <v>1840.625</v>
      </c>
      <c r="G714" t="s">
        <v>20</v>
      </c>
      <c r="H714">
        <v>202</v>
      </c>
      <c r="I714" s="4">
        <f>E714/H714</f>
        <v>72.896039603960389</v>
      </c>
      <c r="J714" t="s">
        <v>21</v>
      </c>
      <c r="K714" t="s">
        <v>22</v>
      </c>
      <c r="L714">
        <v>1467954000</v>
      </c>
      <c r="M714" s="9">
        <f>(((L714/60)/60)/24)+DATE(1970,1,1)</f>
        <v>42559.208333333328</v>
      </c>
      <c r="N714">
        <v>1471496400</v>
      </c>
      <c r="O714" s="9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E715/D715*100</f>
        <v>161.94202898550725</v>
      </c>
      <c r="G715" t="s">
        <v>20</v>
      </c>
      <c r="H715">
        <v>103</v>
      </c>
      <c r="I715" s="4">
        <f>E715/H715</f>
        <v>108.48543689320388</v>
      </c>
      <c r="J715" t="s">
        <v>21</v>
      </c>
      <c r="K715" t="s">
        <v>22</v>
      </c>
      <c r="L715">
        <v>1471842000</v>
      </c>
      <c r="M715" s="9">
        <f>(((L715/60)/60)/24)+DATE(1970,1,1)</f>
        <v>42604.208333333328</v>
      </c>
      <c r="N715">
        <v>1472878800</v>
      </c>
      <c r="O715" s="9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E716/D716*100</f>
        <v>472.82077922077923</v>
      </c>
      <c r="G716" t="s">
        <v>20</v>
      </c>
      <c r="H716">
        <v>1785</v>
      </c>
      <c r="I716" s="4">
        <f>E716/H716</f>
        <v>101.98095238095237</v>
      </c>
      <c r="J716" t="s">
        <v>21</v>
      </c>
      <c r="K716" t="s">
        <v>22</v>
      </c>
      <c r="L716">
        <v>1408424400</v>
      </c>
      <c r="M716" s="9">
        <f>(((L716/60)/60)/24)+DATE(1970,1,1)</f>
        <v>41870.208333333336</v>
      </c>
      <c r="N716">
        <v>1408510800</v>
      </c>
      <c r="O716" s="9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E717/D717*100</f>
        <v>24.466101694915253</v>
      </c>
      <c r="G717" t="s">
        <v>14</v>
      </c>
      <c r="H717">
        <v>656</v>
      </c>
      <c r="I717" s="4">
        <f>E717/H717</f>
        <v>44.009146341463413</v>
      </c>
      <c r="J717" t="s">
        <v>21</v>
      </c>
      <c r="K717" t="s">
        <v>22</v>
      </c>
      <c r="L717">
        <v>1281157200</v>
      </c>
      <c r="M717" s="9">
        <f>(((L717/60)/60)/24)+DATE(1970,1,1)</f>
        <v>40397.208333333336</v>
      </c>
      <c r="N717">
        <v>1281589200</v>
      </c>
      <c r="O717" s="9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E718/D718*100</f>
        <v>517.65</v>
      </c>
      <c r="G718" t="s">
        <v>20</v>
      </c>
      <c r="H718">
        <v>157</v>
      </c>
      <c r="I718" s="4">
        <f>E718/H718</f>
        <v>65.942675159235662</v>
      </c>
      <c r="J718" t="s">
        <v>21</v>
      </c>
      <c r="K718" t="s">
        <v>22</v>
      </c>
      <c r="L718">
        <v>1373432400</v>
      </c>
      <c r="M718" s="9">
        <f>(((L718/60)/60)/24)+DATE(1970,1,1)</f>
        <v>41465.208333333336</v>
      </c>
      <c r="N718">
        <v>1375851600</v>
      </c>
      <c r="O718" s="9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E719/D719*100</f>
        <v>247.64285714285714</v>
      </c>
      <c r="G719" t="s">
        <v>20</v>
      </c>
      <c r="H719">
        <v>555</v>
      </c>
      <c r="I719" s="4">
        <f>E719/H719</f>
        <v>24.987387387387386</v>
      </c>
      <c r="J719" t="s">
        <v>21</v>
      </c>
      <c r="K719" t="s">
        <v>22</v>
      </c>
      <c r="L719">
        <v>1313989200</v>
      </c>
      <c r="M719" s="9">
        <f>(((L719/60)/60)/24)+DATE(1970,1,1)</f>
        <v>40777.208333333336</v>
      </c>
      <c r="N719">
        <v>1315803600</v>
      </c>
      <c r="O719" s="9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E720/D720*100</f>
        <v>100.20481927710843</v>
      </c>
      <c r="G720" t="s">
        <v>20</v>
      </c>
      <c r="H720">
        <v>297</v>
      </c>
      <c r="I720" s="4">
        <f>E720/H720</f>
        <v>28.003367003367003</v>
      </c>
      <c r="J720" t="s">
        <v>21</v>
      </c>
      <c r="K720" t="s">
        <v>22</v>
      </c>
      <c r="L720">
        <v>1371445200</v>
      </c>
      <c r="M720" s="9">
        <f>(((L720/60)/60)/24)+DATE(1970,1,1)</f>
        <v>41442.208333333336</v>
      </c>
      <c r="N720">
        <v>1373691600</v>
      </c>
      <c r="O720" s="9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E721/D721*100</f>
        <v>153</v>
      </c>
      <c r="G721" t="s">
        <v>20</v>
      </c>
      <c r="H721">
        <v>123</v>
      </c>
      <c r="I721" s="4">
        <f>E721/H721</f>
        <v>85.829268292682926</v>
      </c>
      <c r="J721" t="s">
        <v>21</v>
      </c>
      <c r="K721" t="s">
        <v>22</v>
      </c>
      <c r="L721">
        <v>1338267600</v>
      </c>
      <c r="M721" s="9">
        <f>(((L721/60)/60)/24)+DATE(1970,1,1)</f>
        <v>41058.208333333336</v>
      </c>
      <c r="N721">
        <v>1339218000</v>
      </c>
      <c r="O721" s="9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E722/D722*100</f>
        <v>37.091954022988503</v>
      </c>
      <c r="G722" t="s">
        <v>74</v>
      </c>
      <c r="H722">
        <v>38</v>
      </c>
      <c r="I722" s="4">
        <f>E722/H722</f>
        <v>84.921052631578945</v>
      </c>
      <c r="J722" t="s">
        <v>36</v>
      </c>
      <c r="K722" t="s">
        <v>37</v>
      </c>
      <c r="L722">
        <v>1519192800</v>
      </c>
      <c r="M722" s="9">
        <f>(((L722/60)/60)/24)+DATE(1970,1,1)</f>
        <v>43152.25</v>
      </c>
      <c r="N722">
        <v>1520402400</v>
      </c>
      <c r="O722" s="9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E723/D723*100</f>
        <v>4.392394822006473</v>
      </c>
      <c r="G723" t="s">
        <v>74</v>
      </c>
      <c r="H723">
        <v>60</v>
      </c>
      <c r="I723" s="4">
        <f>E723/H723</f>
        <v>90.483333333333334</v>
      </c>
      <c r="J723" t="s">
        <v>21</v>
      </c>
      <c r="K723" t="s">
        <v>22</v>
      </c>
      <c r="L723">
        <v>1522818000</v>
      </c>
      <c r="M723" s="9">
        <f>(((L723/60)/60)/24)+DATE(1970,1,1)</f>
        <v>43194.208333333328</v>
      </c>
      <c r="N723">
        <v>1523336400</v>
      </c>
      <c r="O723" s="9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E724/D724*100</f>
        <v>156.50721649484535</v>
      </c>
      <c r="G724" t="s">
        <v>20</v>
      </c>
      <c r="H724">
        <v>3036</v>
      </c>
      <c r="I724" s="4">
        <f>E724/H724</f>
        <v>25.00197628458498</v>
      </c>
      <c r="J724" t="s">
        <v>21</v>
      </c>
      <c r="K724" t="s">
        <v>22</v>
      </c>
      <c r="L724">
        <v>1509948000</v>
      </c>
      <c r="M724" s="9">
        <f>(((L724/60)/60)/24)+DATE(1970,1,1)</f>
        <v>43045.25</v>
      </c>
      <c r="N724">
        <v>1512280800</v>
      </c>
      <c r="O724" s="9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E725/D725*100</f>
        <v>270.40816326530609</v>
      </c>
      <c r="G725" t="s">
        <v>20</v>
      </c>
      <c r="H725">
        <v>144</v>
      </c>
      <c r="I725" s="4">
        <f>E725/H725</f>
        <v>92.013888888888886</v>
      </c>
      <c r="J725" t="s">
        <v>26</v>
      </c>
      <c r="K725" t="s">
        <v>27</v>
      </c>
      <c r="L725">
        <v>1456898400</v>
      </c>
      <c r="M725" s="9">
        <f>(((L725/60)/60)/24)+DATE(1970,1,1)</f>
        <v>42431.25</v>
      </c>
      <c r="N725">
        <v>1458709200</v>
      </c>
      <c r="O725" s="9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17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E726/D726*100</f>
        <v>134.05952380952382</v>
      </c>
      <c r="G726" t="s">
        <v>20</v>
      </c>
      <c r="H726">
        <v>121</v>
      </c>
      <c r="I726" s="4">
        <f>E726/H726</f>
        <v>93.066115702479337</v>
      </c>
      <c r="J726" t="s">
        <v>40</v>
      </c>
      <c r="K726" t="s">
        <v>41</v>
      </c>
      <c r="L726">
        <v>1413954000</v>
      </c>
      <c r="M726" s="9">
        <f>(((L726/60)/60)/24)+DATE(1970,1,1)</f>
        <v>41934.208333333336</v>
      </c>
      <c r="N726">
        <v>1414126800</v>
      </c>
      <c r="O726" s="9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E727/D727*100</f>
        <v>50.398033126293996</v>
      </c>
      <c r="G727" t="s">
        <v>14</v>
      </c>
      <c r="H727">
        <v>1596</v>
      </c>
      <c r="I727" s="4">
        <f>E727/H727</f>
        <v>61.008145363408524</v>
      </c>
      <c r="J727" t="s">
        <v>21</v>
      </c>
      <c r="K727" t="s">
        <v>22</v>
      </c>
      <c r="L727">
        <v>1416031200</v>
      </c>
      <c r="M727" s="9">
        <f>(((L727/60)/60)/24)+DATE(1970,1,1)</f>
        <v>41958.25</v>
      </c>
      <c r="N727">
        <v>1416204000</v>
      </c>
      <c r="O727" s="9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E728/D728*100</f>
        <v>88.815837937384899</v>
      </c>
      <c r="G728" t="s">
        <v>74</v>
      </c>
      <c r="H728">
        <v>524</v>
      </c>
      <c r="I728" s="4">
        <f>E728/H728</f>
        <v>92.036259541984734</v>
      </c>
      <c r="J728" t="s">
        <v>21</v>
      </c>
      <c r="K728" t="s">
        <v>22</v>
      </c>
      <c r="L728">
        <v>1287982800</v>
      </c>
      <c r="M728" s="9">
        <f>(((L728/60)/60)/24)+DATE(1970,1,1)</f>
        <v>40476.208333333336</v>
      </c>
      <c r="N728">
        <v>1288501200</v>
      </c>
      <c r="O728" s="9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E729/D729*100</f>
        <v>165</v>
      </c>
      <c r="G729" t="s">
        <v>20</v>
      </c>
      <c r="H729">
        <v>181</v>
      </c>
      <c r="I729" s="4">
        <f>E729/H729</f>
        <v>81.132596685082873</v>
      </c>
      <c r="J729" t="s">
        <v>21</v>
      </c>
      <c r="K729" t="s">
        <v>22</v>
      </c>
      <c r="L729">
        <v>1547964000</v>
      </c>
      <c r="M729" s="9">
        <f>(((L729/60)/60)/24)+DATE(1970,1,1)</f>
        <v>43485.25</v>
      </c>
      <c r="N729">
        <v>1552971600</v>
      </c>
      <c r="O729" s="9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17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E730/D730*100</f>
        <v>17.5</v>
      </c>
      <c r="G730" t="s">
        <v>14</v>
      </c>
      <c r="H730">
        <v>10</v>
      </c>
      <c r="I730" s="4">
        <f>E730/H730</f>
        <v>73.5</v>
      </c>
      <c r="J730" t="s">
        <v>21</v>
      </c>
      <c r="K730" t="s">
        <v>22</v>
      </c>
      <c r="L730">
        <v>1464152400</v>
      </c>
      <c r="M730" s="9">
        <f>(((L730/60)/60)/24)+DATE(1970,1,1)</f>
        <v>42515.208333333328</v>
      </c>
      <c r="N730">
        <v>1465102800</v>
      </c>
      <c r="O730" s="9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E731/D731*100</f>
        <v>185.66071428571428</v>
      </c>
      <c r="G731" t="s">
        <v>20</v>
      </c>
      <c r="H731">
        <v>122</v>
      </c>
      <c r="I731" s="4">
        <f>E731/H731</f>
        <v>85.221311475409834</v>
      </c>
      <c r="J731" t="s">
        <v>21</v>
      </c>
      <c r="K731" t="s">
        <v>22</v>
      </c>
      <c r="L731">
        <v>1359957600</v>
      </c>
      <c r="M731" s="9">
        <f>(((L731/60)/60)/24)+DATE(1970,1,1)</f>
        <v>41309.25</v>
      </c>
      <c r="N731">
        <v>1360130400</v>
      </c>
      <c r="O731" s="9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E732/D732*100</f>
        <v>412.6631944444444</v>
      </c>
      <c r="G732" t="s">
        <v>20</v>
      </c>
      <c r="H732">
        <v>1071</v>
      </c>
      <c r="I732" s="4">
        <f>E732/H732</f>
        <v>110.96825396825396</v>
      </c>
      <c r="J732" t="s">
        <v>15</v>
      </c>
      <c r="K732" t="s">
        <v>16</v>
      </c>
      <c r="L732">
        <v>1432357200</v>
      </c>
      <c r="M732" s="9">
        <f>(((L732/60)/60)/24)+DATE(1970,1,1)</f>
        <v>42147.208333333328</v>
      </c>
      <c r="N732">
        <v>1432875600</v>
      </c>
      <c r="O732" s="9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E733/D733*100</f>
        <v>90.25</v>
      </c>
      <c r="G733" t="s">
        <v>74</v>
      </c>
      <c r="H733">
        <v>219</v>
      </c>
      <c r="I733" s="4">
        <f>E733/H733</f>
        <v>32.968036529680369</v>
      </c>
      <c r="J733" t="s">
        <v>21</v>
      </c>
      <c r="K733" t="s">
        <v>22</v>
      </c>
      <c r="L733">
        <v>1500786000</v>
      </c>
      <c r="M733" s="9">
        <f>(((L733/60)/60)/24)+DATE(1970,1,1)</f>
        <v>42939.208333333328</v>
      </c>
      <c r="N733">
        <v>1500872400</v>
      </c>
      <c r="O733" s="9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E734/D734*100</f>
        <v>91.984615384615381</v>
      </c>
      <c r="G734" t="s">
        <v>14</v>
      </c>
      <c r="H734">
        <v>1121</v>
      </c>
      <c r="I734" s="4">
        <f>E734/H734</f>
        <v>96.005352363960753</v>
      </c>
      <c r="J734" t="s">
        <v>21</v>
      </c>
      <c r="K734" t="s">
        <v>22</v>
      </c>
      <c r="L734">
        <v>1490158800</v>
      </c>
      <c r="M734" s="9">
        <f>(((L734/60)/60)/24)+DATE(1970,1,1)</f>
        <v>42816.208333333328</v>
      </c>
      <c r="N734">
        <v>1492146000</v>
      </c>
      <c r="O734" s="9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E735/D735*100</f>
        <v>527.00632911392404</v>
      </c>
      <c r="G735" t="s">
        <v>20</v>
      </c>
      <c r="H735">
        <v>980</v>
      </c>
      <c r="I735" s="4">
        <f>E735/H735</f>
        <v>84.96632653061225</v>
      </c>
      <c r="J735" t="s">
        <v>21</v>
      </c>
      <c r="K735" t="s">
        <v>22</v>
      </c>
      <c r="L735">
        <v>1406178000</v>
      </c>
      <c r="M735" s="9">
        <f>(((L735/60)/60)/24)+DATE(1970,1,1)</f>
        <v>41844.208333333336</v>
      </c>
      <c r="N735">
        <v>1407301200</v>
      </c>
      <c r="O735" s="9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E736/D736*100</f>
        <v>319.14285714285711</v>
      </c>
      <c r="G736" t="s">
        <v>20</v>
      </c>
      <c r="H736">
        <v>536</v>
      </c>
      <c r="I736" s="4">
        <f>E736/H736</f>
        <v>25.007462686567163</v>
      </c>
      <c r="J736" t="s">
        <v>21</v>
      </c>
      <c r="K736" t="s">
        <v>22</v>
      </c>
      <c r="L736">
        <v>1485583200</v>
      </c>
      <c r="M736" s="9">
        <f>(((L736/60)/60)/24)+DATE(1970,1,1)</f>
        <v>42763.25</v>
      </c>
      <c r="N736">
        <v>1486620000</v>
      </c>
      <c r="O736" s="9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E737/D737*100</f>
        <v>354.18867924528303</v>
      </c>
      <c r="G737" t="s">
        <v>20</v>
      </c>
      <c r="H737">
        <v>1991</v>
      </c>
      <c r="I737" s="4">
        <f>E737/H737</f>
        <v>65.998995479658461</v>
      </c>
      <c r="J737" t="s">
        <v>21</v>
      </c>
      <c r="K737" t="s">
        <v>22</v>
      </c>
      <c r="L737">
        <v>1459314000</v>
      </c>
      <c r="M737" s="9">
        <f>(((L737/60)/60)/24)+DATE(1970,1,1)</f>
        <v>42459.208333333328</v>
      </c>
      <c r="N737">
        <v>1459918800</v>
      </c>
      <c r="O737" s="9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E738/D738*100</f>
        <v>32.896103896103895</v>
      </c>
      <c r="G738" t="s">
        <v>74</v>
      </c>
      <c r="H738">
        <v>29</v>
      </c>
      <c r="I738" s="4">
        <f>E738/H738</f>
        <v>87.34482758620689</v>
      </c>
      <c r="J738" t="s">
        <v>21</v>
      </c>
      <c r="K738" t="s">
        <v>22</v>
      </c>
      <c r="L738">
        <v>1424412000</v>
      </c>
      <c r="M738" s="9">
        <f>(((L738/60)/60)/24)+DATE(1970,1,1)</f>
        <v>42055.25</v>
      </c>
      <c r="N738">
        <v>1424757600</v>
      </c>
      <c r="O738" s="9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E739/D739*100</f>
        <v>135.8918918918919</v>
      </c>
      <c r="G739" t="s">
        <v>20</v>
      </c>
      <c r="H739">
        <v>180</v>
      </c>
      <c r="I739" s="4">
        <f>E739/H739</f>
        <v>27.933333333333334</v>
      </c>
      <c r="J739" t="s">
        <v>21</v>
      </c>
      <c r="K739" t="s">
        <v>22</v>
      </c>
      <c r="L739">
        <v>1478844000</v>
      </c>
      <c r="M739" s="9">
        <f>(((L739/60)/60)/24)+DATE(1970,1,1)</f>
        <v>42685.25</v>
      </c>
      <c r="N739">
        <v>1479880800</v>
      </c>
      <c r="O739" s="9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E740/D740*100</f>
        <v>2.0843373493975905</v>
      </c>
      <c r="G740" t="s">
        <v>14</v>
      </c>
      <c r="H740">
        <v>15</v>
      </c>
      <c r="I740" s="4">
        <f>E740/H740</f>
        <v>103.8</v>
      </c>
      <c r="J740" t="s">
        <v>21</v>
      </c>
      <c r="K740" t="s">
        <v>22</v>
      </c>
      <c r="L740">
        <v>1416117600</v>
      </c>
      <c r="M740" s="9">
        <f>(((L740/60)/60)/24)+DATE(1970,1,1)</f>
        <v>41959.25</v>
      </c>
      <c r="N740">
        <v>1418018400</v>
      </c>
      <c r="O740" s="9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E741/D741*100</f>
        <v>61</v>
      </c>
      <c r="G741" t="s">
        <v>14</v>
      </c>
      <c r="H741">
        <v>191</v>
      </c>
      <c r="I741" s="4">
        <f>E741/H741</f>
        <v>31.937172774869111</v>
      </c>
      <c r="J741" t="s">
        <v>21</v>
      </c>
      <c r="K741" t="s">
        <v>22</v>
      </c>
      <c r="L741">
        <v>1340946000</v>
      </c>
      <c r="M741" s="9">
        <f>(((L741/60)/60)/24)+DATE(1970,1,1)</f>
        <v>41089.208333333336</v>
      </c>
      <c r="N741">
        <v>1341032400</v>
      </c>
      <c r="O741" s="9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E742/D742*100</f>
        <v>30.037735849056602</v>
      </c>
      <c r="G742" t="s">
        <v>14</v>
      </c>
      <c r="H742">
        <v>16</v>
      </c>
      <c r="I742" s="4">
        <f>E742/H742</f>
        <v>99.5</v>
      </c>
      <c r="J742" t="s">
        <v>21</v>
      </c>
      <c r="K742" t="s">
        <v>22</v>
      </c>
      <c r="L742">
        <v>1486101600</v>
      </c>
      <c r="M742" s="9">
        <f>(((L742/60)/60)/24)+DATE(1970,1,1)</f>
        <v>42769.25</v>
      </c>
      <c r="N742">
        <v>1486360800</v>
      </c>
      <c r="O742" s="9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E743/D743*100</f>
        <v>1179.1666666666665</v>
      </c>
      <c r="G743" t="s">
        <v>20</v>
      </c>
      <c r="H743">
        <v>130</v>
      </c>
      <c r="I743" s="4">
        <f>E743/H743</f>
        <v>108.84615384615384</v>
      </c>
      <c r="J743" t="s">
        <v>21</v>
      </c>
      <c r="K743" t="s">
        <v>22</v>
      </c>
      <c r="L743">
        <v>1274590800</v>
      </c>
      <c r="M743" s="9">
        <f>(((L743/60)/60)/24)+DATE(1970,1,1)</f>
        <v>40321.208333333336</v>
      </c>
      <c r="N743">
        <v>1274677200</v>
      </c>
      <c r="O743" s="9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E744/D744*100</f>
        <v>1126.0833333333335</v>
      </c>
      <c r="G744" t="s">
        <v>20</v>
      </c>
      <c r="H744">
        <v>122</v>
      </c>
      <c r="I744" s="4">
        <f>E744/H744</f>
        <v>110.76229508196721</v>
      </c>
      <c r="J744" t="s">
        <v>21</v>
      </c>
      <c r="K744" t="s">
        <v>22</v>
      </c>
      <c r="L744">
        <v>1263880800</v>
      </c>
      <c r="M744" s="9">
        <f>(((L744/60)/60)/24)+DATE(1970,1,1)</f>
        <v>40197.25</v>
      </c>
      <c r="N744">
        <v>1267509600</v>
      </c>
      <c r="O744" s="9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E745/D745*100</f>
        <v>12.923076923076923</v>
      </c>
      <c r="G745" t="s">
        <v>14</v>
      </c>
      <c r="H745">
        <v>17</v>
      </c>
      <c r="I745" s="4">
        <f>E745/H745</f>
        <v>29.647058823529413</v>
      </c>
      <c r="J745" t="s">
        <v>21</v>
      </c>
      <c r="K745" t="s">
        <v>22</v>
      </c>
      <c r="L745">
        <v>1445403600</v>
      </c>
      <c r="M745" s="9">
        <f>(((L745/60)/60)/24)+DATE(1970,1,1)</f>
        <v>42298.208333333328</v>
      </c>
      <c r="N745">
        <v>1445922000</v>
      </c>
      <c r="O745" s="9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E746/D746*100</f>
        <v>712</v>
      </c>
      <c r="G746" t="s">
        <v>20</v>
      </c>
      <c r="H746">
        <v>140</v>
      </c>
      <c r="I746" s="4">
        <f>E746/H746</f>
        <v>101.71428571428571</v>
      </c>
      <c r="J746" t="s">
        <v>21</v>
      </c>
      <c r="K746" t="s">
        <v>22</v>
      </c>
      <c r="L746">
        <v>1533877200</v>
      </c>
      <c r="M746" s="9">
        <f>(((L746/60)/60)/24)+DATE(1970,1,1)</f>
        <v>43322.208333333328</v>
      </c>
      <c r="N746">
        <v>1534050000</v>
      </c>
      <c r="O746" s="9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E747/D747*100</f>
        <v>30.304347826086957</v>
      </c>
      <c r="G747" t="s">
        <v>14</v>
      </c>
      <c r="H747">
        <v>34</v>
      </c>
      <c r="I747" s="4">
        <f>E747/H747</f>
        <v>61.5</v>
      </c>
      <c r="J747" t="s">
        <v>21</v>
      </c>
      <c r="K747" t="s">
        <v>22</v>
      </c>
      <c r="L747">
        <v>1275195600</v>
      </c>
      <c r="M747" s="9">
        <f>(((L747/60)/60)/24)+DATE(1970,1,1)</f>
        <v>40328.208333333336</v>
      </c>
      <c r="N747">
        <v>1277528400</v>
      </c>
      <c r="O747" s="9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E748/D748*100</f>
        <v>212.50896057347671</v>
      </c>
      <c r="G748" t="s">
        <v>20</v>
      </c>
      <c r="H748">
        <v>3388</v>
      </c>
      <c r="I748" s="4">
        <f>E748/H748</f>
        <v>35</v>
      </c>
      <c r="J748" t="s">
        <v>21</v>
      </c>
      <c r="K748" t="s">
        <v>22</v>
      </c>
      <c r="L748">
        <v>1318136400</v>
      </c>
      <c r="M748" s="9">
        <f>(((L748/60)/60)/24)+DATE(1970,1,1)</f>
        <v>40825.208333333336</v>
      </c>
      <c r="N748">
        <v>1318568400</v>
      </c>
      <c r="O748" s="9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E749/D749*100</f>
        <v>228.85714285714286</v>
      </c>
      <c r="G749" t="s">
        <v>20</v>
      </c>
      <c r="H749">
        <v>280</v>
      </c>
      <c r="I749" s="4">
        <f>E749/H749</f>
        <v>40.049999999999997</v>
      </c>
      <c r="J749" t="s">
        <v>21</v>
      </c>
      <c r="K749" t="s">
        <v>22</v>
      </c>
      <c r="L749">
        <v>1283403600</v>
      </c>
      <c r="M749" s="9">
        <f>(((L749/60)/60)/24)+DATE(1970,1,1)</f>
        <v>40423.208333333336</v>
      </c>
      <c r="N749">
        <v>1284354000</v>
      </c>
      <c r="O749" s="9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E750/D750*100</f>
        <v>34.959979476654695</v>
      </c>
      <c r="G750" t="s">
        <v>74</v>
      </c>
      <c r="H750">
        <v>614</v>
      </c>
      <c r="I750" s="4">
        <f>E750/H750</f>
        <v>110.97231270358306</v>
      </c>
      <c r="J750" t="s">
        <v>21</v>
      </c>
      <c r="K750" t="s">
        <v>22</v>
      </c>
      <c r="L750">
        <v>1267423200</v>
      </c>
      <c r="M750" s="9">
        <f>(((L750/60)/60)/24)+DATE(1970,1,1)</f>
        <v>40238.25</v>
      </c>
      <c r="N750">
        <v>1269579600</v>
      </c>
      <c r="O750" s="9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E751/D751*100</f>
        <v>157.29069767441862</v>
      </c>
      <c r="G751" t="s">
        <v>20</v>
      </c>
      <c r="H751">
        <v>366</v>
      </c>
      <c r="I751" s="4">
        <f>E751/H751</f>
        <v>36.959016393442624</v>
      </c>
      <c r="J751" t="s">
        <v>107</v>
      </c>
      <c r="K751" t="s">
        <v>108</v>
      </c>
      <c r="L751">
        <v>1412744400</v>
      </c>
      <c r="M751" s="9">
        <f>(((L751/60)/60)/24)+DATE(1970,1,1)</f>
        <v>41920.208333333336</v>
      </c>
      <c r="N751">
        <v>1413781200</v>
      </c>
      <c r="O751" s="9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E752/D752*100</f>
        <v>1</v>
      </c>
      <c r="G752" t="s">
        <v>14</v>
      </c>
      <c r="H752">
        <v>1</v>
      </c>
      <c r="I752" s="4">
        <f>E752/H752</f>
        <v>1</v>
      </c>
      <c r="J752" t="s">
        <v>40</v>
      </c>
      <c r="K752" t="s">
        <v>41</v>
      </c>
      <c r="L752">
        <v>1277960400</v>
      </c>
      <c r="M752" s="9">
        <f>(((L752/60)/60)/24)+DATE(1970,1,1)</f>
        <v>40360.208333333336</v>
      </c>
      <c r="N752">
        <v>1280120400</v>
      </c>
      <c r="O752" s="9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E753/D753*100</f>
        <v>232.30555555555554</v>
      </c>
      <c r="G753" t="s">
        <v>20</v>
      </c>
      <c r="H753">
        <v>270</v>
      </c>
      <c r="I753" s="4">
        <f>E753/H753</f>
        <v>30.974074074074075</v>
      </c>
      <c r="J753" t="s">
        <v>21</v>
      </c>
      <c r="K753" t="s">
        <v>22</v>
      </c>
      <c r="L753">
        <v>1458190800</v>
      </c>
      <c r="M753" s="9">
        <f>(((L753/60)/60)/24)+DATE(1970,1,1)</f>
        <v>42446.208333333328</v>
      </c>
      <c r="N753">
        <v>1459486800</v>
      </c>
      <c r="O753" s="9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E754/D754*100</f>
        <v>92.448275862068968</v>
      </c>
      <c r="G754" t="s">
        <v>74</v>
      </c>
      <c r="H754">
        <v>114</v>
      </c>
      <c r="I754" s="4">
        <f>E754/H754</f>
        <v>47.035087719298247</v>
      </c>
      <c r="J754" t="s">
        <v>21</v>
      </c>
      <c r="K754" t="s">
        <v>22</v>
      </c>
      <c r="L754">
        <v>1280984400</v>
      </c>
      <c r="M754" s="9">
        <f>(((L754/60)/60)/24)+DATE(1970,1,1)</f>
        <v>40395.208333333336</v>
      </c>
      <c r="N754">
        <v>1282539600</v>
      </c>
      <c r="O754" s="9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E755/D755*100</f>
        <v>256.70212765957444</v>
      </c>
      <c r="G755" t="s">
        <v>20</v>
      </c>
      <c r="H755">
        <v>137</v>
      </c>
      <c r="I755" s="4">
        <f>E755/H755</f>
        <v>88.065693430656935</v>
      </c>
      <c r="J755" t="s">
        <v>21</v>
      </c>
      <c r="K755" t="s">
        <v>22</v>
      </c>
      <c r="L755">
        <v>1274590800</v>
      </c>
      <c r="M755" s="9">
        <f>(((L755/60)/60)/24)+DATE(1970,1,1)</f>
        <v>40321.208333333336</v>
      </c>
      <c r="N755">
        <v>1275886800</v>
      </c>
      <c r="O755" s="9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E756/D756*100</f>
        <v>168.47017045454547</v>
      </c>
      <c r="G756" t="s">
        <v>20</v>
      </c>
      <c r="H756">
        <v>3205</v>
      </c>
      <c r="I756" s="4">
        <f>E756/H756</f>
        <v>37.005616224648989</v>
      </c>
      <c r="J756" t="s">
        <v>21</v>
      </c>
      <c r="K756" t="s">
        <v>22</v>
      </c>
      <c r="L756">
        <v>1351400400</v>
      </c>
      <c r="M756" s="9">
        <f>(((L756/60)/60)/24)+DATE(1970,1,1)</f>
        <v>41210.208333333336</v>
      </c>
      <c r="N756">
        <v>1355983200</v>
      </c>
      <c r="O756" s="9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E757/D757*100</f>
        <v>166.57777777777778</v>
      </c>
      <c r="G757" t="s">
        <v>20</v>
      </c>
      <c r="H757">
        <v>288</v>
      </c>
      <c r="I757" s="4">
        <f>E757/H757</f>
        <v>26.027777777777779</v>
      </c>
      <c r="J757" t="s">
        <v>36</v>
      </c>
      <c r="K757" t="s">
        <v>37</v>
      </c>
      <c r="L757">
        <v>1514354400</v>
      </c>
      <c r="M757" s="9">
        <f>(((L757/60)/60)/24)+DATE(1970,1,1)</f>
        <v>43096.25</v>
      </c>
      <c r="N757">
        <v>1515391200</v>
      </c>
      <c r="O757" s="9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E758/D758*100</f>
        <v>772.07692307692309</v>
      </c>
      <c r="G758" t="s">
        <v>20</v>
      </c>
      <c r="H758">
        <v>148</v>
      </c>
      <c r="I758" s="4">
        <f>E758/H758</f>
        <v>67.817567567567565</v>
      </c>
      <c r="J758" t="s">
        <v>21</v>
      </c>
      <c r="K758" t="s">
        <v>22</v>
      </c>
      <c r="L758">
        <v>1421733600</v>
      </c>
      <c r="M758" s="9">
        <f>(((L758/60)/60)/24)+DATE(1970,1,1)</f>
        <v>42024.25</v>
      </c>
      <c r="N758">
        <v>1422252000</v>
      </c>
      <c r="O758" s="9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E759/D759*100</f>
        <v>406.85714285714283</v>
      </c>
      <c r="G759" t="s">
        <v>20</v>
      </c>
      <c r="H759">
        <v>114</v>
      </c>
      <c r="I759" s="4">
        <f>E759/H759</f>
        <v>49.964912280701753</v>
      </c>
      <c r="J759" t="s">
        <v>21</v>
      </c>
      <c r="K759" t="s">
        <v>22</v>
      </c>
      <c r="L759">
        <v>1305176400</v>
      </c>
      <c r="M759" s="9">
        <f>(((L759/60)/60)/24)+DATE(1970,1,1)</f>
        <v>40675.208333333336</v>
      </c>
      <c r="N759">
        <v>1305522000</v>
      </c>
      <c r="O759" s="9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E760/D760*100</f>
        <v>564.20608108108115</v>
      </c>
      <c r="G760" t="s">
        <v>20</v>
      </c>
      <c r="H760">
        <v>1518</v>
      </c>
      <c r="I760" s="4">
        <f>E760/H760</f>
        <v>110.01646903820817</v>
      </c>
      <c r="J760" t="s">
        <v>15</v>
      </c>
      <c r="K760" t="s">
        <v>16</v>
      </c>
      <c r="L760">
        <v>1414126800</v>
      </c>
      <c r="M760" s="9">
        <f>(((L760/60)/60)/24)+DATE(1970,1,1)</f>
        <v>41936.208333333336</v>
      </c>
      <c r="N760">
        <v>1414904400</v>
      </c>
      <c r="O760" s="9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17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E761/D761*100</f>
        <v>68.426865671641792</v>
      </c>
      <c r="G761" t="s">
        <v>14</v>
      </c>
      <c r="H761">
        <v>1274</v>
      </c>
      <c r="I761" s="4">
        <f>E761/H761</f>
        <v>89.964678178963894</v>
      </c>
      <c r="J761" t="s">
        <v>21</v>
      </c>
      <c r="K761" t="s">
        <v>22</v>
      </c>
      <c r="L761">
        <v>1517810400</v>
      </c>
      <c r="M761" s="9">
        <f>(((L761/60)/60)/24)+DATE(1970,1,1)</f>
        <v>43136.25</v>
      </c>
      <c r="N761">
        <v>1520402400</v>
      </c>
      <c r="O761" s="9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E762/D762*100</f>
        <v>34.351966873706004</v>
      </c>
      <c r="G762" t="s">
        <v>14</v>
      </c>
      <c r="H762">
        <v>210</v>
      </c>
      <c r="I762" s="4">
        <f>E762/H762</f>
        <v>79.009523809523813</v>
      </c>
      <c r="J762" t="s">
        <v>107</v>
      </c>
      <c r="K762" t="s">
        <v>108</v>
      </c>
      <c r="L762">
        <v>1564635600</v>
      </c>
      <c r="M762" s="9">
        <f>(((L762/60)/60)/24)+DATE(1970,1,1)</f>
        <v>43678.208333333328</v>
      </c>
      <c r="N762">
        <v>1567141200</v>
      </c>
      <c r="O762" s="9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E763/D763*100</f>
        <v>655.4545454545455</v>
      </c>
      <c r="G763" t="s">
        <v>20</v>
      </c>
      <c r="H763">
        <v>166</v>
      </c>
      <c r="I763" s="4">
        <f>E763/H763</f>
        <v>86.867469879518069</v>
      </c>
      <c r="J763" t="s">
        <v>21</v>
      </c>
      <c r="K763" t="s">
        <v>22</v>
      </c>
      <c r="L763">
        <v>1500699600</v>
      </c>
      <c r="M763" s="9">
        <f>(((L763/60)/60)/24)+DATE(1970,1,1)</f>
        <v>42938.208333333328</v>
      </c>
      <c r="N763">
        <v>1501131600</v>
      </c>
      <c r="O763" s="9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E764/D764*100</f>
        <v>177.25714285714284</v>
      </c>
      <c r="G764" t="s">
        <v>20</v>
      </c>
      <c r="H764">
        <v>100</v>
      </c>
      <c r="I764" s="4">
        <f>E764/H764</f>
        <v>62.04</v>
      </c>
      <c r="J764" t="s">
        <v>26</v>
      </c>
      <c r="K764" t="s">
        <v>27</v>
      </c>
      <c r="L764">
        <v>1354082400</v>
      </c>
      <c r="M764" s="9">
        <f>(((L764/60)/60)/24)+DATE(1970,1,1)</f>
        <v>41241.25</v>
      </c>
      <c r="N764">
        <v>1355032800</v>
      </c>
      <c r="O764" s="9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E765/D765*100</f>
        <v>113.17857142857144</v>
      </c>
      <c r="G765" t="s">
        <v>20</v>
      </c>
      <c r="H765">
        <v>235</v>
      </c>
      <c r="I765" s="4">
        <f>E765/H765</f>
        <v>26.970212765957445</v>
      </c>
      <c r="J765" t="s">
        <v>21</v>
      </c>
      <c r="K765" t="s">
        <v>22</v>
      </c>
      <c r="L765">
        <v>1336453200</v>
      </c>
      <c r="M765" s="9">
        <f>(((L765/60)/60)/24)+DATE(1970,1,1)</f>
        <v>41037.208333333336</v>
      </c>
      <c r="N765">
        <v>1339477200</v>
      </c>
      <c r="O765" s="9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E766/D766*100</f>
        <v>728.18181818181824</v>
      </c>
      <c r="G766" t="s">
        <v>20</v>
      </c>
      <c r="H766">
        <v>148</v>
      </c>
      <c r="I766" s="4">
        <f>E766/H766</f>
        <v>54.121621621621621</v>
      </c>
      <c r="J766" t="s">
        <v>21</v>
      </c>
      <c r="K766" t="s">
        <v>22</v>
      </c>
      <c r="L766">
        <v>1305262800</v>
      </c>
      <c r="M766" s="9">
        <f>(((L766/60)/60)/24)+DATE(1970,1,1)</f>
        <v>40676.208333333336</v>
      </c>
      <c r="N766">
        <v>1305954000</v>
      </c>
      <c r="O766" s="9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E767/D767*100</f>
        <v>208.33333333333334</v>
      </c>
      <c r="G767" t="s">
        <v>20</v>
      </c>
      <c r="H767">
        <v>198</v>
      </c>
      <c r="I767" s="4">
        <f>E767/H767</f>
        <v>41.035353535353536</v>
      </c>
      <c r="J767" t="s">
        <v>21</v>
      </c>
      <c r="K767" t="s">
        <v>22</v>
      </c>
      <c r="L767">
        <v>1492232400</v>
      </c>
      <c r="M767" s="9">
        <f>(((L767/60)/60)/24)+DATE(1970,1,1)</f>
        <v>42840.208333333328</v>
      </c>
      <c r="N767">
        <v>1494392400</v>
      </c>
      <c r="O767" s="9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E768/D768*100</f>
        <v>31.171232876712331</v>
      </c>
      <c r="G768" t="s">
        <v>14</v>
      </c>
      <c r="H768">
        <v>248</v>
      </c>
      <c r="I768" s="4">
        <f>E768/H768</f>
        <v>55.052419354838712</v>
      </c>
      <c r="J768" t="s">
        <v>26</v>
      </c>
      <c r="K768" t="s">
        <v>27</v>
      </c>
      <c r="L768">
        <v>1537333200</v>
      </c>
      <c r="M768" s="9">
        <f>(((L768/60)/60)/24)+DATE(1970,1,1)</f>
        <v>43362.208333333328</v>
      </c>
      <c r="N768">
        <v>1537419600</v>
      </c>
      <c r="O768" s="9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E769/D769*100</f>
        <v>56.967078189300416</v>
      </c>
      <c r="G769" t="s">
        <v>14</v>
      </c>
      <c r="H769">
        <v>513</v>
      </c>
      <c r="I769" s="4">
        <f>E769/H769</f>
        <v>107.93762183235867</v>
      </c>
      <c r="J769" t="s">
        <v>21</v>
      </c>
      <c r="K769" t="s">
        <v>22</v>
      </c>
      <c r="L769">
        <v>1444107600</v>
      </c>
      <c r="M769" s="9">
        <f>(((L769/60)/60)/24)+DATE(1970,1,1)</f>
        <v>42283.208333333328</v>
      </c>
      <c r="N769">
        <v>1447999200</v>
      </c>
      <c r="O769" s="9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E770/D770*100</f>
        <v>231</v>
      </c>
      <c r="G770" t="s">
        <v>20</v>
      </c>
      <c r="H770">
        <v>150</v>
      </c>
      <c r="I770" s="4">
        <f>E770/H770</f>
        <v>73.92</v>
      </c>
      <c r="J770" t="s">
        <v>21</v>
      </c>
      <c r="K770" t="s">
        <v>22</v>
      </c>
      <c r="L770">
        <v>1386741600</v>
      </c>
      <c r="M770" s="9">
        <f>(((L770/60)/60)/24)+DATE(1970,1,1)</f>
        <v>41619.25</v>
      </c>
      <c r="N770">
        <v>1388037600</v>
      </c>
      <c r="O770" s="9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E771/D771*100</f>
        <v>86.867834394904463</v>
      </c>
      <c r="G771" t="s">
        <v>14</v>
      </c>
      <c r="H771">
        <v>3410</v>
      </c>
      <c r="I771" s="4">
        <f>E771/H771</f>
        <v>31.995894428152493</v>
      </c>
      <c r="J771" t="s">
        <v>21</v>
      </c>
      <c r="K771" t="s">
        <v>22</v>
      </c>
      <c r="L771">
        <v>1376542800</v>
      </c>
      <c r="M771" s="9">
        <f>(((L771/60)/60)/24)+DATE(1970,1,1)</f>
        <v>41501.208333333336</v>
      </c>
      <c r="N771">
        <v>1378789200</v>
      </c>
      <c r="O771" s="9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E772/D772*100</f>
        <v>270.74418604651163</v>
      </c>
      <c r="G772" t="s">
        <v>20</v>
      </c>
      <c r="H772">
        <v>216</v>
      </c>
      <c r="I772" s="4">
        <f>E772/H772</f>
        <v>53.898148148148145</v>
      </c>
      <c r="J772" t="s">
        <v>107</v>
      </c>
      <c r="K772" t="s">
        <v>108</v>
      </c>
      <c r="L772">
        <v>1397451600</v>
      </c>
      <c r="M772" s="9">
        <f>(((L772/60)/60)/24)+DATE(1970,1,1)</f>
        <v>41743.208333333336</v>
      </c>
      <c r="N772">
        <v>1398056400</v>
      </c>
      <c r="O772" s="9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E773/D773*100</f>
        <v>49.446428571428569</v>
      </c>
      <c r="G773" t="s">
        <v>74</v>
      </c>
      <c r="H773">
        <v>26</v>
      </c>
      <c r="I773" s="4">
        <f>E773/H773</f>
        <v>106.5</v>
      </c>
      <c r="J773" t="s">
        <v>21</v>
      </c>
      <c r="K773" t="s">
        <v>22</v>
      </c>
      <c r="L773">
        <v>1548482400</v>
      </c>
      <c r="M773" s="9">
        <f>(((L773/60)/60)/24)+DATE(1970,1,1)</f>
        <v>43491.25</v>
      </c>
      <c r="N773">
        <v>1550815200</v>
      </c>
      <c r="O773" s="9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E774/D774*100</f>
        <v>113.3596256684492</v>
      </c>
      <c r="G774" t="s">
        <v>20</v>
      </c>
      <c r="H774">
        <v>5139</v>
      </c>
      <c r="I774" s="4">
        <f>E774/H774</f>
        <v>32.999805409612762</v>
      </c>
      <c r="J774" t="s">
        <v>21</v>
      </c>
      <c r="K774" t="s">
        <v>22</v>
      </c>
      <c r="L774">
        <v>1549692000</v>
      </c>
      <c r="M774" s="9">
        <f>(((L774/60)/60)/24)+DATE(1970,1,1)</f>
        <v>43505.25</v>
      </c>
      <c r="N774">
        <v>1550037600</v>
      </c>
      <c r="O774" s="9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E775/D775*100</f>
        <v>190.55555555555554</v>
      </c>
      <c r="G775" t="s">
        <v>20</v>
      </c>
      <c r="H775">
        <v>2353</v>
      </c>
      <c r="I775" s="4">
        <f>E775/H775</f>
        <v>43.00254993625159</v>
      </c>
      <c r="J775" t="s">
        <v>21</v>
      </c>
      <c r="K775" t="s">
        <v>22</v>
      </c>
      <c r="L775">
        <v>1492059600</v>
      </c>
      <c r="M775" s="9">
        <f>(((L775/60)/60)/24)+DATE(1970,1,1)</f>
        <v>42838.208333333328</v>
      </c>
      <c r="N775">
        <v>1492923600</v>
      </c>
      <c r="O775" s="9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E776/D776*100</f>
        <v>135.5</v>
      </c>
      <c r="G776" t="s">
        <v>20</v>
      </c>
      <c r="H776">
        <v>78</v>
      </c>
      <c r="I776" s="4">
        <f>E776/H776</f>
        <v>86.858974358974365</v>
      </c>
      <c r="J776" t="s">
        <v>107</v>
      </c>
      <c r="K776" t="s">
        <v>108</v>
      </c>
      <c r="L776">
        <v>1463979600</v>
      </c>
      <c r="M776" s="9">
        <f>(((L776/60)/60)/24)+DATE(1970,1,1)</f>
        <v>42513.208333333328</v>
      </c>
      <c r="N776">
        <v>1467522000</v>
      </c>
      <c r="O776" s="9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E777/D777*100</f>
        <v>10.297872340425531</v>
      </c>
      <c r="G777" t="s">
        <v>14</v>
      </c>
      <c r="H777">
        <v>10</v>
      </c>
      <c r="I777" s="4">
        <f>E777/H777</f>
        <v>96.8</v>
      </c>
      <c r="J777" t="s">
        <v>21</v>
      </c>
      <c r="K777" t="s">
        <v>22</v>
      </c>
      <c r="L777">
        <v>1415253600</v>
      </c>
      <c r="M777" s="9">
        <f>(((L777/60)/60)/24)+DATE(1970,1,1)</f>
        <v>41949.25</v>
      </c>
      <c r="N777">
        <v>1416117600</v>
      </c>
      <c r="O777" s="9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E778/D778*100</f>
        <v>65.544223826714799</v>
      </c>
      <c r="G778" t="s">
        <v>14</v>
      </c>
      <c r="H778">
        <v>2201</v>
      </c>
      <c r="I778" s="4">
        <f>E778/H778</f>
        <v>32.995456610631528</v>
      </c>
      <c r="J778" t="s">
        <v>21</v>
      </c>
      <c r="K778" t="s">
        <v>22</v>
      </c>
      <c r="L778">
        <v>1562216400</v>
      </c>
      <c r="M778" s="9">
        <f>(((L778/60)/60)/24)+DATE(1970,1,1)</f>
        <v>43650.208333333328</v>
      </c>
      <c r="N778">
        <v>1563771600</v>
      </c>
      <c r="O778" s="9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E779/D779*100</f>
        <v>49.026652452025587</v>
      </c>
      <c r="G779" t="s">
        <v>14</v>
      </c>
      <c r="H779">
        <v>676</v>
      </c>
      <c r="I779" s="4">
        <f>E779/H779</f>
        <v>68.028106508875737</v>
      </c>
      <c r="J779" t="s">
        <v>21</v>
      </c>
      <c r="K779" t="s">
        <v>22</v>
      </c>
      <c r="L779">
        <v>1316754000</v>
      </c>
      <c r="M779" s="9">
        <f>(((L779/60)/60)/24)+DATE(1970,1,1)</f>
        <v>40809.208333333336</v>
      </c>
      <c r="N779">
        <v>1319259600</v>
      </c>
      <c r="O779" s="9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E780/D780*100</f>
        <v>787.92307692307691</v>
      </c>
      <c r="G780" t="s">
        <v>20</v>
      </c>
      <c r="H780">
        <v>174</v>
      </c>
      <c r="I780" s="4">
        <f>E780/H780</f>
        <v>58.867816091954026</v>
      </c>
      <c r="J780" t="s">
        <v>98</v>
      </c>
      <c r="K780" t="s">
        <v>99</v>
      </c>
      <c r="L780">
        <v>1313211600</v>
      </c>
      <c r="M780" s="9">
        <f>(((L780/60)/60)/24)+DATE(1970,1,1)</f>
        <v>40768.208333333336</v>
      </c>
      <c r="N780">
        <v>1313643600</v>
      </c>
      <c r="O780" s="9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E781/D781*100</f>
        <v>80.306347746090154</v>
      </c>
      <c r="G781" t="s">
        <v>14</v>
      </c>
      <c r="H781">
        <v>831</v>
      </c>
      <c r="I781" s="4">
        <f>E781/H781</f>
        <v>105.04572803850782</v>
      </c>
      <c r="J781" t="s">
        <v>21</v>
      </c>
      <c r="K781" t="s">
        <v>22</v>
      </c>
      <c r="L781">
        <v>1439528400</v>
      </c>
      <c r="M781" s="9">
        <f>(((L781/60)/60)/24)+DATE(1970,1,1)</f>
        <v>42230.208333333328</v>
      </c>
      <c r="N781">
        <v>1440306000</v>
      </c>
      <c r="O781" s="9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E782/D782*100</f>
        <v>106.29411764705883</v>
      </c>
      <c r="G782" t="s">
        <v>20</v>
      </c>
      <c r="H782">
        <v>164</v>
      </c>
      <c r="I782" s="4">
        <f>E782/H782</f>
        <v>33.054878048780488</v>
      </c>
      <c r="J782" t="s">
        <v>21</v>
      </c>
      <c r="K782" t="s">
        <v>22</v>
      </c>
      <c r="L782">
        <v>1469163600</v>
      </c>
      <c r="M782" s="9">
        <f>(((L782/60)/60)/24)+DATE(1970,1,1)</f>
        <v>42573.208333333328</v>
      </c>
      <c r="N782">
        <v>1470805200</v>
      </c>
      <c r="O782" s="9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E783/D783*100</f>
        <v>50.735632183908038</v>
      </c>
      <c r="G783" t="s">
        <v>74</v>
      </c>
      <c r="H783">
        <v>56</v>
      </c>
      <c r="I783" s="4">
        <f>E783/H783</f>
        <v>78.821428571428569</v>
      </c>
      <c r="J783" t="s">
        <v>98</v>
      </c>
      <c r="K783" t="s">
        <v>99</v>
      </c>
      <c r="L783">
        <v>1288501200</v>
      </c>
      <c r="M783" s="9">
        <f>(((L783/60)/60)/24)+DATE(1970,1,1)</f>
        <v>40482.208333333336</v>
      </c>
      <c r="N783">
        <v>1292911200</v>
      </c>
      <c r="O783" s="9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E784/D784*100</f>
        <v>215.31372549019611</v>
      </c>
      <c r="G784" t="s">
        <v>20</v>
      </c>
      <c r="H784">
        <v>161</v>
      </c>
      <c r="I784" s="4">
        <f>E784/H784</f>
        <v>68.204968944099377</v>
      </c>
      <c r="J784" t="s">
        <v>21</v>
      </c>
      <c r="K784" t="s">
        <v>22</v>
      </c>
      <c r="L784">
        <v>1298959200</v>
      </c>
      <c r="M784" s="9">
        <f>(((L784/60)/60)/24)+DATE(1970,1,1)</f>
        <v>40603.25</v>
      </c>
      <c r="N784">
        <v>1301374800</v>
      </c>
      <c r="O784" s="9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E785/D785*100</f>
        <v>141.22972972972974</v>
      </c>
      <c r="G785" t="s">
        <v>20</v>
      </c>
      <c r="H785">
        <v>138</v>
      </c>
      <c r="I785" s="4">
        <f>E785/H785</f>
        <v>75.731884057971016</v>
      </c>
      <c r="J785" t="s">
        <v>21</v>
      </c>
      <c r="K785" t="s">
        <v>22</v>
      </c>
      <c r="L785">
        <v>1387260000</v>
      </c>
      <c r="M785" s="9">
        <f>(((L785/60)/60)/24)+DATE(1970,1,1)</f>
        <v>41625.25</v>
      </c>
      <c r="N785">
        <v>1387864800</v>
      </c>
      <c r="O785" s="9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E786/D786*100</f>
        <v>115.33745781777279</v>
      </c>
      <c r="G786" t="s">
        <v>20</v>
      </c>
      <c r="H786">
        <v>3308</v>
      </c>
      <c r="I786" s="4">
        <f>E786/H786</f>
        <v>30.996070133010882</v>
      </c>
      <c r="J786" t="s">
        <v>21</v>
      </c>
      <c r="K786" t="s">
        <v>22</v>
      </c>
      <c r="L786">
        <v>1457244000</v>
      </c>
      <c r="M786" s="9">
        <f>(((L786/60)/60)/24)+DATE(1970,1,1)</f>
        <v>42435.25</v>
      </c>
      <c r="N786">
        <v>1458190800</v>
      </c>
      <c r="O786" s="9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E787/D787*100</f>
        <v>193.11940298507463</v>
      </c>
      <c r="G787" t="s">
        <v>20</v>
      </c>
      <c r="H787">
        <v>127</v>
      </c>
      <c r="I787" s="4">
        <f>E787/H787</f>
        <v>101.88188976377953</v>
      </c>
      <c r="J787" t="s">
        <v>26</v>
      </c>
      <c r="K787" t="s">
        <v>27</v>
      </c>
      <c r="L787">
        <v>1556341200</v>
      </c>
      <c r="M787" s="9">
        <f>(((L787/60)/60)/24)+DATE(1970,1,1)</f>
        <v>43582.208333333328</v>
      </c>
      <c r="N787">
        <v>1559278800</v>
      </c>
      <c r="O787" s="9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E788/D788*100</f>
        <v>729.73333333333335</v>
      </c>
      <c r="G788" t="s">
        <v>20</v>
      </c>
      <c r="H788">
        <v>207</v>
      </c>
      <c r="I788" s="4">
        <f>E788/H788</f>
        <v>52.879227053140099</v>
      </c>
      <c r="J788" t="s">
        <v>107</v>
      </c>
      <c r="K788" t="s">
        <v>108</v>
      </c>
      <c r="L788">
        <v>1522126800</v>
      </c>
      <c r="M788" s="9">
        <f>(((L788/60)/60)/24)+DATE(1970,1,1)</f>
        <v>43186.208333333328</v>
      </c>
      <c r="N788">
        <v>1522731600</v>
      </c>
      <c r="O788" s="9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E789/D789*100</f>
        <v>99.66339869281046</v>
      </c>
      <c r="G789" t="s">
        <v>14</v>
      </c>
      <c r="H789">
        <v>859</v>
      </c>
      <c r="I789" s="4">
        <f>E789/H789</f>
        <v>71.005820721769496</v>
      </c>
      <c r="J789" t="s">
        <v>15</v>
      </c>
      <c r="K789" t="s">
        <v>16</v>
      </c>
      <c r="L789">
        <v>1305954000</v>
      </c>
      <c r="M789" s="9">
        <f>(((L789/60)/60)/24)+DATE(1970,1,1)</f>
        <v>40684.208333333336</v>
      </c>
      <c r="N789">
        <v>1306731600</v>
      </c>
      <c r="O789" s="9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E790/D790*100</f>
        <v>88.166666666666671</v>
      </c>
      <c r="G790" t="s">
        <v>47</v>
      </c>
      <c r="H790">
        <v>31</v>
      </c>
      <c r="I790" s="4">
        <f>E790/H790</f>
        <v>102.38709677419355</v>
      </c>
      <c r="J790" t="s">
        <v>21</v>
      </c>
      <c r="K790" t="s">
        <v>22</v>
      </c>
      <c r="L790">
        <v>1350709200</v>
      </c>
      <c r="M790" s="9">
        <f>(((L790/60)/60)/24)+DATE(1970,1,1)</f>
        <v>41202.208333333336</v>
      </c>
      <c r="N790">
        <v>1352527200</v>
      </c>
      <c r="O790" s="9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E791/D791*100</f>
        <v>37.233333333333334</v>
      </c>
      <c r="G791" t="s">
        <v>14</v>
      </c>
      <c r="H791">
        <v>45</v>
      </c>
      <c r="I791" s="4">
        <f>E791/H791</f>
        <v>74.466666666666669</v>
      </c>
      <c r="J791" t="s">
        <v>21</v>
      </c>
      <c r="K791" t="s">
        <v>22</v>
      </c>
      <c r="L791">
        <v>1401166800</v>
      </c>
      <c r="M791" s="9">
        <f>(((L791/60)/60)/24)+DATE(1970,1,1)</f>
        <v>41786.208333333336</v>
      </c>
      <c r="N791">
        <v>1404363600</v>
      </c>
      <c r="O791" s="9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E792/D792*100</f>
        <v>30.540075309306079</v>
      </c>
      <c r="G792" t="s">
        <v>74</v>
      </c>
      <c r="H792">
        <v>1113</v>
      </c>
      <c r="I792" s="4">
        <f>E792/H792</f>
        <v>51.009883198562441</v>
      </c>
      <c r="J792" t="s">
        <v>21</v>
      </c>
      <c r="K792" t="s">
        <v>22</v>
      </c>
      <c r="L792">
        <v>1266127200</v>
      </c>
      <c r="M792" s="9">
        <f>(((L792/60)/60)/24)+DATE(1970,1,1)</f>
        <v>40223.25</v>
      </c>
      <c r="N792">
        <v>1266645600</v>
      </c>
      <c r="O792" s="9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E793/D793*100</f>
        <v>25.714285714285712</v>
      </c>
      <c r="G793" t="s">
        <v>14</v>
      </c>
      <c r="H793">
        <v>6</v>
      </c>
      <c r="I793" s="4">
        <f>E793/H793</f>
        <v>90</v>
      </c>
      <c r="J793" t="s">
        <v>21</v>
      </c>
      <c r="K793" t="s">
        <v>22</v>
      </c>
      <c r="L793">
        <v>1481436000</v>
      </c>
      <c r="M793" s="9">
        <f>(((L793/60)/60)/24)+DATE(1970,1,1)</f>
        <v>42715.25</v>
      </c>
      <c r="N793">
        <v>1482818400</v>
      </c>
      <c r="O793" s="9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E794/D794*100</f>
        <v>34</v>
      </c>
      <c r="G794" t="s">
        <v>14</v>
      </c>
      <c r="H794">
        <v>7</v>
      </c>
      <c r="I794" s="4">
        <f>E794/H794</f>
        <v>97.142857142857139</v>
      </c>
      <c r="J794" t="s">
        <v>21</v>
      </c>
      <c r="K794" t="s">
        <v>22</v>
      </c>
      <c r="L794">
        <v>1372222800</v>
      </c>
      <c r="M794" s="9">
        <f>(((L794/60)/60)/24)+DATE(1970,1,1)</f>
        <v>41451.208333333336</v>
      </c>
      <c r="N794">
        <v>1374642000</v>
      </c>
      <c r="O794" s="9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E795/D795*100</f>
        <v>1185.909090909091</v>
      </c>
      <c r="G795" t="s">
        <v>20</v>
      </c>
      <c r="H795">
        <v>181</v>
      </c>
      <c r="I795" s="4">
        <f>E795/H795</f>
        <v>72.071823204419886</v>
      </c>
      <c r="J795" t="s">
        <v>98</v>
      </c>
      <c r="K795" t="s">
        <v>99</v>
      </c>
      <c r="L795">
        <v>1372136400</v>
      </c>
      <c r="M795" s="9">
        <f>(((L795/60)/60)/24)+DATE(1970,1,1)</f>
        <v>41450.208333333336</v>
      </c>
      <c r="N795">
        <v>1372482000</v>
      </c>
      <c r="O795" s="9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E796/D796*100</f>
        <v>125.39393939393939</v>
      </c>
      <c r="G796" t="s">
        <v>20</v>
      </c>
      <c r="H796">
        <v>110</v>
      </c>
      <c r="I796" s="4">
        <f>E796/H796</f>
        <v>75.236363636363635</v>
      </c>
      <c r="J796" t="s">
        <v>21</v>
      </c>
      <c r="K796" t="s">
        <v>22</v>
      </c>
      <c r="L796">
        <v>1513922400</v>
      </c>
      <c r="M796" s="9">
        <f>(((L796/60)/60)/24)+DATE(1970,1,1)</f>
        <v>43091.25</v>
      </c>
      <c r="N796">
        <v>1514959200</v>
      </c>
      <c r="O796" s="9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17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E797/D797*100</f>
        <v>14.394366197183098</v>
      </c>
      <c r="G797" t="s">
        <v>14</v>
      </c>
      <c r="H797">
        <v>31</v>
      </c>
      <c r="I797" s="4">
        <f>E797/H797</f>
        <v>32.967741935483872</v>
      </c>
      <c r="J797" t="s">
        <v>21</v>
      </c>
      <c r="K797" t="s">
        <v>22</v>
      </c>
      <c r="L797">
        <v>1477976400</v>
      </c>
      <c r="M797" s="9">
        <f>(((L797/60)/60)/24)+DATE(1970,1,1)</f>
        <v>42675.208333333328</v>
      </c>
      <c r="N797">
        <v>1478235600</v>
      </c>
      <c r="O797" s="9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E798/D798*100</f>
        <v>54.807692307692314</v>
      </c>
      <c r="G798" t="s">
        <v>14</v>
      </c>
      <c r="H798">
        <v>78</v>
      </c>
      <c r="I798" s="4">
        <f>E798/H798</f>
        <v>54.807692307692307</v>
      </c>
      <c r="J798" t="s">
        <v>21</v>
      </c>
      <c r="K798" t="s">
        <v>22</v>
      </c>
      <c r="L798">
        <v>1407474000</v>
      </c>
      <c r="M798" s="9">
        <f>(((L798/60)/60)/24)+DATE(1970,1,1)</f>
        <v>41859.208333333336</v>
      </c>
      <c r="N798">
        <v>1408078800</v>
      </c>
      <c r="O798" s="9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E799/D799*100</f>
        <v>109.63157894736841</v>
      </c>
      <c r="G799" t="s">
        <v>20</v>
      </c>
      <c r="H799">
        <v>185</v>
      </c>
      <c r="I799" s="4">
        <f>E799/H799</f>
        <v>45.037837837837834</v>
      </c>
      <c r="J799" t="s">
        <v>21</v>
      </c>
      <c r="K799" t="s">
        <v>22</v>
      </c>
      <c r="L799">
        <v>1546149600</v>
      </c>
      <c r="M799" s="9">
        <f>(((L799/60)/60)/24)+DATE(1970,1,1)</f>
        <v>43464.25</v>
      </c>
      <c r="N799">
        <v>1548136800</v>
      </c>
      <c r="O799" s="9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E800/D800*100</f>
        <v>188.47058823529412</v>
      </c>
      <c r="G800" t="s">
        <v>20</v>
      </c>
      <c r="H800">
        <v>121</v>
      </c>
      <c r="I800" s="4">
        <f>E800/H800</f>
        <v>52.958677685950413</v>
      </c>
      <c r="J800" t="s">
        <v>21</v>
      </c>
      <c r="K800" t="s">
        <v>22</v>
      </c>
      <c r="L800">
        <v>1338440400</v>
      </c>
      <c r="M800" s="9">
        <f>(((L800/60)/60)/24)+DATE(1970,1,1)</f>
        <v>41060.208333333336</v>
      </c>
      <c r="N800">
        <v>1340859600</v>
      </c>
      <c r="O800" s="9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E801/D801*100</f>
        <v>87.008284023668637</v>
      </c>
      <c r="G801" t="s">
        <v>14</v>
      </c>
      <c r="H801">
        <v>1225</v>
      </c>
      <c r="I801" s="4">
        <f>E801/H801</f>
        <v>60.017959183673469</v>
      </c>
      <c r="J801" t="s">
        <v>40</v>
      </c>
      <c r="K801" t="s">
        <v>41</v>
      </c>
      <c r="L801">
        <v>1454133600</v>
      </c>
      <c r="M801" s="9">
        <f>(((L801/60)/60)/24)+DATE(1970,1,1)</f>
        <v>42399.25</v>
      </c>
      <c r="N801">
        <v>1454479200</v>
      </c>
      <c r="O801" s="9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E802/D802*100</f>
        <v>1</v>
      </c>
      <c r="G802" t="s">
        <v>14</v>
      </c>
      <c r="H802">
        <v>1</v>
      </c>
      <c r="I802" s="4">
        <f>E802/H802</f>
        <v>1</v>
      </c>
      <c r="J802" t="s">
        <v>98</v>
      </c>
      <c r="K802" t="s">
        <v>99</v>
      </c>
      <c r="L802">
        <v>1434085200</v>
      </c>
      <c r="M802" s="9">
        <f>(((L802/60)/60)/24)+DATE(1970,1,1)</f>
        <v>42167.208333333328</v>
      </c>
      <c r="N802">
        <v>1434430800</v>
      </c>
      <c r="O802" s="9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E803/D803*100</f>
        <v>202.9130434782609</v>
      </c>
      <c r="G803" t="s">
        <v>20</v>
      </c>
      <c r="H803">
        <v>106</v>
      </c>
      <c r="I803" s="4">
        <f>E803/H803</f>
        <v>44.028301886792455</v>
      </c>
      <c r="J803" t="s">
        <v>21</v>
      </c>
      <c r="K803" t="s">
        <v>22</v>
      </c>
      <c r="L803">
        <v>1577772000</v>
      </c>
      <c r="M803" s="9">
        <f>(((L803/60)/60)/24)+DATE(1970,1,1)</f>
        <v>43830.25</v>
      </c>
      <c r="N803">
        <v>1579672800</v>
      </c>
      <c r="O803" s="9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E804/D804*100</f>
        <v>197.03225806451613</v>
      </c>
      <c r="G804" t="s">
        <v>20</v>
      </c>
      <c r="H804">
        <v>142</v>
      </c>
      <c r="I804" s="4">
        <f>E804/H804</f>
        <v>86.028169014084511</v>
      </c>
      <c r="J804" t="s">
        <v>21</v>
      </c>
      <c r="K804" t="s">
        <v>22</v>
      </c>
      <c r="L804">
        <v>1562216400</v>
      </c>
      <c r="M804" s="9">
        <f>(((L804/60)/60)/24)+DATE(1970,1,1)</f>
        <v>43650.208333333328</v>
      </c>
      <c r="N804">
        <v>1562389200</v>
      </c>
      <c r="O804" s="9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E805/D805*100</f>
        <v>107</v>
      </c>
      <c r="G805" t="s">
        <v>20</v>
      </c>
      <c r="H805">
        <v>233</v>
      </c>
      <c r="I805" s="4">
        <f>E805/H805</f>
        <v>28.012875536480685</v>
      </c>
      <c r="J805" t="s">
        <v>21</v>
      </c>
      <c r="K805" t="s">
        <v>22</v>
      </c>
      <c r="L805">
        <v>1548568800</v>
      </c>
      <c r="M805" s="9">
        <f>(((L805/60)/60)/24)+DATE(1970,1,1)</f>
        <v>43492.25</v>
      </c>
      <c r="N805">
        <v>1551506400</v>
      </c>
      <c r="O805" s="9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E806/D806*100</f>
        <v>268.73076923076923</v>
      </c>
      <c r="G806" t="s">
        <v>20</v>
      </c>
      <c r="H806">
        <v>218</v>
      </c>
      <c r="I806" s="4">
        <f>E806/H806</f>
        <v>32.050458715596328</v>
      </c>
      <c r="J806" t="s">
        <v>21</v>
      </c>
      <c r="K806" t="s">
        <v>22</v>
      </c>
      <c r="L806">
        <v>1514872800</v>
      </c>
      <c r="M806" s="9">
        <f>(((L806/60)/60)/24)+DATE(1970,1,1)</f>
        <v>43102.25</v>
      </c>
      <c r="N806">
        <v>1516600800</v>
      </c>
      <c r="O806" s="9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E807/D807*100</f>
        <v>50.845360824742272</v>
      </c>
      <c r="G807" t="s">
        <v>14</v>
      </c>
      <c r="H807">
        <v>67</v>
      </c>
      <c r="I807" s="4">
        <f>E807/H807</f>
        <v>73.611940298507463</v>
      </c>
      <c r="J807" t="s">
        <v>26</v>
      </c>
      <c r="K807" t="s">
        <v>27</v>
      </c>
      <c r="L807">
        <v>1416031200</v>
      </c>
      <c r="M807" s="9">
        <f>(((L807/60)/60)/24)+DATE(1970,1,1)</f>
        <v>41958.25</v>
      </c>
      <c r="N807">
        <v>1420437600</v>
      </c>
      <c r="O807" s="9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E808/D808*100</f>
        <v>1180.2857142857142</v>
      </c>
      <c r="G808" t="s">
        <v>20</v>
      </c>
      <c r="H808">
        <v>76</v>
      </c>
      <c r="I808" s="4">
        <f>E808/H808</f>
        <v>108.71052631578948</v>
      </c>
      <c r="J808" t="s">
        <v>21</v>
      </c>
      <c r="K808" t="s">
        <v>22</v>
      </c>
      <c r="L808">
        <v>1330927200</v>
      </c>
      <c r="M808" s="9">
        <f>(((L808/60)/60)/24)+DATE(1970,1,1)</f>
        <v>40973.25</v>
      </c>
      <c r="N808">
        <v>1332997200</v>
      </c>
      <c r="O808" s="9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E809/D809*100</f>
        <v>264</v>
      </c>
      <c r="G809" t="s">
        <v>20</v>
      </c>
      <c r="H809">
        <v>43</v>
      </c>
      <c r="I809" s="4">
        <f>E809/H809</f>
        <v>42.97674418604651</v>
      </c>
      <c r="J809" t="s">
        <v>21</v>
      </c>
      <c r="K809" t="s">
        <v>22</v>
      </c>
      <c r="L809">
        <v>1571115600</v>
      </c>
      <c r="M809" s="9">
        <f>(((L809/60)/60)/24)+DATE(1970,1,1)</f>
        <v>43753.208333333328</v>
      </c>
      <c r="N809">
        <v>1574920800</v>
      </c>
      <c r="O809" s="9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E810/D810*100</f>
        <v>30.44230769230769</v>
      </c>
      <c r="G810" t="s">
        <v>14</v>
      </c>
      <c r="H810">
        <v>19</v>
      </c>
      <c r="I810" s="4">
        <f>E810/H810</f>
        <v>83.315789473684205</v>
      </c>
      <c r="J810" t="s">
        <v>21</v>
      </c>
      <c r="K810" t="s">
        <v>22</v>
      </c>
      <c r="L810">
        <v>1463461200</v>
      </c>
      <c r="M810" s="9">
        <f>(((L810/60)/60)/24)+DATE(1970,1,1)</f>
        <v>42507.208333333328</v>
      </c>
      <c r="N810">
        <v>1464930000</v>
      </c>
      <c r="O810" s="9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E811/D811*100</f>
        <v>62.880681818181813</v>
      </c>
      <c r="G811" t="s">
        <v>14</v>
      </c>
      <c r="H811">
        <v>2108</v>
      </c>
      <c r="I811" s="4">
        <f>E811/H811</f>
        <v>42</v>
      </c>
      <c r="J811" t="s">
        <v>98</v>
      </c>
      <c r="K811" t="s">
        <v>99</v>
      </c>
      <c r="L811">
        <v>1344920400</v>
      </c>
      <c r="M811" s="9">
        <f>(((L811/60)/60)/24)+DATE(1970,1,1)</f>
        <v>41135.208333333336</v>
      </c>
      <c r="N811">
        <v>1345006800</v>
      </c>
      <c r="O811" s="9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E812/D812*100</f>
        <v>193.125</v>
      </c>
      <c r="G812" t="s">
        <v>20</v>
      </c>
      <c r="H812">
        <v>221</v>
      </c>
      <c r="I812" s="4">
        <f>E812/H812</f>
        <v>55.927601809954751</v>
      </c>
      <c r="J812" t="s">
        <v>21</v>
      </c>
      <c r="K812" t="s">
        <v>22</v>
      </c>
      <c r="L812">
        <v>1511848800</v>
      </c>
      <c r="M812" s="9">
        <f>(((L812/60)/60)/24)+DATE(1970,1,1)</f>
        <v>43067.25</v>
      </c>
      <c r="N812">
        <v>1512712800</v>
      </c>
      <c r="O812" s="9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E813/D813*100</f>
        <v>77.102702702702715</v>
      </c>
      <c r="G813" t="s">
        <v>14</v>
      </c>
      <c r="H813">
        <v>679</v>
      </c>
      <c r="I813" s="4">
        <f>E813/H813</f>
        <v>105.03681885125184</v>
      </c>
      <c r="J813" t="s">
        <v>21</v>
      </c>
      <c r="K813" t="s">
        <v>22</v>
      </c>
      <c r="L813">
        <v>1452319200</v>
      </c>
      <c r="M813" s="9">
        <f>(((L813/60)/60)/24)+DATE(1970,1,1)</f>
        <v>42378.25</v>
      </c>
      <c r="N813">
        <v>1452492000</v>
      </c>
      <c r="O813" s="9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E814/D814*100</f>
        <v>225.52763819095478</v>
      </c>
      <c r="G814" t="s">
        <v>20</v>
      </c>
      <c r="H814">
        <v>2805</v>
      </c>
      <c r="I814" s="4">
        <f>E814/H814</f>
        <v>48</v>
      </c>
      <c r="J814" t="s">
        <v>15</v>
      </c>
      <c r="K814" t="s">
        <v>16</v>
      </c>
      <c r="L814">
        <v>1523854800</v>
      </c>
      <c r="M814" s="9">
        <f>(((L814/60)/60)/24)+DATE(1970,1,1)</f>
        <v>43206.208333333328</v>
      </c>
      <c r="N814">
        <v>1524286800</v>
      </c>
      <c r="O814" s="9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E815/D815*100</f>
        <v>239.40625</v>
      </c>
      <c r="G815" t="s">
        <v>20</v>
      </c>
      <c r="H815">
        <v>68</v>
      </c>
      <c r="I815" s="4">
        <f>E815/H815</f>
        <v>112.66176470588235</v>
      </c>
      <c r="J815" t="s">
        <v>21</v>
      </c>
      <c r="K815" t="s">
        <v>22</v>
      </c>
      <c r="L815">
        <v>1346043600</v>
      </c>
      <c r="M815" s="9">
        <f>(((L815/60)/60)/24)+DATE(1970,1,1)</f>
        <v>41148.208333333336</v>
      </c>
      <c r="N815">
        <v>1346907600</v>
      </c>
      <c r="O815" s="9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E816/D816*100</f>
        <v>92.1875</v>
      </c>
      <c r="G816" t="s">
        <v>14</v>
      </c>
      <c r="H816">
        <v>36</v>
      </c>
      <c r="I816" s="4">
        <f>E816/H816</f>
        <v>81.944444444444443</v>
      </c>
      <c r="J816" t="s">
        <v>36</v>
      </c>
      <c r="K816" t="s">
        <v>37</v>
      </c>
      <c r="L816">
        <v>1464325200</v>
      </c>
      <c r="M816" s="9">
        <f>(((L816/60)/60)/24)+DATE(1970,1,1)</f>
        <v>42517.208333333328</v>
      </c>
      <c r="N816">
        <v>1464498000</v>
      </c>
      <c r="O816" s="9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E817/D817*100</f>
        <v>130.23333333333335</v>
      </c>
      <c r="G817" t="s">
        <v>20</v>
      </c>
      <c r="H817">
        <v>183</v>
      </c>
      <c r="I817" s="4">
        <f>E817/H817</f>
        <v>64.049180327868854</v>
      </c>
      <c r="J817" t="s">
        <v>15</v>
      </c>
      <c r="K817" t="s">
        <v>16</v>
      </c>
      <c r="L817">
        <v>1511935200</v>
      </c>
      <c r="M817" s="9">
        <f>(((L817/60)/60)/24)+DATE(1970,1,1)</f>
        <v>43068.25</v>
      </c>
      <c r="N817">
        <v>1514181600</v>
      </c>
      <c r="O817" s="9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E818/D818*100</f>
        <v>615.21739130434787</v>
      </c>
      <c r="G818" t="s">
        <v>20</v>
      </c>
      <c r="H818">
        <v>133</v>
      </c>
      <c r="I818" s="4">
        <f>E818/H818</f>
        <v>106.39097744360902</v>
      </c>
      <c r="J818" t="s">
        <v>21</v>
      </c>
      <c r="K818" t="s">
        <v>22</v>
      </c>
      <c r="L818">
        <v>1392012000</v>
      </c>
      <c r="M818" s="9">
        <f>(((L818/60)/60)/24)+DATE(1970,1,1)</f>
        <v>41680.25</v>
      </c>
      <c r="N818">
        <v>1392184800</v>
      </c>
      <c r="O818" s="9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E819/D819*100</f>
        <v>368.79532163742692</v>
      </c>
      <c r="G819" t="s">
        <v>20</v>
      </c>
      <c r="H819">
        <v>2489</v>
      </c>
      <c r="I819" s="4">
        <f>E819/H819</f>
        <v>76.011249497790274</v>
      </c>
      <c r="J819" t="s">
        <v>107</v>
      </c>
      <c r="K819" t="s">
        <v>108</v>
      </c>
      <c r="L819">
        <v>1556946000</v>
      </c>
      <c r="M819" s="9">
        <f>(((L819/60)/60)/24)+DATE(1970,1,1)</f>
        <v>43589.208333333328</v>
      </c>
      <c r="N819">
        <v>1559365200</v>
      </c>
      <c r="O819" s="9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E820/D820*100</f>
        <v>1094.8571428571429</v>
      </c>
      <c r="G820" t="s">
        <v>20</v>
      </c>
      <c r="H820">
        <v>69</v>
      </c>
      <c r="I820" s="4">
        <f>E820/H820</f>
        <v>111.07246376811594</v>
      </c>
      <c r="J820" t="s">
        <v>21</v>
      </c>
      <c r="K820" t="s">
        <v>22</v>
      </c>
      <c r="L820">
        <v>1548050400</v>
      </c>
      <c r="M820" s="9">
        <f>(((L820/60)/60)/24)+DATE(1970,1,1)</f>
        <v>43486.25</v>
      </c>
      <c r="N820">
        <v>1549173600</v>
      </c>
      <c r="O820" s="9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E821/D821*100</f>
        <v>50.662921348314605</v>
      </c>
      <c r="G821" t="s">
        <v>14</v>
      </c>
      <c r="H821">
        <v>47</v>
      </c>
      <c r="I821" s="4">
        <f>E821/H821</f>
        <v>95.936170212765958</v>
      </c>
      <c r="J821" t="s">
        <v>21</v>
      </c>
      <c r="K821" t="s">
        <v>22</v>
      </c>
      <c r="L821">
        <v>1353736800</v>
      </c>
      <c r="M821" s="9">
        <f>(((L821/60)/60)/24)+DATE(1970,1,1)</f>
        <v>41237.25</v>
      </c>
      <c r="N821">
        <v>1355032800</v>
      </c>
      <c r="O821" s="9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E822/D822*100</f>
        <v>800.6</v>
      </c>
      <c r="G822" t="s">
        <v>20</v>
      </c>
      <c r="H822">
        <v>279</v>
      </c>
      <c r="I822" s="4">
        <f>E822/H822</f>
        <v>43.043010752688176</v>
      </c>
      <c r="J822" t="s">
        <v>40</v>
      </c>
      <c r="K822" t="s">
        <v>41</v>
      </c>
      <c r="L822">
        <v>1532840400</v>
      </c>
      <c r="M822" s="9">
        <f>(((L822/60)/60)/24)+DATE(1970,1,1)</f>
        <v>43310.208333333328</v>
      </c>
      <c r="N822">
        <v>1533963600</v>
      </c>
      <c r="O822" s="9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E823/D823*100</f>
        <v>291.28571428571428</v>
      </c>
      <c r="G823" t="s">
        <v>20</v>
      </c>
      <c r="H823">
        <v>210</v>
      </c>
      <c r="I823" s="4">
        <f>E823/H823</f>
        <v>67.966666666666669</v>
      </c>
      <c r="J823" t="s">
        <v>21</v>
      </c>
      <c r="K823" t="s">
        <v>22</v>
      </c>
      <c r="L823">
        <v>1488261600</v>
      </c>
      <c r="M823" s="9">
        <f>(((L823/60)/60)/24)+DATE(1970,1,1)</f>
        <v>42794.25</v>
      </c>
      <c r="N823">
        <v>1489381200</v>
      </c>
      <c r="O823" s="9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E824/D824*100</f>
        <v>349.9666666666667</v>
      </c>
      <c r="G824" t="s">
        <v>20</v>
      </c>
      <c r="H824">
        <v>2100</v>
      </c>
      <c r="I824" s="4">
        <f>E824/H824</f>
        <v>89.991428571428571</v>
      </c>
      <c r="J824" t="s">
        <v>21</v>
      </c>
      <c r="K824" t="s">
        <v>22</v>
      </c>
      <c r="L824">
        <v>1393567200</v>
      </c>
      <c r="M824" s="9">
        <f>(((L824/60)/60)/24)+DATE(1970,1,1)</f>
        <v>41698.25</v>
      </c>
      <c r="N824">
        <v>1395032400</v>
      </c>
      <c r="O824" s="9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E825/D825*100</f>
        <v>357.07317073170731</v>
      </c>
      <c r="G825" t="s">
        <v>20</v>
      </c>
      <c r="H825">
        <v>252</v>
      </c>
      <c r="I825" s="4">
        <f>E825/H825</f>
        <v>58.095238095238095</v>
      </c>
      <c r="J825" t="s">
        <v>21</v>
      </c>
      <c r="K825" t="s">
        <v>22</v>
      </c>
      <c r="L825">
        <v>1410325200</v>
      </c>
      <c r="M825" s="9">
        <f>(((L825/60)/60)/24)+DATE(1970,1,1)</f>
        <v>41892.208333333336</v>
      </c>
      <c r="N825">
        <v>1412485200</v>
      </c>
      <c r="O825" s="9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E826/D826*100</f>
        <v>126.48941176470588</v>
      </c>
      <c r="G826" t="s">
        <v>20</v>
      </c>
      <c r="H826">
        <v>1280</v>
      </c>
      <c r="I826" s="4">
        <f>E826/H826</f>
        <v>83.996875000000003</v>
      </c>
      <c r="J826" t="s">
        <v>21</v>
      </c>
      <c r="K826" t="s">
        <v>22</v>
      </c>
      <c r="L826">
        <v>1276923600</v>
      </c>
      <c r="M826" s="9">
        <f>(((L826/60)/60)/24)+DATE(1970,1,1)</f>
        <v>40348.208333333336</v>
      </c>
      <c r="N826">
        <v>1279688400</v>
      </c>
      <c r="O826" s="9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E827/D827*100</f>
        <v>387.5</v>
      </c>
      <c r="G827" t="s">
        <v>20</v>
      </c>
      <c r="H827">
        <v>157</v>
      </c>
      <c r="I827" s="4">
        <f>E827/H827</f>
        <v>88.853503184713375</v>
      </c>
      <c r="J827" t="s">
        <v>40</v>
      </c>
      <c r="K827" t="s">
        <v>41</v>
      </c>
      <c r="L827">
        <v>1500958800</v>
      </c>
      <c r="M827" s="9">
        <f>(((L827/60)/60)/24)+DATE(1970,1,1)</f>
        <v>42941.208333333328</v>
      </c>
      <c r="N827">
        <v>1501995600</v>
      </c>
      <c r="O827" s="9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E828/D828*100</f>
        <v>457.03571428571428</v>
      </c>
      <c r="G828" t="s">
        <v>20</v>
      </c>
      <c r="H828">
        <v>194</v>
      </c>
      <c r="I828" s="4">
        <f>E828/H828</f>
        <v>65.963917525773198</v>
      </c>
      <c r="J828" t="s">
        <v>21</v>
      </c>
      <c r="K828" t="s">
        <v>22</v>
      </c>
      <c r="L828">
        <v>1292220000</v>
      </c>
      <c r="M828" s="9">
        <f>(((L828/60)/60)/24)+DATE(1970,1,1)</f>
        <v>40525.25</v>
      </c>
      <c r="N828">
        <v>1294639200</v>
      </c>
      <c r="O828" s="9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E829/D829*100</f>
        <v>266.69565217391306</v>
      </c>
      <c r="G829" t="s">
        <v>20</v>
      </c>
      <c r="H829">
        <v>82</v>
      </c>
      <c r="I829" s="4">
        <f>E829/H829</f>
        <v>74.804878048780495</v>
      </c>
      <c r="J829" t="s">
        <v>26</v>
      </c>
      <c r="K829" t="s">
        <v>27</v>
      </c>
      <c r="L829">
        <v>1304398800</v>
      </c>
      <c r="M829" s="9">
        <f>(((L829/60)/60)/24)+DATE(1970,1,1)</f>
        <v>40666.208333333336</v>
      </c>
      <c r="N829">
        <v>1305435600</v>
      </c>
      <c r="O829" s="9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E830/D830*100</f>
        <v>69</v>
      </c>
      <c r="G830" t="s">
        <v>14</v>
      </c>
      <c r="H830">
        <v>70</v>
      </c>
      <c r="I830" s="4">
        <f>E830/H830</f>
        <v>69.98571428571428</v>
      </c>
      <c r="J830" t="s">
        <v>21</v>
      </c>
      <c r="K830" t="s">
        <v>22</v>
      </c>
      <c r="L830">
        <v>1535432400</v>
      </c>
      <c r="M830" s="9">
        <f>(((L830/60)/60)/24)+DATE(1970,1,1)</f>
        <v>43340.208333333328</v>
      </c>
      <c r="N830">
        <v>1537592400</v>
      </c>
      <c r="O830" s="9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E831/D831*100</f>
        <v>51.34375</v>
      </c>
      <c r="G831" t="s">
        <v>14</v>
      </c>
      <c r="H831">
        <v>154</v>
      </c>
      <c r="I831" s="4">
        <f>E831/H831</f>
        <v>32.006493506493506</v>
      </c>
      <c r="J831" t="s">
        <v>21</v>
      </c>
      <c r="K831" t="s">
        <v>22</v>
      </c>
      <c r="L831">
        <v>1433826000</v>
      </c>
      <c r="M831" s="9">
        <f>(((L831/60)/60)/24)+DATE(1970,1,1)</f>
        <v>42164.208333333328</v>
      </c>
      <c r="N831">
        <v>1435122000</v>
      </c>
      <c r="O831" s="9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E832/D832*100</f>
        <v>1.1710526315789473</v>
      </c>
      <c r="G832" t="s">
        <v>14</v>
      </c>
      <c r="H832">
        <v>22</v>
      </c>
      <c r="I832" s="4">
        <f>E832/H832</f>
        <v>64.727272727272734</v>
      </c>
      <c r="J832" t="s">
        <v>21</v>
      </c>
      <c r="K832" t="s">
        <v>22</v>
      </c>
      <c r="L832">
        <v>1514959200</v>
      </c>
      <c r="M832" s="9">
        <f>(((L832/60)/60)/24)+DATE(1970,1,1)</f>
        <v>43103.25</v>
      </c>
      <c r="N832">
        <v>1520056800</v>
      </c>
      <c r="O832" s="9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E833/D833*100</f>
        <v>108.97734294541709</v>
      </c>
      <c r="G833" t="s">
        <v>20</v>
      </c>
      <c r="H833">
        <v>4233</v>
      </c>
      <c r="I833" s="4">
        <f>E833/H833</f>
        <v>24.998110087408456</v>
      </c>
      <c r="J833" t="s">
        <v>21</v>
      </c>
      <c r="K833" t="s">
        <v>22</v>
      </c>
      <c r="L833">
        <v>1332738000</v>
      </c>
      <c r="M833" s="9">
        <f>(((L833/60)/60)/24)+DATE(1970,1,1)</f>
        <v>40994.208333333336</v>
      </c>
      <c r="N833">
        <v>1335675600</v>
      </c>
      <c r="O833" s="9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E834/D834*100</f>
        <v>315.17592592592592</v>
      </c>
      <c r="G834" t="s">
        <v>20</v>
      </c>
      <c r="H834">
        <v>1297</v>
      </c>
      <c r="I834" s="4">
        <f>E834/H834</f>
        <v>104.97764070932922</v>
      </c>
      <c r="J834" t="s">
        <v>36</v>
      </c>
      <c r="K834" t="s">
        <v>37</v>
      </c>
      <c r="L834">
        <v>1445490000</v>
      </c>
      <c r="M834" s="9">
        <f>(((L834/60)/60)/24)+DATE(1970,1,1)</f>
        <v>42299.208333333328</v>
      </c>
      <c r="N834">
        <v>1448431200</v>
      </c>
      <c r="O834" s="9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E835/D835*100</f>
        <v>157.69117647058823</v>
      </c>
      <c r="G835" t="s">
        <v>20</v>
      </c>
      <c r="H835">
        <v>165</v>
      </c>
      <c r="I835" s="4">
        <f>E835/H835</f>
        <v>64.987878787878785</v>
      </c>
      <c r="J835" t="s">
        <v>36</v>
      </c>
      <c r="K835" t="s">
        <v>37</v>
      </c>
      <c r="L835">
        <v>1297663200</v>
      </c>
      <c r="M835" s="9">
        <f>(((L835/60)/60)/24)+DATE(1970,1,1)</f>
        <v>40588.25</v>
      </c>
      <c r="N835">
        <v>1298613600</v>
      </c>
      <c r="O835" s="9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E836/D836*100</f>
        <v>153.8082191780822</v>
      </c>
      <c r="G836" t="s">
        <v>20</v>
      </c>
      <c r="H836">
        <v>119</v>
      </c>
      <c r="I836" s="4">
        <f>E836/H836</f>
        <v>94.352941176470594</v>
      </c>
      <c r="J836" t="s">
        <v>21</v>
      </c>
      <c r="K836" t="s">
        <v>22</v>
      </c>
      <c r="L836">
        <v>1371963600</v>
      </c>
      <c r="M836" s="9">
        <f>(((L836/60)/60)/24)+DATE(1970,1,1)</f>
        <v>41448.208333333336</v>
      </c>
      <c r="N836">
        <v>1372482000</v>
      </c>
      <c r="O836" s="9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E837/D837*100</f>
        <v>89.738979118329468</v>
      </c>
      <c r="G837" t="s">
        <v>14</v>
      </c>
      <c r="H837">
        <v>1758</v>
      </c>
      <c r="I837" s="4">
        <f>E837/H837</f>
        <v>44.001706484641637</v>
      </c>
      <c r="J837" t="s">
        <v>21</v>
      </c>
      <c r="K837" t="s">
        <v>22</v>
      </c>
      <c r="L837">
        <v>1425103200</v>
      </c>
      <c r="M837" s="9">
        <f>(((L837/60)/60)/24)+DATE(1970,1,1)</f>
        <v>42063.25</v>
      </c>
      <c r="N837">
        <v>1425621600</v>
      </c>
      <c r="O837" s="9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E838/D838*100</f>
        <v>75.135802469135797</v>
      </c>
      <c r="G838" t="s">
        <v>14</v>
      </c>
      <c r="H838">
        <v>94</v>
      </c>
      <c r="I838" s="4">
        <f>E838/H838</f>
        <v>64.744680851063833</v>
      </c>
      <c r="J838" t="s">
        <v>21</v>
      </c>
      <c r="K838" t="s">
        <v>22</v>
      </c>
      <c r="L838">
        <v>1265349600</v>
      </c>
      <c r="M838" s="9">
        <f>(((L838/60)/60)/24)+DATE(1970,1,1)</f>
        <v>40214.25</v>
      </c>
      <c r="N838">
        <v>1266300000</v>
      </c>
      <c r="O838" s="9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E839/D839*100</f>
        <v>852.88135593220341</v>
      </c>
      <c r="G839" t="s">
        <v>20</v>
      </c>
      <c r="H839">
        <v>1797</v>
      </c>
      <c r="I839" s="4">
        <f>E839/H839</f>
        <v>84.00667779632721</v>
      </c>
      <c r="J839" t="s">
        <v>21</v>
      </c>
      <c r="K839" t="s">
        <v>22</v>
      </c>
      <c r="L839">
        <v>1301202000</v>
      </c>
      <c r="M839" s="9">
        <f>(((L839/60)/60)/24)+DATE(1970,1,1)</f>
        <v>40629.208333333336</v>
      </c>
      <c r="N839">
        <v>1305867600</v>
      </c>
      <c r="O839" s="9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E840/D840*100</f>
        <v>138.90625</v>
      </c>
      <c r="G840" t="s">
        <v>20</v>
      </c>
      <c r="H840">
        <v>261</v>
      </c>
      <c r="I840" s="4">
        <f>E840/H840</f>
        <v>34.061302681992338</v>
      </c>
      <c r="J840" t="s">
        <v>21</v>
      </c>
      <c r="K840" t="s">
        <v>22</v>
      </c>
      <c r="L840">
        <v>1538024400</v>
      </c>
      <c r="M840" s="9">
        <f>(((L840/60)/60)/24)+DATE(1970,1,1)</f>
        <v>43370.208333333328</v>
      </c>
      <c r="N840">
        <v>1538802000</v>
      </c>
      <c r="O840" s="9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E841/D841*100</f>
        <v>190.18181818181819</v>
      </c>
      <c r="G841" t="s">
        <v>20</v>
      </c>
      <c r="H841">
        <v>157</v>
      </c>
      <c r="I841" s="4">
        <f>E841/H841</f>
        <v>93.273885350318466</v>
      </c>
      <c r="J841" t="s">
        <v>21</v>
      </c>
      <c r="K841" t="s">
        <v>22</v>
      </c>
      <c r="L841">
        <v>1395032400</v>
      </c>
      <c r="M841" s="9">
        <f>(((L841/60)/60)/24)+DATE(1970,1,1)</f>
        <v>41715.208333333336</v>
      </c>
      <c r="N841">
        <v>1398920400</v>
      </c>
      <c r="O841" s="9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E842/D842*100</f>
        <v>100.24333619948409</v>
      </c>
      <c r="G842" t="s">
        <v>20</v>
      </c>
      <c r="H842">
        <v>3533</v>
      </c>
      <c r="I842" s="4">
        <f>E842/H842</f>
        <v>32.998301726577978</v>
      </c>
      <c r="J842" t="s">
        <v>21</v>
      </c>
      <c r="K842" t="s">
        <v>22</v>
      </c>
      <c r="L842">
        <v>1405486800</v>
      </c>
      <c r="M842" s="9">
        <f>(((L842/60)/60)/24)+DATE(1970,1,1)</f>
        <v>41836.208333333336</v>
      </c>
      <c r="N842">
        <v>1405659600</v>
      </c>
      <c r="O842" s="9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E843/D843*100</f>
        <v>142.75824175824175</v>
      </c>
      <c r="G843" t="s">
        <v>20</v>
      </c>
      <c r="H843">
        <v>155</v>
      </c>
      <c r="I843" s="4">
        <f>E843/H843</f>
        <v>83.812903225806451</v>
      </c>
      <c r="J843" t="s">
        <v>21</v>
      </c>
      <c r="K843" t="s">
        <v>22</v>
      </c>
      <c r="L843">
        <v>1455861600</v>
      </c>
      <c r="M843" s="9">
        <f>(((L843/60)/60)/24)+DATE(1970,1,1)</f>
        <v>42419.25</v>
      </c>
      <c r="N843">
        <v>1457244000</v>
      </c>
      <c r="O843" s="9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E844/D844*100</f>
        <v>563.13333333333333</v>
      </c>
      <c r="G844" t="s">
        <v>20</v>
      </c>
      <c r="H844">
        <v>132</v>
      </c>
      <c r="I844" s="4">
        <f>E844/H844</f>
        <v>63.992424242424242</v>
      </c>
      <c r="J844" t="s">
        <v>107</v>
      </c>
      <c r="K844" t="s">
        <v>108</v>
      </c>
      <c r="L844">
        <v>1529038800</v>
      </c>
      <c r="M844" s="9">
        <f>(((L844/60)/60)/24)+DATE(1970,1,1)</f>
        <v>43266.208333333328</v>
      </c>
      <c r="N844">
        <v>1529298000</v>
      </c>
      <c r="O844" s="9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E845/D845*100</f>
        <v>30.715909090909086</v>
      </c>
      <c r="G845" t="s">
        <v>14</v>
      </c>
      <c r="H845">
        <v>33</v>
      </c>
      <c r="I845" s="4">
        <f>E845/H845</f>
        <v>81.909090909090907</v>
      </c>
      <c r="J845" t="s">
        <v>21</v>
      </c>
      <c r="K845" t="s">
        <v>22</v>
      </c>
      <c r="L845">
        <v>1535259600</v>
      </c>
      <c r="M845" s="9">
        <f>(((L845/60)/60)/24)+DATE(1970,1,1)</f>
        <v>43338.208333333328</v>
      </c>
      <c r="N845">
        <v>1535778000</v>
      </c>
      <c r="O845" s="9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E846/D846*100</f>
        <v>99.39772727272728</v>
      </c>
      <c r="G846" t="s">
        <v>74</v>
      </c>
      <c r="H846">
        <v>94</v>
      </c>
      <c r="I846" s="4">
        <f>E846/H846</f>
        <v>93.053191489361708</v>
      </c>
      <c r="J846" t="s">
        <v>21</v>
      </c>
      <c r="K846" t="s">
        <v>22</v>
      </c>
      <c r="L846">
        <v>1327212000</v>
      </c>
      <c r="M846" s="9">
        <f>(((L846/60)/60)/24)+DATE(1970,1,1)</f>
        <v>40930.25</v>
      </c>
      <c r="N846">
        <v>1327471200</v>
      </c>
      <c r="O846" s="9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E847/D847*100</f>
        <v>197.54935622317598</v>
      </c>
      <c r="G847" t="s">
        <v>20</v>
      </c>
      <c r="H847">
        <v>1354</v>
      </c>
      <c r="I847" s="4">
        <f>E847/H847</f>
        <v>101.98449039881831</v>
      </c>
      <c r="J847" t="s">
        <v>40</v>
      </c>
      <c r="K847" t="s">
        <v>41</v>
      </c>
      <c r="L847">
        <v>1526360400</v>
      </c>
      <c r="M847" s="9">
        <f>(((L847/60)/60)/24)+DATE(1970,1,1)</f>
        <v>43235.208333333328</v>
      </c>
      <c r="N847">
        <v>1529557200</v>
      </c>
      <c r="O847" s="9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E848/D848*100</f>
        <v>508.5</v>
      </c>
      <c r="G848" t="s">
        <v>20</v>
      </c>
      <c r="H848">
        <v>48</v>
      </c>
      <c r="I848" s="4">
        <f>E848/H848</f>
        <v>105.9375</v>
      </c>
      <c r="J848" t="s">
        <v>21</v>
      </c>
      <c r="K848" t="s">
        <v>22</v>
      </c>
      <c r="L848">
        <v>1532149200</v>
      </c>
      <c r="M848" s="9">
        <f>(((L848/60)/60)/24)+DATE(1970,1,1)</f>
        <v>43302.208333333328</v>
      </c>
      <c r="N848">
        <v>1535259600</v>
      </c>
      <c r="O848" s="9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E849/D849*100</f>
        <v>237.74468085106383</v>
      </c>
      <c r="G849" t="s">
        <v>20</v>
      </c>
      <c r="H849">
        <v>110</v>
      </c>
      <c r="I849" s="4">
        <f>E849/H849</f>
        <v>101.58181818181818</v>
      </c>
      <c r="J849" t="s">
        <v>21</v>
      </c>
      <c r="K849" t="s">
        <v>22</v>
      </c>
      <c r="L849">
        <v>1515304800</v>
      </c>
      <c r="M849" s="9">
        <f>(((L849/60)/60)/24)+DATE(1970,1,1)</f>
        <v>43107.25</v>
      </c>
      <c r="N849">
        <v>1515564000</v>
      </c>
      <c r="O849" s="9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E850/D850*100</f>
        <v>338.46875</v>
      </c>
      <c r="G850" t="s">
        <v>20</v>
      </c>
      <c r="H850">
        <v>172</v>
      </c>
      <c r="I850" s="4">
        <f>E850/H850</f>
        <v>62.970930232558139</v>
      </c>
      <c r="J850" t="s">
        <v>21</v>
      </c>
      <c r="K850" t="s">
        <v>22</v>
      </c>
      <c r="L850">
        <v>1276318800</v>
      </c>
      <c r="M850" s="9">
        <f>(((L850/60)/60)/24)+DATE(1970,1,1)</f>
        <v>40341.208333333336</v>
      </c>
      <c r="N850">
        <v>1277096400</v>
      </c>
      <c r="O850" s="9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E851/D851*100</f>
        <v>133.08955223880596</v>
      </c>
      <c r="G851" t="s">
        <v>20</v>
      </c>
      <c r="H851">
        <v>307</v>
      </c>
      <c r="I851" s="4">
        <f>E851/H851</f>
        <v>29.045602605863191</v>
      </c>
      <c r="J851" t="s">
        <v>21</v>
      </c>
      <c r="K851" t="s">
        <v>22</v>
      </c>
      <c r="L851">
        <v>1328767200</v>
      </c>
      <c r="M851" s="9">
        <f>(((L851/60)/60)/24)+DATE(1970,1,1)</f>
        <v>40948.25</v>
      </c>
      <c r="N851">
        <v>1329026400</v>
      </c>
      <c r="O851" s="9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E852/D852*100</f>
        <v>1</v>
      </c>
      <c r="G852" t="s">
        <v>14</v>
      </c>
      <c r="H852">
        <v>1</v>
      </c>
      <c r="I852" s="4">
        <f>E852/H852</f>
        <v>1</v>
      </c>
      <c r="J852" t="s">
        <v>21</v>
      </c>
      <c r="K852" t="s">
        <v>22</v>
      </c>
      <c r="L852">
        <v>1321682400</v>
      </c>
      <c r="M852" s="9">
        <f>(((L852/60)/60)/24)+DATE(1970,1,1)</f>
        <v>40866.25</v>
      </c>
      <c r="N852">
        <v>1322978400</v>
      </c>
      <c r="O852" s="9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E853/D853*100</f>
        <v>207.79999999999998</v>
      </c>
      <c r="G853" t="s">
        <v>20</v>
      </c>
      <c r="H853">
        <v>160</v>
      </c>
      <c r="I853" s="4">
        <f>E853/H853</f>
        <v>77.924999999999997</v>
      </c>
      <c r="J853" t="s">
        <v>21</v>
      </c>
      <c r="K853" t="s">
        <v>22</v>
      </c>
      <c r="L853">
        <v>1335934800</v>
      </c>
      <c r="M853" s="9">
        <f>(((L853/60)/60)/24)+DATE(1970,1,1)</f>
        <v>41031.208333333336</v>
      </c>
      <c r="N853">
        <v>1338786000</v>
      </c>
      <c r="O853" s="9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E854/D854*100</f>
        <v>51.122448979591837</v>
      </c>
      <c r="G854" t="s">
        <v>14</v>
      </c>
      <c r="H854">
        <v>31</v>
      </c>
      <c r="I854" s="4">
        <f>E854/H854</f>
        <v>80.806451612903231</v>
      </c>
      <c r="J854" t="s">
        <v>21</v>
      </c>
      <c r="K854" t="s">
        <v>22</v>
      </c>
      <c r="L854">
        <v>1310792400</v>
      </c>
      <c r="M854" s="9">
        <f>(((L854/60)/60)/24)+DATE(1970,1,1)</f>
        <v>40740.208333333336</v>
      </c>
      <c r="N854">
        <v>1311656400</v>
      </c>
      <c r="O854" s="9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E855/D855*100</f>
        <v>652.05847953216369</v>
      </c>
      <c r="G855" t="s">
        <v>20</v>
      </c>
      <c r="H855">
        <v>1467</v>
      </c>
      <c r="I855" s="4">
        <f>E855/H855</f>
        <v>76.006816632583508</v>
      </c>
      <c r="J855" t="s">
        <v>15</v>
      </c>
      <c r="K855" t="s">
        <v>16</v>
      </c>
      <c r="L855">
        <v>1308546000</v>
      </c>
      <c r="M855" s="9">
        <f>(((L855/60)/60)/24)+DATE(1970,1,1)</f>
        <v>40714.208333333336</v>
      </c>
      <c r="N855">
        <v>1308978000</v>
      </c>
      <c r="O855" s="9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E856/D856*100</f>
        <v>113.63099415204678</v>
      </c>
      <c r="G856" t="s">
        <v>20</v>
      </c>
      <c r="H856">
        <v>2662</v>
      </c>
      <c r="I856" s="4">
        <f>E856/H856</f>
        <v>72.993613824192337</v>
      </c>
      <c r="J856" t="s">
        <v>15</v>
      </c>
      <c r="K856" t="s">
        <v>16</v>
      </c>
      <c r="L856">
        <v>1574056800</v>
      </c>
      <c r="M856" s="9">
        <f>(((L856/60)/60)/24)+DATE(1970,1,1)</f>
        <v>43787.25</v>
      </c>
      <c r="N856">
        <v>1576389600</v>
      </c>
      <c r="O856" s="9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E857/D857*100</f>
        <v>102.37606837606839</v>
      </c>
      <c r="G857" t="s">
        <v>20</v>
      </c>
      <c r="H857">
        <v>452</v>
      </c>
      <c r="I857" s="4">
        <f>E857/H857</f>
        <v>53</v>
      </c>
      <c r="J857" t="s">
        <v>26</v>
      </c>
      <c r="K857" t="s">
        <v>27</v>
      </c>
      <c r="L857">
        <v>1308373200</v>
      </c>
      <c r="M857" s="9">
        <f>(((L857/60)/60)/24)+DATE(1970,1,1)</f>
        <v>40712.208333333336</v>
      </c>
      <c r="N857">
        <v>1311051600</v>
      </c>
      <c r="O857" s="9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E858/D858*100</f>
        <v>356.58333333333331</v>
      </c>
      <c r="G858" t="s">
        <v>20</v>
      </c>
      <c r="H858">
        <v>158</v>
      </c>
      <c r="I858" s="4">
        <f>E858/H858</f>
        <v>54.164556962025316</v>
      </c>
      <c r="J858" t="s">
        <v>21</v>
      </c>
      <c r="K858" t="s">
        <v>22</v>
      </c>
      <c r="L858">
        <v>1335243600</v>
      </c>
      <c r="M858" s="9">
        <f>(((L858/60)/60)/24)+DATE(1970,1,1)</f>
        <v>41023.208333333336</v>
      </c>
      <c r="N858">
        <v>1336712400</v>
      </c>
      <c r="O858" s="9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17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E859/D859*100</f>
        <v>139.86792452830187</v>
      </c>
      <c r="G859" t="s">
        <v>20</v>
      </c>
      <c r="H859">
        <v>225</v>
      </c>
      <c r="I859" s="4">
        <f>E859/H859</f>
        <v>32.946666666666665</v>
      </c>
      <c r="J859" t="s">
        <v>98</v>
      </c>
      <c r="K859" t="s">
        <v>99</v>
      </c>
      <c r="L859">
        <v>1328421600</v>
      </c>
      <c r="M859" s="9">
        <f>(((L859/60)/60)/24)+DATE(1970,1,1)</f>
        <v>40944.25</v>
      </c>
      <c r="N859">
        <v>1330408800</v>
      </c>
      <c r="O859" s="9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17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E860/D860*100</f>
        <v>69.45</v>
      </c>
      <c r="G860" t="s">
        <v>14</v>
      </c>
      <c r="H860">
        <v>35</v>
      </c>
      <c r="I860" s="4">
        <f>E860/H860</f>
        <v>79.371428571428567</v>
      </c>
      <c r="J860" t="s">
        <v>21</v>
      </c>
      <c r="K860" t="s">
        <v>22</v>
      </c>
      <c r="L860">
        <v>1524286800</v>
      </c>
      <c r="M860" s="9">
        <f>(((L860/60)/60)/24)+DATE(1970,1,1)</f>
        <v>43211.208333333328</v>
      </c>
      <c r="N860">
        <v>1524891600</v>
      </c>
      <c r="O860" s="9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E861/D861*100</f>
        <v>35.534246575342465</v>
      </c>
      <c r="G861" t="s">
        <v>14</v>
      </c>
      <c r="H861">
        <v>63</v>
      </c>
      <c r="I861" s="4">
        <f>E861/H861</f>
        <v>41.174603174603178</v>
      </c>
      <c r="J861" t="s">
        <v>21</v>
      </c>
      <c r="K861" t="s">
        <v>22</v>
      </c>
      <c r="L861">
        <v>1362117600</v>
      </c>
      <c r="M861" s="9">
        <f>(((L861/60)/60)/24)+DATE(1970,1,1)</f>
        <v>41334.25</v>
      </c>
      <c r="N861">
        <v>1363669200</v>
      </c>
      <c r="O861" s="9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17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E862/D862*100</f>
        <v>251.65</v>
      </c>
      <c r="G862" t="s">
        <v>20</v>
      </c>
      <c r="H862">
        <v>65</v>
      </c>
      <c r="I862" s="4">
        <f>E862/H862</f>
        <v>77.430769230769229</v>
      </c>
      <c r="J862" t="s">
        <v>21</v>
      </c>
      <c r="K862" t="s">
        <v>22</v>
      </c>
      <c r="L862">
        <v>1550556000</v>
      </c>
      <c r="M862" s="9">
        <f>(((L862/60)/60)/24)+DATE(1970,1,1)</f>
        <v>43515.25</v>
      </c>
      <c r="N862">
        <v>1551420000</v>
      </c>
      <c r="O862" s="9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E863/D863*100</f>
        <v>105.87500000000001</v>
      </c>
      <c r="G863" t="s">
        <v>20</v>
      </c>
      <c r="H863">
        <v>163</v>
      </c>
      <c r="I863" s="4">
        <f>E863/H863</f>
        <v>57.159509202453989</v>
      </c>
      <c r="J863" t="s">
        <v>21</v>
      </c>
      <c r="K863" t="s">
        <v>22</v>
      </c>
      <c r="L863">
        <v>1269147600</v>
      </c>
      <c r="M863" s="9">
        <f>(((L863/60)/60)/24)+DATE(1970,1,1)</f>
        <v>40258.208333333336</v>
      </c>
      <c r="N863">
        <v>1269838800</v>
      </c>
      <c r="O863" s="9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E864/D864*100</f>
        <v>187.42857142857144</v>
      </c>
      <c r="G864" t="s">
        <v>20</v>
      </c>
      <c r="H864">
        <v>85</v>
      </c>
      <c r="I864" s="4">
        <f>E864/H864</f>
        <v>77.17647058823529</v>
      </c>
      <c r="J864" t="s">
        <v>21</v>
      </c>
      <c r="K864" t="s">
        <v>22</v>
      </c>
      <c r="L864">
        <v>1312174800</v>
      </c>
      <c r="M864" s="9">
        <f>(((L864/60)/60)/24)+DATE(1970,1,1)</f>
        <v>40756.208333333336</v>
      </c>
      <c r="N864">
        <v>1312520400</v>
      </c>
      <c r="O864" s="9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E865/D865*100</f>
        <v>386.78571428571428</v>
      </c>
      <c r="G865" t="s">
        <v>20</v>
      </c>
      <c r="H865">
        <v>217</v>
      </c>
      <c r="I865" s="4">
        <f>E865/H865</f>
        <v>24.953917050691246</v>
      </c>
      <c r="J865" t="s">
        <v>21</v>
      </c>
      <c r="K865" t="s">
        <v>22</v>
      </c>
      <c r="L865">
        <v>1434517200</v>
      </c>
      <c r="M865" s="9">
        <f>(((L865/60)/60)/24)+DATE(1970,1,1)</f>
        <v>42172.208333333328</v>
      </c>
      <c r="N865">
        <v>1436504400</v>
      </c>
      <c r="O865" s="9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E866/D866*100</f>
        <v>347.07142857142856</v>
      </c>
      <c r="G866" t="s">
        <v>20</v>
      </c>
      <c r="H866">
        <v>150</v>
      </c>
      <c r="I866" s="4">
        <f>E866/H866</f>
        <v>97.18</v>
      </c>
      <c r="J866" t="s">
        <v>21</v>
      </c>
      <c r="K866" t="s">
        <v>22</v>
      </c>
      <c r="L866">
        <v>1471582800</v>
      </c>
      <c r="M866" s="9">
        <f>(((L866/60)/60)/24)+DATE(1970,1,1)</f>
        <v>42601.208333333328</v>
      </c>
      <c r="N866">
        <v>1472014800</v>
      </c>
      <c r="O866" s="9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E867/D867*100</f>
        <v>185.82098765432099</v>
      </c>
      <c r="G867" t="s">
        <v>20</v>
      </c>
      <c r="H867">
        <v>3272</v>
      </c>
      <c r="I867" s="4">
        <f>E867/H867</f>
        <v>46.000916870415651</v>
      </c>
      <c r="J867" t="s">
        <v>21</v>
      </c>
      <c r="K867" t="s">
        <v>22</v>
      </c>
      <c r="L867">
        <v>1410757200</v>
      </c>
      <c r="M867" s="9">
        <f>(((L867/60)/60)/24)+DATE(1970,1,1)</f>
        <v>41897.208333333336</v>
      </c>
      <c r="N867">
        <v>1411534800</v>
      </c>
      <c r="O867" s="9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E868/D868*100</f>
        <v>43.241247264770237</v>
      </c>
      <c r="G868" t="s">
        <v>74</v>
      </c>
      <c r="H868">
        <v>898</v>
      </c>
      <c r="I868" s="4">
        <f>E868/H868</f>
        <v>88.023385300668153</v>
      </c>
      <c r="J868" t="s">
        <v>21</v>
      </c>
      <c r="K868" t="s">
        <v>22</v>
      </c>
      <c r="L868">
        <v>1304830800</v>
      </c>
      <c r="M868" s="9">
        <f>(((L868/60)/60)/24)+DATE(1970,1,1)</f>
        <v>40671.208333333336</v>
      </c>
      <c r="N868">
        <v>1304917200</v>
      </c>
      <c r="O868" s="9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E869/D869*100</f>
        <v>162.4375</v>
      </c>
      <c r="G869" t="s">
        <v>20</v>
      </c>
      <c r="H869">
        <v>300</v>
      </c>
      <c r="I869" s="4">
        <f>E869/H869</f>
        <v>25.99</v>
      </c>
      <c r="J869" t="s">
        <v>21</v>
      </c>
      <c r="K869" t="s">
        <v>22</v>
      </c>
      <c r="L869">
        <v>1539061200</v>
      </c>
      <c r="M869" s="9">
        <f>(((L869/60)/60)/24)+DATE(1970,1,1)</f>
        <v>43382.208333333328</v>
      </c>
      <c r="N869">
        <v>1539579600</v>
      </c>
      <c r="O869" s="9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E870/D870*100</f>
        <v>184.84285714285716</v>
      </c>
      <c r="G870" t="s">
        <v>20</v>
      </c>
      <c r="H870">
        <v>126</v>
      </c>
      <c r="I870" s="4">
        <f>E870/H870</f>
        <v>102.69047619047619</v>
      </c>
      <c r="J870" t="s">
        <v>21</v>
      </c>
      <c r="K870" t="s">
        <v>22</v>
      </c>
      <c r="L870">
        <v>1381554000</v>
      </c>
      <c r="M870" s="9">
        <f>(((L870/60)/60)/24)+DATE(1970,1,1)</f>
        <v>41559.208333333336</v>
      </c>
      <c r="N870">
        <v>1382504400</v>
      </c>
      <c r="O870" s="9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E871/D871*100</f>
        <v>23.703520691785052</v>
      </c>
      <c r="G871" t="s">
        <v>14</v>
      </c>
      <c r="H871">
        <v>526</v>
      </c>
      <c r="I871" s="4">
        <f>E871/H871</f>
        <v>72.958174904942965</v>
      </c>
      <c r="J871" t="s">
        <v>21</v>
      </c>
      <c r="K871" t="s">
        <v>22</v>
      </c>
      <c r="L871">
        <v>1277096400</v>
      </c>
      <c r="M871" s="9">
        <f>(((L871/60)/60)/24)+DATE(1970,1,1)</f>
        <v>40350.208333333336</v>
      </c>
      <c r="N871">
        <v>1278306000</v>
      </c>
      <c r="O871" s="9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E872/D872*100</f>
        <v>89.870129870129873</v>
      </c>
      <c r="G872" t="s">
        <v>14</v>
      </c>
      <c r="H872">
        <v>121</v>
      </c>
      <c r="I872" s="4">
        <f>E872/H872</f>
        <v>57.190082644628099</v>
      </c>
      <c r="J872" t="s">
        <v>21</v>
      </c>
      <c r="K872" t="s">
        <v>22</v>
      </c>
      <c r="L872">
        <v>1440392400</v>
      </c>
      <c r="M872" s="9">
        <f>(((L872/60)/60)/24)+DATE(1970,1,1)</f>
        <v>42240.208333333328</v>
      </c>
      <c r="N872">
        <v>1442552400</v>
      </c>
      <c r="O872" s="9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E873/D873*100</f>
        <v>272.6041958041958</v>
      </c>
      <c r="G873" t="s">
        <v>20</v>
      </c>
      <c r="H873">
        <v>2320</v>
      </c>
      <c r="I873" s="4">
        <f>E873/H873</f>
        <v>84.013793103448279</v>
      </c>
      <c r="J873" t="s">
        <v>21</v>
      </c>
      <c r="K873" t="s">
        <v>22</v>
      </c>
      <c r="L873">
        <v>1509512400</v>
      </c>
      <c r="M873" s="9">
        <f>(((L873/60)/60)/24)+DATE(1970,1,1)</f>
        <v>43040.208333333328</v>
      </c>
      <c r="N873">
        <v>1511071200</v>
      </c>
      <c r="O873" s="9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E874/D874*100</f>
        <v>170.04255319148936</v>
      </c>
      <c r="G874" t="s">
        <v>20</v>
      </c>
      <c r="H874">
        <v>81</v>
      </c>
      <c r="I874" s="4">
        <f>E874/H874</f>
        <v>98.666666666666671</v>
      </c>
      <c r="J874" t="s">
        <v>26</v>
      </c>
      <c r="K874" t="s">
        <v>27</v>
      </c>
      <c r="L874">
        <v>1535950800</v>
      </c>
      <c r="M874" s="9">
        <f>(((L874/60)/60)/24)+DATE(1970,1,1)</f>
        <v>43346.208333333328</v>
      </c>
      <c r="N874">
        <v>1536382800</v>
      </c>
      <c r="O874" s="9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E875/D875*100</f>
        <v>188.28503562945369</v>
      </c>
      <c r="G875" t="s">
        <v>20</v>
      </c>
      <c r="H875">
        <v>1887</v>
      </c>
      <c r="I875" s="4">
        <f>E875/H875</f>
        <v>42.007419183889773</v>
      </c>
      <c r="J875" t="s">
        <v>21</v>
      </c>
      <c r="K875" t="s">
        <v>22</v>
      </c>
      <c r="L875">
        <v>1389160800</v>
      </c>
      <c r="M875" s="9">
        <f>(((L875/60)/60)/24)+DATE(1970,1,1)</f>
        <v>41647.25</v>
      </c>
      <c r="N875">
        <v>1389592800</v>
      </c>
      <c r="O875" s="9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E876/D876*100</f>
        <v>346.93532338308455</v>
      </c>
      <c r="G876" t="s">
        <v>20</v>
      </c>
      <c r="H876">
        <v>4358</v>
      </c>
      <c r="I876" s="4">
        <f>E876/H876</f>
        <v>32.002753556677376</v>
      </c>
      <c r="J876" t="s">
        <v>21</v>
      </c>
      <c r="K876" t="s">
        <v>22</v>
      </c>
      <c r="L876">
        <v>1271998800</v>
      </c>
      <c r="M876" s="9">
        <f>(((L876/60)/60)/24)+DATE(1970,1,1)</f>
        <v>40291.208333333336</v>
      </c>
      <c r="N876">
        <v>1275282000</v>
      </c>
      <c r="O876" s="9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E877/D877*100</f>
        <v>69.177215189873422</v>
      </c>
      <c r="G877" t="s">
        <v>14</v>
      </c>
      <c r="H877">
        <v>67</v>
      </c>
      <c r="I877" s="4">
        <f>E877/H877</f>
        <v>81.567164179104481</v>
      </c>
      <c r="J877" t="s">
        <v>21</v>
      </c>
      <c r="K877" t="s">
        <v>22</v>
      </c>
      <c r="L877">
        <v>1294898400</v>
      </c>
      <c r="M877" s="9">
        <f>(((L877/60)/60)/24)+DATE(1970,1,1)</f>
        <v>40556.25</v>
      </c>
      <c r="N877">
        <v>1294984800</v>
      </c>
      <c r="O877" s="9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E878/D878*100</f>
        <v>25.433734939759034</v>
      </c>
      <c r="G878" t="s">
        <v>14</v>
      </c>
      <c r="H878">
        <v>57</v>
      </c>
      <c r="I878" s="4">
        <f>E878/H878</f>
        <v>37.035087719298247</v>
      </c>
      <c r="J878" t="s">
        <v>15</v>
      </c>
      <c r="K878" t="s">
        <v>16</v>
      </c>
      <c r="L878">
        <v>1559970000</v>
      </c>
      <c r="M878" s="9">
        <f>(((L878/60)/60)/24)+DATE(1970,1,1)</f>
        <v>43624.208333333328</v>
      </c>
      <c r="N878">
        <v>1562043600</v>
      </c>
      <c r="O878" s="9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E879/D879*100</f>
        <v>77.400977995110026</v>
      </c>
      <c r="G879" t="s">
        <v>14</v>
      </c>
      <c r="H879">
        <v>1229</v>
      </c>
      <c r="I879" s="4">
        <f>E879/H879</f>
        <v>103.033360455655</v>
      </c>
      <c r="J879" t="s">
        <v>21</v>
      </c>
      <c r="K879" t="s">
        <v>22</v>
      </c>
      <c r="L879">
        <v>1469509200</v>
      </c>
      <c r="M879" s="9">
        <f>(((L879/60)/60)/24)+DATE(1970,1,1)</f>
        <v>42577.208333333328</v>
      </c>
      <c r="N879">
        <v>1469595600</v>
      </c>
      <c r="O879" s="9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E880/D880*100</f>
        <v>37.481481481481481</v>
      </c>
      <c r="G880" t="s">
        <v>14</v>
      </c>
      <c r="H880">
        <v>12</v>
      </c>
      <c r="I880" s="4">
        <f>E880/H880</f>
        <v>84.333333333333329</v>
      </c>
      <c r="J880" t="s">
        <v>107</v>
      </c>
      <c r="K880" t="s">
        <v>108</v>
      </c>
      <c r="L880">
        <v>1579068000</v>
      </c>
      <c r="M880" s="9">
        <f>(((L880/60)/60)/24)+DATE(1970,1,1)</f>
        <v>43845.25</v>
      </c>
      <c r="N880">
        <v>1581141600</v>
      </c>
      <c r="O880" s="9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E881/D881*100</f>
        <v>543.79999999999995</v>
      </c>
      <c r="G881" t="s">
        <v>20</v>
      </c>
      <c r="H881">
        <v>53</v>
      </c>
      <c r="I881" s="4">
        <f>E881/H881</f>
        <v>102.60377358490567</v>
      </c>
      <c r="J881" t="s">
        <v>21</v>
      </c>
      <c r="K881" t="s">
        <v>22</v>
      </c>
      <c r="L881">
        <v>1487743200</v>
      </c>
      <c r="M881" s="9">
        <f>(((L881/60)/60)/24)+DATE(1970,1,1)</f>
        <v>42788.25</v>
      </c>
      <c r="N881">
        <v>1488520800</v>
      </c>
      <c r="O881" s="9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E882/D882*100</f>
        <v>228.52189349112427</v>
      </c>
      <c r="G882" t="s">
        <v>20</v>
      </c>
      <c r="H882">
        <v>2414</v>
      </c>
      <c r="I882" s="4">
        <f>E882/H882</f>
        <v>79.992129246064621</v>
      </c>
      <c r="J882" t="s">
        <v>21</v>
      </c>
      <c r="K882" t="s">
        <v>22</v>
      </c>
      <c r="L882">
        <v>1563685200</v>
      </c>
      <c r="M882" s="9">
        <f>(((L882/60)/60)/24)+DATE(1970,1,1)</f>
        <v>43667.208333333328</v>
      </c>
      <c r="N882">
        <v>1563858000</v>
      </c>
      <c r="O882" s="9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E883/D883*100</f>
        <v>38.948339483394832</v>
      </c>
      <c r="G883" t="s">
        <v>14</v>
      </c>
      <c r="H883">
        <v>452</v>
      </c>
      <c r="I883" s="4">
        <f>E883/H883</f>
        <v>70.055309734513273</v>
      </c>
      <c r="J883" t="s">
        <v>21</v>
      </c>
      <c r="K883" t="s">
        <v>22</v>
      </c>
      <c r="L883">
        <v>1436418000</v>
      </c>
      <c r="M883" s="9">
        <f>(((L883/60)/60)/24)+DATE(1970,1,1)</f>
        <v>42194.208333333328</v>
      </c>
      <c r="N883">
        <v>1438923600</v>
      </c>
      <c r="O883" s="9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E884/D884*100</f>
        <v>370</v>
      </c>
      <c r="G884" t="s">
        <v>20</v>
      </c>
      <c r="H884">
        <v>80</v>
      </c>
      <c r="I884" s="4">
        <f>E884/H884</f>
        <v>37</v>
      </c>
      <c r="J884" t="s">
        <v>21</v>
      </c>
      <c r="K884" t="s">
        <v>22</v>
      </c>
      <c r="L884">
        <v>1421820000</v>
      </c>
      <c r="M884" s="9">
        <f>(((L884/60)/60)/24)+DATE(1970,1,1)</f>
        <v>42025.25</v>
      </c>
      <c r="N884">
        <v>1422165600</v>
      </c>
      <c r="O884" s="9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E885/D885*100</f>
        <v>237.91176470588232</v>
      </c>
      <c r="G885" t="s">
        <v>20</v>
      </c>
      <c r="H885">
        <v>193</v>
      </c>
      <c r="I885" s="4">
        <f>E885/H885</f>
        <v>41.911917098445599</v>
      </c>
      <c r="J885" t="s">
        <v>21</v>
      </c>
      <c r="K885" t="s">
        <v>22</v>
      </c>
      <c r="L885">
        <v>1274763600</v>
      </c>
      <c r="M885" s="9">
        <f>(((L885/60)/60)/24)+DATE(1970,1,1)</f>
        <v>40323.208333333336</v>
      </c>
      <c r="N885">
        <v>1277874000</v>
      </c>
      <c r="O885" s="9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E886/D886*100</f>
        <v>64.036299765807954</v>
      </c>
      <c r="G886" t="s">
        <v>14</v>
      </c>
      <c r="H886">
        <v>1886</v>
      </c>
      <c r="I886" s="4">
        <f>E886/H886</f>
        <v>57.992576882290564</v>
      </c>
      <c r="J886" t="s">
        <v>21</v>
      </c>
      <c r="K886" t="s">
        <v>22</v>
      </c>
      <c r="L886">
        <v>1399179600</v>
      </c>
      <c r="M886" s="9">
        <f>(((L886/60)/60)/24)+DATE(1970,1,1)</f>
        <v>41763.208333333336</v>
      </c>
      <c r="N886">
        <v>1399352400</v>
      </c>
      <c r="O886" s="9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E887/D887*100</f>
        <v>118.27777777777777</v>
      </c>
      <c r="G887" t="s">
        <v>20</v>
      </c>
      <c r="H887">
        <v>52</v>
      </c>
      <c r="I887" s="4">
        <f>E887/H887</f>
        <v>40.942307692307693</v>
      </c>
      <c r="J887" t="s">
        <v>21</v>
      </c>
      <c r="K887" t="s">
        <v>22</v>
      </c>
      <c r="L887">
        <v>1275800400</v>
      </c>
      <c r="M887" s="9">
        <f>(((L887/60)/60)/24)+DATE(1970,1,1)</f>
        <v>40335.208333333336</v>
      </c>
      <c r="N887">
        <v>1279083600</v>
      </c>
      <c r="O887" s="9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E888/D888*100</f>
        <v>84.824037184594957</v>
      </c>
      <c r="G888" t="s">
        <v>14</v>
      </c>
      <c r="H888">
        <v>1825</v>
      </c>
      <c r="I888" s="4">
        <f>E888/H888</f>
        <v>69.9972602739726</v>
      </c>
      <c r="J888" t="s">
        <v>21</v>
      </c>
      <c r="K888" t="s">
        <v>22</v>
      </c>
      <c r="L888">
        <v>1282798800</v>
      </c>
      <c r="M888" s="9">
        <f>(((L888/60)/60)/24)+DATE(1970,1,1)</f>
        <v>40416.208333333336</v>
      </c>
      <c r="N888">
        <v>1284354000</v>
      </c>
      <c r="O888" s="9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17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E889/D889*100</f>
        <v>29.346153846153843</v>
      </c>
      <c r="G889" t="s">
        <v>14</v>
      </c>
      <c r="H889">
        <v>31</v>
      </c>
      <c r="I889" s="4">
        <f>E889/H889</f>
        <v>73.838709677419359</v>
      </c>
      <c r="J889" t="s">
        <v>21</v>
      </c>
      <c r="K889" t="s">
        <v>22</v>
      </c>
      <c r="L889">
        <v>1437109200</v>
      </c>
      <c r="M889" s="9">
        <f>(((L889/60)/60)/24)+DATE(1970,1,1)</f>
        <v>42202.208333333328</v>
      </c>
      <c r="N889">
        <v>1441170000</v>
      </c>
      <c r="O889" s="9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E890/D890*100</f>
        <v>209.89655172413794</v>
      </c>
      <c r="G890" t="s">
        <v>20</v>
      </c>
      <c r="H890">
        <v>290</v>
      </c>
      <c r="I890" s="4">
        <f>E890/H890</f>
        <v>41.979310344827589</v>
      </c>
      <c r="J890" t="s">
        <v>21</v>
      </c>
      <c r="K890" t="s">
        <v>22</v>
      </c>
      <c r="L890">
        <v>1491886800</v>
      </c>
      <c r="M890" s="9">
        <f>(((L890/60)/60)/24)+DATE(1970,1,1)</f>
        <v>42836.208333333328</v>
      </c>
      <c r="N890">
        <v>1493528400</v>
      </c>
      <c r="O890" s="9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E891/D891*100</f>
        <v>169.78571428571431</v>
      </c>
      <c r="G891" t="s">
        <v>20</v>
      </c>
      <c r="H891">
        <v>122</v>
      </c>
      <c r="I891" s="4">
        <f>E891/H891</f>
        <v>77.93442622950819</v>
      </c>
      <c r="J891" t="s">
        <v>21</v>
      </c>
      <c r="K891" t="s">
        <v>22</v>
      </c>
      <c r="L891">
        <v>1394600400</v>
      </c>
      <c r="M891" s="9">
        <f>(((L891/60)/60)/24)+DATE(1970,1,1)</f>
        <v>41710.208333333336</v>
      </c>
      <c r="N891">
        <v>1395205200</v>
      </c>
      <c r="O891" s="9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E892/D892*100</f>
        <v>115.95907738095239</v>
      </c>
      <c r="G892" t="s">
        <v>20</v>
      </c>
      <c r="H892">
        <v>1470</v>
      </c>
      <c r="I892" s="4">
        <f>E892/H892</f>
        <v>106.01972789115646</v>
      </c>
      <c r="J892" t="s">
        <v>21</v>
      </c>
      <c r="K892" t="s">
        <v>22</v>
      </c>
      <c r="L892">
        <v>1561352400</v>
      </c>
      <c r="M892" s="9">
        <f>(((L892/60)/60)/24)+DATE(1970,1,1)</f>
        <v>43640.208333333328</v>
      </c>
      <c r="N892">
        <v>1561438800</v>
      </c>
      <c r="O892" s="9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E893/D893*100</f>
        <v>258.59999999999997</v>
      </c>
      <c r="G893" t="s">
        <v>20</v>
      </c>
      <c r="H893">
        <v>165</v>
      </c>
      <c r="I893" s="4">
        <f>E893/H893</f>
        <v>47.018181818181816</v>
      </c>
      <c r="J893" t="s">
        <v>15</v>
      </c>
      <c r="K893" t="s">
        <v>16</v>
      </c>
      <c r="L893">
        <v>1322892000</v>
      </c>
      <c r="M893" s="9">
        <f>(((L893/60)/60)/24)+DATE(1970,1,1)</f>
        <v>40880.25</v>
      </c>
      <c r="N893">
        <v>1326693600</v>
      </c>
      <c r="O893" s="9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E894/D894*100</f>
        <v>230.58333333333331</v>
      </c>
      <c r="G894" t="s">
        <v>20</v>
      </c>
      <c r="H894">
        <v>182</v>
      </c>
      <c r="I894" s="4">
        <f>E894/H894</f>
        <v>76.016483516483518</v>
      </c>
      <c r="J894" t="s">
        <v>21</v>
      </c>
      <c r="K894" t="s">
        <v>22</v>
      </c>
      <c r="L894">
        <v>1274418000</v>
      </c>
      <c r="M894" s="9">
        <f>(((L894/60)/60)/24)+DATE(1970,1,1)</f>
        <v>40319.208333333336</v>
      </c>
      <c r="N894">
        <v>1277960400</v>
      </c>
      <c r="O894" s="9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E895/D895*100</f>
        <v>128.21428571428572</v>
      </c>
      <c r="G895" t="s">
        <v>20</v>
      </c>
      <c r="H895">
        <v>199</v>
      </c>
      <c r="I895" s="4">
        <f>E895/H895</f>
        <v>54.120603015075375</v>
      </c>
      <c r="J895" t="s">
        <v>107</v>
      </c>
      <c r="K895" t="s">
        <v>108</v>
      </c>
      <c r="L895">
        <v>1434344400</v>
      </c>
      <c r="M895" s="9">
        <f>(((L895/60)/60)/24)+DATE(1970,1,1)</f>
        <v>42170.208333333328</v>
      </c>
      <c r="N895">
        <v>1434690000</v>
      </c>
      <c r="O895" s="9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E896/D896*100</f>
        <v>188.70588235294116</v>
      </c>
      <c r="G896" t="s">
        <v>20</v>
      </c>
      <c r="H896">
        <v>56</v>
      </c>
      <c r="I896" s="4">
        <f>E896/H896</f>
        <v>57.285714285714285</v>
      </c>
      <c r="J896" t="s">
        <v>40</v>
      </c>
      <c r="K896" t="s">
        <v>41</v>
      </c>
      <c r="L896">
        <v>1373518800</v>
      </c>
      <c r="M896" s="9">
        <f>(((L896/60)/60)/24)+DATE(1970,1,1)</f>
        <v>41466.208333333336</v>
      </c>
      <c r="N896">
        <v>1376110800</v>
      </c>
      <c r="O896" s="9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E897/D897*100</f>
        <v>6.9511889862327907</v>
      </c>
      <c r="G897" t="s">
        <v>14</v>
      </c>
      <c r="H897">
        <v>107</v>
      </c>
      <c r="I897" s="4">
        <f>E897/H897</f>
        <v>103.81308411214954</v>
      </c>
      <c r="J897" t="s">
        <v>21</v>
      </c>
      <c r="K897" t="s">
        <v>22</v>
      </c>
      <c r="L897">
        <v>1517637600</v>
      </c>
      <c r="M897" s="9">
        <f>(((L897/60)/60)/24)+DATE(1970,1,1)</f>
        <v>43134.25</v>
      </c>
      <c r="N897">
        <v>1518415200</v>
      </c>
      <c r="O897" s="9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E898/D898*100</f>
        <v>774.43434343434342</v>
      </c>
      <c r="G898" t="s">
        <v>20</v>
      </c>
      <c r="H898">
        <v>1460</v>
      </c>
      <c r="I898" s="4">
        <f>E898/H898</f>
        <v>105.02602739726028</v>
      </c>
      <c r="J898" t="s">
        <v>26</v>
      </c>
      <c r="K898" t="s">
        <v>27</v>
      </c>
      <c r="L898">
        <v>1310619600</v>
      </c>
      <c r="M898" s="9">
        <f>(((L898/60)/60)/24)+DATE(1970,1,1)</f>
        <v>40738.208333333336</v>
      </c>
      <c r="N898">
        <v>1310878800</v>
      </c>
      <c r="O898" s="9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E899/D899*100</f>
        <v>27.693181818181817</v>
      </c>
      <c r="G899" t="s">
        <v>14</v>
      </c>
      <c r="H899">
        <v>27</v>
      </c>
      <c r="I899" s="4">
        <f>E899/H899</f>
        <v>90.259259259259252</v>
      </c>
      <c r="J899" t="s">
        <v>21</v>
      </c>
      <c r="K899" t="s">
        <v>22</v>
      </c>
      <c r="L899">
        <v>1556427600</v>
      </c>
      <c r="M899" s="9">
        <f>(((L899/60)/60)/24)+DATE(1970,1,1)</f>
        <v>43583.208333333328</v>
      </c>
      <c r="N899">
        <v>1556600400</v>
      </c>
      <c r="O899" s="9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E900/D900*100</f>
        <v>52.479620323841424</v>
      </c>
      <c r="G900" t="s">
        <v>14</v>
      </c>
      <c r="H900">
        <v>1221</v>
      </c>
      <c r="I900" s="4">
        <f>E900/H900</f>
        <v>76.978705978705975</v>
      </c>
      <c r="J900" t="s">
        <v>21</v>
      </c>
      <c r="K900" t="s">
        <v>22</v>
      </c>
      <c r="L900">
        <v>1576476000</v>
      </c>
      <c r="M900" s="9">
        <f>(((L900/60)/60)/24)+DATE(1970,1,1)</f>
        <v>43815.25</v>
      </c>
      <c r="N900">
        <v>1576994400</v>
      </c>
      <c r="O900" s="9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E901/D901*100</f>
        <v>407.09677419354841</v>
      </c>
      <c r="G901" t="s">
        <v>20</v>
      </c>
      <c r="H901">
        <v>123</v>
      </c>
      <c r="I901" s="4">
        <f>E901/H901</f>
        <v>102.60162601626017</v>
      </c>
      <c r="J901" t="s">
        <v>98</v>
      </c>
      <c r="K901" t="s">
        <v>99</v>
      </c>
      <c r="L901">
        <v>1381122000</v>
      </c>
      <c r="M901" s="9">
        <f>(((L901/60)/60)/24)+DATE(1970,1,1)</f>
        <v>41554.208333333336</v>
      </c>
      <c r="N901">
        <v>1382677200</v>
      </c>
      <c r="O901" s="9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E902/D902*100</f>
        <v>2</v>
      </c>
      <c r="G902" t="s">
        <v>14</v>
      </c>
      <c r="H902">
        <v>1</v>
      </c>
      <c r="I902" s="4">
        <f>E902/H902</f>
        <v>2</v>
      </c>
      <c r="J902" t="s">
        <v>21</v>
      </c>
      <c r="K902" t="s">
        <v>22</v>
      </c>
      <c r="L902">
        <v>1411102800</v>
      </c>
      <c r="M902" s="9">
        <f>(((L902/60)/60)/24)+DATE(1970,1,1)</f>
        <v>41901.208333333336</v>
      </c>
      <c r="N902">
        <v>1411189200</v>
      </c>
      <c r="O902" s="9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E903/D903*100</f>
        <v>156.17857142857144</v>
      </c>
      <c r="G903" t="s">
        <v>20</v>
      </c>
      <c r="H903">
        <v>159</v>
      </c>
      <c r="I903" s="4">
        <f>E903/H903</f>
        <v>55.0062893081761</v>
      </c>
      <c r="J903" t="s">
        <v>21</v>
      </c>
      <c r="K903" t="s">
        <v>22</v>
      </c>
      <c r="L903">
        <v>1531803600</v>
      </c>
      <c r="M903" s="9">
        <f>(((L903/60)/60)/24)+DATE(1970,1,1)</f>
        <v>43298.208333333328</v>
      </c>
      <c r="N903">
        <v>1534654800</v>
      </c>
      <c r="O903" s="9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E904/D904*100</f>
        <v>252.42857142857144</v>
      </c>
      <c r="G904" t="s">
        <v>20</v>
      </c>
      <c r="H904">
        <v>110</v>
      </c>
      <c r="I904" s="4">
        <f>E904/H904</f>
        <v>32.127272727272725</v>
      </c>
      <c r="J904" t="s">
        <v>21</v>
      </c>
      <c r="K904" t="s">
        <v>22</v>
      </c>
      <c r="L904">
        <v>1454133600</v>
      </c>
      <c r="M904" s="9">
        <f>(((L904/60)/60)/24)+DATE(1970,1,1)</f>
        <v>42399.25</v>
      </c>
      <c r="N904">
        <v>1457762400</v>
      </c>
      <c r="O904" s="9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E905/D905*100</f>
        <v>1.729268292682927</v>
      </c>
      <c r="G905" t="s">
        <v>47</v>
      </c>
      <c r="H905">
        <v>14</v>
      </c>
      <c r="I905" s="4">
        <f>E905/H905</f>
        <v>50.642857142857146</v>
      </c>
      <c r="J905" t="s">
        <v>21</v>
      </c>
      <c r="K905" t="s">
        <v>22</v>
      </c>
      <c r="L905">
        <v>1336194000</v>
      </c>
      <c r="M905" s="9">
        <f>(((L905/60)/60)/24)+DATE(1970,1,1)</f>
        <v>41034.208333333336</v>
      </c>
      <c r="N905">
        <v>1337490000</v>
      </c>
      <c r="O905" s="9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E906/D906*100</f>
        <v>12.230769230769232</v>
      </c>
      <c r="G906" t="s">
        <v>14</v>
      </c>
      <c r="H906">
        <v>16</v>
      </c>
      <c r="I906" s="4">
        <f>E906/H906</f>
        <v>49.6875</v>
      </c>
      <c r="J906" t="s">
        <v>21</v>
      </c>
      <c r="K906" t="s">
        <v>22</v>
      </c>
      <c r="L906">
        <v>1349326800</v>
      </c>
      <c r="M906" s="9">
        <f>(((L906/60)/60)/24)+DATE(1970,1,1)</f>
        <v>41186.208333333336</v>
      </c>
      <c r="N906">
        <v>1349672400</v>
      </c>
      <c r="O906" s="9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E907/D907*100</f>
        <v>163.98734177215189</v>
      </c>
      <c r="G907" t="s">
        <v>20</v>
      </c>
      <c r="H907">
        <v>236</v>
      </c>
      <c r="I907" s="4">
        <f>E907/H907</f>
        <v>54.894067796610166</v>
      </c>
      <c r="J907" t="s">
        <v>21</v>
      </c>
      <c r="K907" t="s">
        <v>22</v>
      </c>
      <c r="L907">
        <v>1379566800</v>
      </c>
      <c r="M907" s="9">
        <f>(((L907/60)/60)/24)+DATE(1970,1,1)</f>
        <v>41536.208333333336</v>
      </c>
      <c r="N907">
        <v>1379826000</v>
      </c>
      <c r="O907" s="9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E908/D908*100</f>
        <v>162.98181818181817</v>
      </c>
      <c r="G908" t="s">
        <v>20</v>
      </c>
      <c r="H908">
        <v>191</v>
      </c>
      <c r="I908" s="4">
        <f>E908/H908</f>
        <v>46.931937172774866</v>
      </c>
      <c r="J908" t="s">
        <v>21</v>
      </c>
      <c r="K908" t="s">
        <v>22</v>
      </c>
      <c r="L908">
        <v>1494651600</v>
      </c>
      <c r="M908" s="9">
        <f>(((L908/60)/60)/24)+DATE(1970,1,1)</f>
        <v>42868.208333333328</v>
      </c>
      <c r="N908">
        <v>1497762000</v>
      </c>
      <c r="O908" s="9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E909/D909*100</f>
        <v>20.252747252747252</v>
      </c>
      <c r="G909" t="s">
        <v>14</v>
      </c>
      <c r="H909">
        <v>41</v>
      </c>
      <c r="I909" s="4">
        <f>E909/H909</f>
        <v>44.951219512195124</v>
      </c>
      <c r="J909" t="s">
        <v>21</v>
      </c>
      <c r="K909" t="s">
        <v>22</v>
      </c>
      <c r="L909">
        <v>1303880400</v>
      </c>
      <c r="M909" s="9">
        <f>(((L909/60)/60)/24)+DATE(1970,1,1)</f>
        <v>40660.208333333336</v>
      </c>
      <c r="N909">
        <v>1304485200</v>
      </c>
      <c r="O909" s="9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E910/D910*100</f>
        <v>319.24083769633506</v>
      </c>
      <c r="G910" t="s">
        <v>20</v>
      </c>
      <c r="H910">
        <v>3934</v>
      </c>
      <c r="I910" s="4">
        <f>E910/H910</f>
        <v>30.99898322318251</v>
      </c>
      <c r="J910" t="s">
        <v>21</v>
      </c>
      <c r="K910" t="s">
        <v>22</v>
      </c>
      <c r="L910">
        <v>1335934800</v>
      </c>
      <c r="M910" s="9">
        <f>(((L910/60)/60)/24)+DATE(1970,1,1)</f>
        <v>41031.208333333336</v>
      </c>
      <c r="N910">
        <v>1336885200</v>
      </c>
      <c r="O910" s="9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E911/D911*100</f>
        <v>478.94444444444446</v>
      </c>
      <c r="G911" t="s">
        <v>20</v>
      </c>
      <c r="H911">
        <v>80</v>
      </c>
      <c r="I911" s="4">
        <f>E911/H911</f>
        <v>107.7625</v>
      </c>
      <c r="J911" t="s">
        <v>15</v>
      </c>
      <c r="K911" t="s">
        <v>16</v>
      </c>
      <c r="L911">
        <v>1528088400</v>
      </c>
      <c r="M911" s="9">
        <f>(((L911/60)/60)/24)+DATE(1970,1,1)</f>
        <v>43255.208333333328</v>
      </c>
      <c r="N911">
        <v>1530421200</v>
      </c>
      <c r="O911" s="9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E912/D912*100</f>
        <v>19.556634304207122</v>
      </c>
      <c r="G912" t="s">
        <v>74</v>
      </c>
      <c r="H912">
        <v>296</v>
      </c>
      <c r="I912" s="4">
        <f>E912/H912</f>
        <v>102.07770270270271</v>
      </c>
      <c r="J912" t="s">
        <v>21</v>
      </c>
      <c r="K912" t="s">
        <v>22</v>
      </c>
      <c r="L912">
        <v>1421906400</v>
      </c>
      <c r="M912" s="9">
        <f>(((L912/60)/60)/24)+DATE(1970,1,1)</f>
        <v>42026.25</v>
      </c>
      <c r="N912">
        <v>1421992800</v>
      </c>
      <c r="O912" s="9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E913/D913*100</f>
        <v>198.94827586206895</v>
      </c>
      <c r="G913" t="s">
        <v>20</v>
      </c>
      <c r="H913">
        <v>462</v>
      </c>
      <c r="I913" s="4">
        <f>E913/H913</f>
        <v>24.976190476190474</v>
      </c>
      <c r="J913" t="s">
        <v>21</v>
      </c>
      <c r="K913" t="s">
        <v>22</v>
      </c>
      <c r="L913">
        <v>1568005200</v>
      </c>
      <c r="M913" s="9">
        <f>(((L913/60)/60)/24)+DATE(1970,1,1)</f>
        <v>43717.208333333328</v>
      </c>
      <c r="N913">
        <v>1568178000</v>
      </c>
      <c r="O913" s="9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E914/D914*100</f>
        <v>795</v>
      </c>
      <c r="G914" t="s">
        <v>20</v>
      </c>
      <c r="H914">
        <v>179</v>
      </c>
      <c r="I914" s="4">
        <f>E914/H914</f>
        <v>79.944134078212286</v>
      </c>
      <c r="J914" t="s">
        <v>21</v>
      </c>
      <c r="K914" t="s">
        <v>22</v>
      </c>
      <c r="L914">
        <v>1346821200</v>
      </c>
      <c r="M914" s="9">
        <f>(((L914/60)/60)/24)+DATE(1970,1,1)</f>
        <v>41157.208333333336</v>
      </c>
      <c r="N914">
        <v>1347944400</v>
      </c>
      <c r="O914" s="9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E915/D915*100</f>
        <v>50.621082621082621</v>
      </c>
      <c r="G915" t="s">
        <v>14</v>
      </c>
      <c r="H915">
        <v>523</v>
      </c>
      <c r="I915" s="4">
        <f>E915/H915</f>
        <v>67.946462715105156</v>
      </c>
      <c r="J915" t="s">
        <v>26</v>
      </c>
      <c r="K915" t="s">
        <v>27</v>
      </c>
      <c r="L915">
        <v>1557637200</v>
      </c>
      <c r="M915" s="9">
        <f>(((L915/60)/60)/24)+DATE(1970,1,1)</f>
        <v>43597.208333333328</v>
      </c>
      <c r="N915">
        <v>1558760400</v>
      </c>
      <c r="O915" s="9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E916/D916*100</f>
        <v>57.4375</v>
      </c>
      <c r="G916" t="s">
        <v>14</v>
      </c>
      <c r="H916">
        <v>141</v>
      </c>
      <c r="I916" s="4">
        <f>E916/H916</f>
        <v>26.070921985815602</v>
      </c>
      <c r="J916" t="s">
        <v>40</v>
      </c>
      <c r="K916" t="s">
        <v>41</v>
      </c>
      <c r="L916">
        <v>1375592400</v>
      </c>
      <c r="M916" s="9">
        <f>(((L916/60)/60)/24)+DATE(1970,1,1)</f>
        <v>41490.208333333336</v>
      </c>
      <c r="N916">
        <v>1376629200</v>
      </c>
      <c r="O916" s="9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E917/D917*100</f>
        <v>155.62827640984909</v>
      </c>
      <c r="G917" t="s">
        <v>20</v>
      </c>
      <c r="H917">
        <v>1866</v>
      </c>
      <c r="I917" s="4">
        <f>E917/H917</f>
        <v>105.0032154340836</v>
      </c>
      <c r="J917" t="s">
        <v>40</v>
      </c>
      <c r="K917" t="s">
        <v>41</v>
      </c>
      <c r="L917">
        <v>1503982800</v>
      </c>
      <c r="M917" s="9">
        <f>(((L917/60)/60)/24)+DATE(1970,1,1)</f>
        <v>42976.208333333328</v>
      </c>
      <c r="N917">
        <v>1504760400</v>
      </c>
      <c r="O917" s="9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E918/D918*100</f>
        <v>36.297297297297298</v>
      </c>
      <c r="G918" t="s">
        <v>14</v>
      </c>
      <c r="H918">
        <v>52</v>
      </c>
      <c r="I918" s="4">
        <f>E918/H918</f>
        <v>25.826923076923077</v>
      </c>
      <c r="J918" t="s">
        <v>21</v>
      </c>
      <c r="K918" t="s">
        <v>22</v>
      </c>
      <c r="L918">
        <v>1418882400</v>
      </c>
      <c r="M918" s="9">
        <f>(((L918/60)/60)/24)+DATE(1970,1,1)</f>
        <v>41991.25</v>
      </c>
      <c r="N918">
        <v>1419660000</v>
      </c>
      <c r="O918" s="9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E919/D919*100</f>
        <v>58.25</v>
      </c>
      <c r="G919" t="s">
        <v>47</v>
      </c>
      <c r="H919">
        <v>27</v>
      </c>
      <c r="I919" s="4">
        <f>E919/H919</f>
        <v>77.666666666666671</v>
      </c>
      <c r="J919" t="s">
        <v>40</v>
      </c>
      <c r="K919" t="s">
        <v>41</v>
      </c>
      <c r="L919">
        <v>1309237200</v>
      </c>
      <c r="M919" s="9">
        <f>(((L919/60)/60)/24)+DATE(1970,1,1)</f>
        <v>40722.208333333336</v>
      </c>
      <c r="N919">
        <v>1311310800</v>
      </c>
      <c r="O919" s="9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E920/D920*100</f>
        <v>237.39473684210526</v>
      </c>
      <c r="G920" t="s">
        <v>20</v>
      </c>
      <c r="H920">
        <v>156</v>
      </c>
      <c r="I920" s="4">
        <f>E920/H920</f>
        <v>57.82692307692308</v>
      </c>
      <c r="J920" t="s">
        <v>98</v>
      </c>
      <c r="K920" t="s">
        <v>99</v>
      </c>
      <c r="L920">
        <v>1343365200</v>
      </c>
      <c r="M920" s="9">
        <f>(((L920/60)/60)/24)+DATE(1970,1,1)</f>
        <v>41117.208333333336</v>
      </c>
      <c r="N920">
        <v>1344315600</v>
      </c>
      <c r="O920" s="9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E921/D921*100</f>
        <v>58.75</v>
      </c>
      <c r="G921" t="s">
        <v>14</v>
      </c>
      <c r="H921">
        <v>225</v>
      </c>
      <c r="I921" s="4">
        <f>E921/H921</f>
        <v>92.955555555555549</v>
      </c>
      <c r="J921" t="s">
        <v>26</v>
      </c>
      <c r="K921" t="s">
        <v>27</v>
      </c>
      <c r="L921">
        <v>1507957200</v>
      </c>
      <c r="M921" s="9">
        <f>(((L921/60)/60)/24)+DATE(1970,1,1)</f>
        <v>43022.208333333328</v>
      </c>
      <c r="N921">
        <v>1510725600</v>
      </c>
      <c r="O921" s="9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E922/D922*100</f>
        <v>182.56603773584905</v>
      </c>
      <c r="G922" t="s">
        <v>20</v>
      </c>
      <c r="H922">
        <v>255</v>
      </c>
      <c r="I922" s="4">
        <f>E922/H922</f>
        <v>37.945098039215686</v>
      </c>
      <c r="J922" t="s">
        <v>21</v>
      </c>
      <c r="K922" t="s">
        <v>22</v>
      </c>
      <c r="L922">
        <v>1549519200</v>
      </c>
      <c r="M922" s="9">
        <f>(((L922/60)/60)/24)+DATE(1970,1,1)</f>
        <v>43503.25</v>
      </c>
      <c r="N922">
        <v>1551247200</v>
      </c>
      <c r="O922" s="9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E923/D923*100</f>
        <v>0.75436408977556113</v>
      </c>
      <c r="G923" t="s">
        <v>14</v>
      </c>
      <c r="H923">
        <v>38</v>
      </c>
      <c r="I923" s="4">
        <f>E923/H923</f>
        <v>31.842105263157894</v>
      </c>
      <c r="J923" t="s">
        <v>21</v>
      </c>
      <c r="K923" t="s">
        <v>22</v>
      </c>
      <c r="L923">
        <v>1329026400</v>
      </c>
      <c r="M923" s="9">
        <f>(((L923/60)/60)/24)+DATE(1970,1,1)</f>
        <v>40951.25</v>
      </c>
      <c r="N923">
        <v>1330236000</v>
      </c>
      <c r="O923" s="9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E924/D924*100</f>
        <v>175.95330739299609</v>
      </c>
      <c r="G924" t="s">
        <v>20</v>
      </c>
      <c r="H924">
        <v>2261</v>
      </c>
      <c r="I924" s="4">
        <f>E924/H924</f>
        <v>40</v>
      </c>
      <c r="J924" t="s">
        <v>21</v>
      </c>
      <c r="K924" t="s">
        <v>22</v>
      </c>
      <c r="L924">
        <v>1544335200</v>
      </c>
      <c r="M924" s="9">
        <f>(((L924/60)/60)/24)+DATE(1970,1,1)</f>
        <v>43443.25</v>
      </c>
      <c r="N924">
        <v>1545112800</v>
      </c>
      <c r="O924" s="9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E925/D925*100</f>
        <v>237.88235294117646</v>
      </c>
      <c r="G925" t="s">
        <v>20</v>
      </c>
      <c r="H925">
        <v>40</v>
      </c>
      <c r="I925" s="4">
        <f>E925/H925</f>
        <v>101.1</v>
      </c>
      <c r="J925" t="s">
        <v>21</v>
      </c>
      <c r="K925" t="s">
        <v>22</v>
      </c>
      <c r="L925">
        <v>1279083600</v>
      </c>
      <c r="M925" s="9">
        <f>(((L925/60)/60)/24)+DATE(1970,1,1)</f>
        <v>40373.208333333336</v>
      </c>
      <c r="N925">
        <v>1279170000</v>
      </c>
      <c r="O925" s="9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E926/D926*100</f>
        <v>488.05076142131981</v>
      </c>
      <c r="G926" t="s">
        <v>20</v>
      </c>
      <c r="H926">
        <v>2289</v>
      </c>
      <c r="I926" s="4">
        <f>E926/H926</f>
        <v>84.006989951944078</v>
      </c>
      <c r="J926" t="s">
        <v>107</v>
      </c>
      <c r="K926" t="s">
        <v>108</v>
      </c>
      <c r="L926">
        <v>1572498000</v>
      </c>
      <c r="M926" s="9">
        <f>(((L926/60)/60)/24)+DATE(1970,1,1)</f>
        <v>43769.208333333328</v>
      </c>
      <c r="N926">
        <v>1573452000</v>
      </c>
      <c r="O926" s="9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E927/D927*100</f>
        <v>224.06666666666669</v>
      </c>
      <c r="G927" t="s">
        <v>20</v>
      </c>
      <c r="H927">
        <v>65</v>
      </c>
      <c r="I927" s="4">
        <f>E927/H927</f>
        <v>103.41538461538461</v>
      </c>
      <c r="J927" t="s">
        <v>21</v>
      </c>
      <c r="K927" t="s">
        <v>22</v>
      </c>
      <c r="L927">
        <v>1506056400</v>
      </c>
      <c r="M927" s="9">
        <f>(((L927/60)/60)/24)+DATE(1970,1,1)</f>
        <v>43000.208333333328</v>
      </c>
      <c r="N927">
        <v>1507093200</v>
      </c>
      <c r="O927" s="9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E928/D928*100</f>
        <v>18.126436781609197</v>
      </c>
      <c r="G928" t="s">
        <v>14</v>
      </c>
      <c r="H928">
        <v>15</v>
      </c>
      <c r="I928" s="4">
        <f>E928/H928</f>
        <v>105.13333333333334</v>
      </c>
      <c r="J928" t="s">
        <v>21</v>
      </c>
      <c r="K928" t="s">
        <v>22</v>
      </c>
      <c r="L928">
        <v>1463029200</v>
      </c>
      <c r="M928" s="9">
        <f>(((L928/60)/60)/24)+DATE(1970,1,1)</f>
        <v>42502.208333333328</v>
      </c>
      <c r="N928">
        <v>1463374800</v>
      </c>
      <c r="O928" s="9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E929/D929*100</f>
        <v>45.847222222222221</v>
      </c>
      <c r="G929" t="s">
        <v>14</v>
      </c>
      <c r="H929">
        <v>37</v>
      </c>
      <c r="I929" s="4">
        <f>E929/H929</f>
        <v>89.21621621621621</v>
      </c>
      <c r="J929" t="s">
        <v>21</v>
      </c>
      <c r="K929" t="s">
        <v>22</v>
      </c>
      <c r="L929">
        <v>1342069200</v>
      </c>
      <c r="M929" s="9">
        <f>(((L929/60)/60)/24)+DATE(1970,1,1)</f>
        <v>41102.208333333336</v>
      </c>
      <c r="N929">
        <v>1344574800</v>
      </c>
      <c r="O929" s="9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E930/D930*100</f>
        <v>117.31541218637993</v>
      </c>
      <c r="G930" t="s">
        <v>20</v>
      </c>
      <c r="H930">
        <v>3777</v>
      </c>
      <c r="I930" s="4">
        <f>E930/H930</f>
        <v>51.995234312946785</v>
      </c>
      <c r="J930" t="s">
        <v>107</v>
      </c>
      <c r="K930" t="s">
        <v>108</v>
      </c>
      <c r="L930">
        <v>1388296800</v>
      </c>
      <c r="M930" s="9">
        <f>(((L930/60)/60)/24)+DATE(1970,1,1)</f>
        <v>41637.25</v>
      </c>
      <c r="N930">
        <v>1389074400</v>
      </c>
      <c r="O930" s="9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E931/D931*100</f>
        <v>217.30909090909088</v>
      </c>
      <c r="G931" t="s">
        <v>20</v>
      </c>
      <c r="H931">
        <v>184</v>
      </c>
      <c r="I931" s="4">
        <f>E931/H931</f>
        <v>64.956521739130437</v>
      </c>
      <c r="J931" t="s">
        <v>40</v>
      </c>
      <c r="K931" t="s">
        <v>41</v>
      </c>
      <c r="L931">
        <v>1493787600</v>
      </c>
      <c r="M931" s="9">
        <f>(((L931/60)/60)/24)+DATE(1970,1,1)</f>
        <v>42858.208333333328</v>
      </c>
      <c r="N931">
        <v>1494997200</v>
      </c>
      <c r="O931" s="9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E932/D932*100</f>
        <v>112.28571428571428</v>
      </c>
      <c r="G932" t="s">
        <v>20</v>
      </c>
      <c r="H932">
        <v>85</v>
      </c>
      <c r="I932" s="4">
        <f>E932/H932</f>
        <v>46.235294117647058</v>
      </c>
      <c r="J932" t="s">
        <v>21</v>
      </c>
      <c r="K932" t="s">
        <v>22</v>
      </c>
      <c r="L932">
        <v>1424844000</v>
      </c>
      <c r="M932" s="9">
        <f>(((L932/60)/60)/24)+DATE(1970,1,1)</f>
        <v>42060.25</v>
      </c>
      <c r="N932">
        <v>1425448800</v>
      </c>
      <c r="O932" s="9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E933/D933*100</f>
        <v>72.51898734177216</v>
      </c>
      <c r="G933" t="s">
        <v>14</v>
      </c>
      <c r="H933">
        <v>112</v>
      </c>
      <c r="I933" s="4">
        <f>E933/H933</f>
        <v>51.151785714285715</v>
      </c>
      <c r="J933" t="s">
        <v>21</v>
      </c>
      <c r="K933" t="s">
        <v>22</v>
      </c>
      <c r="L933">
        <v>1403931600</v>
      </c>
      <c r="M933" s="9">
        <f>(((L933/60)/60)/24)+DATE(1970,1,1)</f>
        <v>41818.208333333336</v>
      </c>
      <c r="N933">
        <v>1404104400</v>
      </c>
      <c r="O933" s="9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E934/D934*100</f>
        <v>212.30434782608697</v>
      </c>
      <c r="G934" t="s">
        <v>20</v>
      </c>
      <c r="H934">
        <v>144</v>
      </c>
      <c r="I934" s="4">
        <f>E934/H934</f>
        <v>33.909722222222221</v>
      </c>
      <c r="J934" t="s">
        <v>21</v>
      </c>
      <c r="K934" t="s">
        <v>22</v>
      </c>
      <c r="L934">
        <v>1394514000</v>
      </c>
      <c r="M934" s="9">
        <f>(((L934/60)/60)/24)+DATE(1970,1,1)</f>
        <v>41709.208333333336</v>
      </c>
      <c r="N934">
        <v>1394773200</v>
      </c>
      <c r="O934" s="9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E935/D935*100</f>
        <v>239.74657534246577</v>
      </c>
      <c r="G935" t="s">
        <v>20</v>
      </c>
      <c r="H935">
        <v>1902</v>
      </c>
      <c r="I935" s="4">
        <f>E935/H935</f>
        <v>92.016298633017882</v>
      </c>
      <c r="J935" t="s">
        <v>21</v>
      </c>
      <c r="K935" t="s">
        <v>22</v>
      </c>
      <c r="L935">
        <v>1365397200</v>
      </c>
      <c r="M935" s="9">
        <f>(((L935/60)/60)/24)+DATE(1970,1,1)</f>
        <v>41372.208333333336</v>
      </c>
      <c r="N935">
        <v>1366520400</v>
      </c>
      <c r="O935" s="9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E936/D936*100</f>
        <v>181.93548387096774</v>
      </c>
      <c r="G936" t="s">
        <v>20</v>
      </c>
      <c r="H936">
        <v>105</v>
      </c>
      <c r="I936" s="4">
        <f>E936/H936</f>
        <v>107.42857142857143</v>
      </c>
      <c r="J936" t="s">
        <v>21</v>
      </c>
      <c r="K936" t="s">
        <v>22</v>
      </c>
      <c r="L936">
        <v>1456120800</v>
      </c>
      <c r="M936" s="9">
        <f>(((L936/60)/60)/24)+DATE(1970,1,1)</f>
        <v>42422.25</v>
      </c>
      <c r="N936">
        <v>1456639200</v>
      </c>
      <c r="O936" s="9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E937/D937*100</f>
        <v>164.13114754098362</v>
      </c>
      <c r="G937" t="s">
        <v>20</v>
      </c>
      <c r="H937">
        <v>132</v>
      </c>
      <c r="I937" s="4">
        <f>E937/H937</f>
        <v>75.848484848484844</v>
      </c>
      <c r="J937" t="s">
        <v>21</v>
      </c>
      <c r="K937" t="s">
        <v>22</v>
      </c>
      <c r="L937">
        <v>1437714000</v>
      </c>
      <c r="M937" s="9">
        <f>(((L937/60)/60)/24)+DATE(1970,1,1)</f>
        <v>42209.208333333328</v>
      </c>
      <c r="N937">
        <v>1438318800</v>
      </c>
      <c r="O937" s="9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E938/D938*100</f>
        <v>1.6375968992248062</v>
      </c>
      <c r="G938" t="s">
        <v>14</v>
      </c>
      <c r="H938">
        <v>21</v>
      </c>
      <c r="I938" s="4">
        <f>E938/H938</f>
        <v>80.476190476190482</v>
      </c>
      <c r="J938" t="s">
        <v>21</v>
      </c>
      <c r="K938" t="s">
        <v>22</v>
      </c>
      <c r="L938">
        <v>1563771600</v>
      </c>
      <c r="M938" s="9">
        <f>(((L938/60)/60)/24)+DATE(1970,1,1)</f>
        <v>43668.208333333328</v>
      </c>
      <c r="N938">
        <v>1564030800</v>
      </c>
      <c r="O938" s="9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E939/D939*100</f>
        <v>49.64385964912281</v>
      </c>
      <c r="G939" t="s">
        <v>74</v>
      </c>
      <c r="H939">
        <v>976</v>
      </c>
      <c r="I939" s="4">
        <f>E939/H939</f>
        <v>86.978483606557376</v>
      </c>
      <c r="J939" t="s">
        <v>21</v>
      </c>
      <c r="K939" t="s">
        <v>22</v>
      </c>
      <c r="L939">
        <v>1448517600</v>
      </c>
      <c r="M939" s="9">
        <f>(((L939/60)/60)/24)+DATE(1970,1,1)</f>
        <v>42334.25</v>
      </c>
      <c r="N939">
        <v>1449295200</v>
      </c>
      <c r="O939" s="9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E940/D940*100</f>
        <v>109.70652173913042</v>
      </c>
      <c r="G940" t="s">
        <v>20</v>
      </c>
      <c r="H940">
        <v>96</v>
      </c>
      <c r="I940" s="4">
        <f>E940/H940</f>
        <v>105.13541666666667</v>
      </c>
      <c r="J940" t="s">
        <v>21</v>
      </c>
      <c r="K940" t="s">
        <v>22</v>
      </c>
      <c r="L940">
        <v>1528779600</v>
      </c>
      <c r="M940" s="9">
        <f>(((L940/60)/60)/24)+DATE(1970,1,1)</f>
        <v>43263.208333333328</v>
      </c>
      <c r="N940">
        <v>1531890000</v>
      </c>
      <c r="O940" s="9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E941/D941*100</f>
        <v>49.217948717948715</v>
      </c>
      <c r="G941" t="s">
        <v>14</v>
      </c>
      <c r="H941">
        <v>67</v>
      </c>
      <c r="I941" s="4">
        <f>E941/H941</f>
        <v>57.298507462686565</v>
      </c>
      <c r="J941" t="s">
        <v>21</v>
      </c>
      <c r="K941" t="s">
        <v>22</v>
      </c>
      <c r="L941">
        <v>1304744400</v>
      </c>
      <c r="M941" s="9">
        <f>(((L941/60)/60)/24)+DATE(1970,1,1)</f>
        <v>40670.208333333336</v>
      </c>
      <c r="N941">
        <v>1306213200</v>
      </c>
      <c r="O941" s="9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E942/D942*100</f>
        <v>62.232323232323225</v>
      </c>
      <c r="G942" t="s">
        <v>47</v>
      </c>
      <c r="H942">
        <v>66</v>
      </c>
      <c r="I942" s="4">
        <f>E942/H942</f>
        <v>93.348484848484844</v>
      </c>
      <c r="J942" t="s">
        <v>15</v>
      </c>
      <c r="K942" t="s">
        <v>16</v>
      </c>
      <c r="L942">
        <v>1354341600</v>
      </c>
      <c r="M942" s="9">
        <f>(((L942/60)/60)/24)+DATE(1970,1,1)</f>
        <v>41244.25</v>
      </c>
      <c r="N942">
        <v>1356242400</v>
      </c>
      <c r="O942" s="9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E943/D943*100</f>
        <v>13.05813953488372</v>
      </c>
      <c r="G943" t="s">
        <v>14</v>
      </c>
      <c r="H943">
        <v>78</v>
      </c>
      <c r="I943" s="4">
        <f>E943/H943</f>
        <v>71.987179487179489</v>
      </c>
      <c r="J943" t="s">
        <v>21</v>
      </c>
      <c r="K943" t="s">
        <v>22</v>
      </c>
      <c r="L943">
        <v>1294552800</v>
      </c>
      <c r="M943" s="9">
        <f>(((L943/60)/60)/24)+DATE(1970,1,1)</f>
        <v>40552.25</v>
      </c>
      <c r="N943">
        <v>1297576800</v>
      </c>
      <c r="O943" s="9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E944/D944*100</f>
        <v>64.635416666666671</v>
      </c>
      <c r="G944" t="s">
        <v>14</v>
      </c>
      <c r="H944">
        <v>67</v>
      </c>
      <c r="I944" s="4">
        <f>E944/H944</f>
        <v>92.611940298507463</v>
      </c>
      <c r="J944" t="s">
        <v>26</v>
      </c>
      <c r="K944" t="s">
        <v>27</v>
      </c>
      <c r="L944">
        <v>1295935200</v>
      </c>
      <c r="M944" s="9">
        <f>(((L944/60)/60)/24)+DATE(1970,1,1)</f>
        <v>40568.25</v>
      </c>
      <c r="N944">
        <v>1296194400</v>
      </c>
      <c r="O944" s="9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E945/D945*100</f>
        <v>159.58666666666667</v>
      </c>
      <c r="G945" t="s">
        <v>20</v>
      </c>
      <c r="H945">
        <v>114</v>
      </c>
      <c r="I945" s="4">
        <f>E945/H945</f>
        <v>104.99122807017544</v>
      </c>
      <c r="J945" t="s">
        <v>21</v>
      </c>
      <c r="K945" t="s">
        <v>22</v>
      </c>
      <c r="L945">
        <v>1411534800</v>
      </c>
      <c r="M945" s="9">
        <f>(((L945/60)/60)/24)+DATE(1970,1,1)</f>
        <v>41906.208333333336</v>
      </c>
      <c r="N945">
        <v>1414558800</v>
      </c>
      <c r="O945" s="9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E946/D946*100</f>
        <v>81.42</v>
      </c>
      <c r="G946" t="s">
        <v>14</v>
      </c>
      <c r="H946">
        <v>263</v>
      </c>
      <c r="I946" s="4">
        <f>E946/H946</f>
        <v>30.958174904942965</v>
      </c>
      <c r="J946" t="s">
        <v>26</v>
      </c>
      <c r="K946" t="s">
        <v>27</v>
      </c>
      <c r="L946">
        <v>1486706400</v>
      </c>
      <c r="M946" s="9">
        <f>(((L946/60)/60)/24)+DATE(1970,1,1)</f>
        <v>42776.25</v>
      </c>
      <c r="N946">
        <v>1488348000</v>
      </c>
      <c r="O946" s="9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E947/D947*100</f>
        <v>32.444767441860463</v>
      </c>
      <c r="G947" t="s">
        <v>14</v>
      </c>
      <c r="H947">
        <v>1691</v>
      </c>
      <c r="I947" s="4">
        <f>E947/H947</f>
        <v>33.001182732111175</v>
      </c>
      <c r="J947" t="s">
        <v>21</v>
      </c>
      <c r="K947" t="s">
        <v>22</v>
      </c>
      <c r="L947">
        <v>1333602000</v>
      </c>
      <c r="M947" s="9">
        <f>(((L947/60)/60)/24)+DATE(1970,1,1)</f>
        <v>41004.208333333336</v>
      </c>
      <c r="N947">
        <v>1334898000</v>
      </c>
      <c r="O947" s="9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17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E948/D948*100</f>
        <v>9.9141184124918666</v>
      </c>
      <c r="G948" t="s">
        <v>14</v>
      </c>
      <c r="H948">
        <v>181</v>
      </c>
      <c r="I948" s="4">
        <f>E948/H948</f>
        <v>84.187845303867405</v>
      </c>
      <c r="J948" t="s">
        <v>21</v>
      </c>
      <c r="K948" t="s">
        <v>22</v>
      </c>
      <c r="L948">
        <v>1308200400</v>
      </c>
      <c r="M948" s="9">
        <f>(((L948/60)/60)/24)+DATE(1970,1,1)</f>
        <v>40710.208333333336</v>
      </c>
      <c r="N948">
        <v>1308373200</v>
      </c>
      <c r="O948" s="9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E949/D949*100</f>
        <v>26.694444444444443</v>
      </c>
      <c r="G949" t="s">
        <v>14</v>
      </c>
      <c r="H949">
        <v>13</v>
      </c>
      <c r="I949" s="4">
        <f>E949/H949</f>
        <v>73.92307692307692</v>
      </c>
      <c r="J949" t="s">
        <v>21</v>
      </c>
      <c r="K949" t="s">
        <v>22</v>
      </c>
      <c r="L949">
        <v>1411707600</v>
      </c>
      <c r="M949" s="9">
        <f>(((L949/60)/60)/24)+DATE(1970,1,1)</f>
        <v>41908.208333333336</v>
      </c>
      <c r="N949">
        <v>1412312400</v>
      </c>
      <c r="O949" s="9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E950/D950*100</f>
        <v>62.957446808510639</v>
      </c>
      <c r="G950" t="s">
        <v>74</v>
      </c>
      <c r="H950">
        <v>160</v>
      </c>
      <c r="I950" s="4">
        <f>E950/H950</f>
        <v>36.987499999999997</v>
      </c>
      <c r="J950" t="s">
        <v>21</v>
      </c>
      <c r="K950" t="s">
        <v>22</v>
      </c>
      <c r="L950">
        <v>1418364000</v>
      </c>
      <c r="M950" s="9">
        <f>(((L950/60)/60)/24)+DATE(1970,1,1)</f>
        <v>41985.25</v>
      </c>
      <c r="N950">
        <v>1419228000</v>
      </c>
      <c r="O950" s="9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E951/D951*100</f>
        <v>161.35593220338984</v>
      </c>
      <c r="G951" t="s">
        <v>20</v>
      </c>
      <c r="H951">
        <v>203</v>
      </c>
      <c r="I951" s="4">
        <f>E951/H951</f>
        <v>46.896551724137929</v>
      </c>
      <c r="J951" t="s">
        <v>21</v>
      </c>
      <c r="K951" t="s">
        <v>22</v>
      </c>
      <c r="L951">
        <v>1429333200</v>
      </c>
      <c r="M951" s="9">
        <f>(((L951/60)/60)/24)+DATE(1970,1,1)</f>
        <v>42112.208333333328</v>
      </c>
      <c r="N951">
        <v>1430974800</v>
      </c>
      <c r="O951" s="9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E952/D952*100</f>
        <v>5</v>
      </c>
      <c r="G952" t="s">
        <v>14</v>
      </c>
      <c r="H952">
        <v>1</v>
      </c>
      <c r="I952" s="4">
        <f>E952/H952</f>
        <v>5</v>
      </c>
      <c r="J952" t="s">
        <v>21</v>
      </c>
      <c r="K952" t="s">
        <v>22</v>
      </c>
      <c r="L952">
        <v>1555390800</v>
      </c>
      <c r="M952" s="9">
        <f>(((L952/60)/60)/24)+DATE(1970,1,1)</f>
        <v>43571.208333333328</v>
      </c>
      <c r="N952">
        <v>1555822800</v>
      </c>
      <c r="O952" s="9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E953/D953*100</f>
        <v>1096.9379310344827</v>
      </c>
      <c r="G953" t="s">
        <v>20</v>
      </c>
      <c r="H953">
        <v>1559</v>
      </c>
      <c r="I953" s="4">
        <f>E953/H953</f>
        <v>102.02437459910199</v>
      </c>
      <c r="J953" t="s">
        <v>21</v>
      </c>
      <c r="K953" t="s">
        <v>22</v>
      </c>
      <c r="L953">
        <v>1482732000</v>
      </c>
      <c r="M953" s="9">
        <f>(((L953/60)/60)/24)+DATE(1970,1,1)</f>
        <v>42730.25</v>
      </c>
      <c r="N953">
        <v>1482818400</v>
      </c>
      <c r="O953" s="9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E954/D954*100</f>
        <v>70.094158075601371</v>
      </c>
      <c r="G954" t="s">
        <v>74</v>
      </c>
      <c r="H954">
        <v>2266</v>
      </c>
      <c r="I954" s="4">
        <f>E954/H954</f>
        <v>45.007502206531335</v>
      </c>
      <c r="J954" t="s">
        <v>21</v>
      </c>
      <c r="K954" t="s">
        <v>22</v>
      </c>
      <c r="L954">
        <v>1470718800</v>
      </c>
      <c r="M954" s="9">
        <f>(((L954/60)/60)/24)+DATE(1970,1,1)</f>
        <v>42591.208333333328</v>
      </c>
      <c r="N954">
        <v>1471928400</v>
      </c>
      <c r="O954" s="9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E955/D955*100</f>
        <v>60</v>
      </c>
      <c r="G955" t="s">
        <v>14</v>
      </c>
      <c r="H955">
        <v>21</v>
      </c>
      <c r="I955" s="4">
        <f>E955/H955</f>
        <v>94.285714285714292</v>
      </c>
      <c r="J955" t="s">
        <v>21</v>
      </c>
      <c r="K955" t="s">
        <v>22</v>
      </c>
      <c r="L955">
        <v>1450591200</v>
      </c>
      <c r="M955" s="9">
        <f>(((L955/60)/60)/24)+DATE(1970,1,1)</f>
        <v>42358.25</v>
      </c>
      <c r="N955">
        <v>1453701600</v>
      </c>
      <c r="O955" s="9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E956/D956*100</f>
        <v>367.0985915492958</v>
      </c>
      <c r="G956" t="s">
        <v>20</v>
      </c>
      <c r="H956">
        <v>1548</v>
      </c>
      <c r="I956" s="4">
        <f>E956/H956</f>
        <v>101.02325581395348</v>
      </c>
      <c r="J956" t="s">
        <v>26</v>
      </c>
      <c r="K956" t="s">
        <v>27</v>
      </c>
      <c r="L956">
        <v>1348290000</v>
      </c>
      <c r="M956" s="9">
        <f>(((L956/60)/60)/24)+DATE(1970,1,1)</f>
        <v>41174.208333333336</v>
      </c>
      <c r="N956">
        <v>1350363600</v>
      </c>
      <c r="O956" s="9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E957/D957*100</f>
        <v>1109</v>
      </c>
      <c r="G957" t="s">
        <v>20</v>
      </c>
      <c r="H957">
        <v>80</v>
      </c>
      <c r="I957" s="4">
        <f>E957/H957</f>
        <v>97.037499999999994</v>
      </c>
      <c r="J957" t="s">
        <v>21</v>
      </c>
      <c r="K957" t="s">
        <v>22</v>
      </c>
      <c r="L957">
        <v>1353823200</v>
      </c>
      <c r="M957" s="9">
        <f>(((L957/60)/60)/24)+DATE(1970,1,1)</f>
        <v>41238.25</v>
      </c>
      <c r="N957">
        <v>1353996000</v>
      </c>
      <c r="O957" s="9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E958/D958*100</f>
        <v>19.028784648187631</v>
      </c>
      <c r="G958" t="s">
        <v>14</v>
      </c>
      <c r="H958">
        <v>830</v>
      </c>
      <c r="I958" s="4">
        <f>E958/H958</f>
        <v>43.00963855421687</v>
      </c>
      <c r="J958" t="s">
        <v>21</v>
      </c>
      <c r="K958" t="s">
        <v>22</v>
      </c>
      <c r="L958">
        <v>1450764000</v>
      </c>
      <c r="M958" s="9">
        <f>(((L958/60)/60)/24)+DATE(1970,1,1)</f>
        <v>42360.25</v>
      </c>
      <c r="N958">
        <v>1451109600</v>
      </c>
      <c r="O958" s="9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E959/D959*100</f>
        <v>126.87755102040816</v>
      </c>
      <c r="G959" t="s">
        <v>20</v>
      </c>
      <c r="H959">
        <v>131</v>
      </c>
      <c r="I959" s="4">
        <f>E959/H959</f>
        <v>94.916030534351151</v>
      </c>
      <c r="J959" t="s">
        <v>21</v>
      </c>
      <c r="K959" t="s">
        <v>22</v>
      </c>
      <c r="L959">
        <v>1329372000</v>
      </c>
      <c r="M959" s="9">
        <f>(((L959/60)/60)/24)+DATE(1970,1,1)</f>
        <v>40955.25</v>
      </c>
      <c r="N959">
        <v>1329631200</v>
      </c>
      <c r="O959" s="9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7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E960/D960*100</f>
        <v>734.63636363636363</v>
      </c>
      <c r="G960" t="s">
        <v>20</v>
      </c>
      <c r="H960">
        <v>112</v>
      </c>
      <c r="I960" s="4">
        <f>E960/H960</f>
        <v>72.151785714285708</v>
      </c>
      <c r="J960" t="s">
        <v>21</v>
      </c>
      <c r="K960" t="s">
        <v>22</v>
      </c>
      <c r="L960">
        <v>1277096400</v>
      </c>
      <c r="M960" s="9">
        <f>(((L960/60)/60)/24)+DATE(1970,1,1)</f>
        <v>40350.208333333336</v>
      </c>
      <c r="N960">
        <v>1278997200</v>
      </c>
      <c r="O960" s="9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E961/D961*100</f>
        <v>4.5731034482758623</v>
      </c>
      <c r="G961" t="s">
        <v>14</v>
      </c>
      <c r="H961">
        <v>130</v>
      </c>
      <c r="I961" s="4">
        <f>E961/H961</f>
        <v>51.007692307692309</v>
      </c>
      <c r="J961" t="s">
        <v>21</v>
      </c>
      <c r="K961" t="s">
        <v>22</v>
      </c>
      <c r="L961">
        <v>1277701200</v>
      </c>
      <c r="M961" s="9">
        <f>(((L961/60)/60)/24)+DATE(1970,1,1)</f>
        <v>40357.208333333336</v>
      </c>
      <c r="N961">
        <v>1280120400</v>
      </c>
      <c r="O961" s="9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E962/D962*100</f>
        <v>85.054545454545448</v>
      </c>
      <c r="G962" t="s">
        <v>14</v>
      </c>
      <c r="H962">
        <v>55</v>
      </c>
      <c r="I962" s="4">
        <f>E962/H962</f>
        <v>85.054545454545448</v>
      </c>
      <c r="J962" t="s">
        <v>21</v>
      </c>
      <c r="K962" t="s">
        <v>22</v>
      </c>
      <c r="L962">
        <v>1454911200</v>
      </c>
      <c r="M962" s="9">
        <f>(((L962/60)/60)/24)+DATE(1970,1,1)</f>
        <v>42408.25</v>
      </c>
      <c r="N962">
        <v>1458104400</v>
      </c>
      <c r="O962" s="9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E963/D963*100</f>
        <v>119.29824561403508</v>
      </c>
      <c r="G963" t="s">
        <v>20</v>
      </c>
      <c r="H963">
        <v>155</v>
      </c>
      <c r="I963" s="4">
        <f>E963/H963</f>
        <v>43.87096774193548</v>
      </c>
      <c r="J963" t="s">
        <v>21</v>
      </c>
      <c r="K963" t="s">
        <v>22</v>
      </c>
      <c r="L963">
        <v>1297922400</v>
      </c>
      <c r="M963" s="9">
        <f>(((L963/60)/60)/24)+DATE(1970,1,1)</f>
        <v>40591.25</v>
      </c>
      <c r="N963">
        <v>1298268000</v>
      </c>
      <c r="O963" s="9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E964/D964*100</f>
        <v>296.02777777777777</v>
      </c>
      <c r="G964" t="s">
        <v>20</v>
      </c>
      <c r="H964">
        <v>266</v>
      </c>
      <c r="I964" s="4">
        <f>E964/H964</f>
        <v>40.063909774436091</v>
      </c>
      <c r="J964" t="s">
        <v>21</v>
      </c>
      <c r="K964" t="s">
        <v>22</v>
      </c>
      <c r="L964">
        <v>1384408800</v>
      </c>
      <c r="M964" s="9">
        <f>(((L964/60)/60)/24)+DATE(1970,1,1)</f>
        <v>41592.25</v>
      </c>
      <c r="N964">
        <v>1386223200</v>
      </c>
      <c r="O964" s="9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E965/D965*100</f>
        <v>84.694915254237287</v>
      </c>
      <c r="G965" t="s">
        <v>14</v>
      </c>
      <c r="H965">
        <v>114</v>
      </c>
      <c r="I965" s="4">
        <f>E965/H965</f>
        <v>43.833333333333336</v>
      </c>
      <c r="J965" t="s">
        <v>107</v>
      </c>
      <c r="K965" t="s">
        <v>108</v>
      </c>
      <c r="L965">
        <v>1299304800</v>
      </c>
      <c r="M965" s="9">
        <f>(((L965/60)/60)/24)+DATE(1970,1,1)</f>
        <v>40607.25</v>
      </c>
      <c r="N965">
        <v>1299823200</v>
      </c>
      <c r="O965" s="9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E966/D966*100</f>
        <v>355.7837837837838</v>
      </c>
      <c r="G966" t="s">
        <v>20</v>
      </c>
      <c r="H966">
        <v>155</v>
      </c>
      <c r="I966" s="4">
        <f>E966/H966</f>
        <v>84.92903225806451</v>
      </c>
      <c r="J966" t="s">
        <v>21</v>
      </c>
      <c r="K966" t="s">
        <v>22</v>
      </c>
      <c r="L966">
        <v>1431320400</v>
      </c>
      <c r="M966" s="9">
        <f>(((L966/60)/60)/24)+DATE(1970,1,1)</f>
        <v>42135.208333333328</v>
      </c>
      <c r="N966">
        <v>1431752400</v>
      </c>
      <c r="O966" s="9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E967/D967*100</f>
        <v>386.40909090909093</v>
      </c>
      <c r="G967" t="s">
        <v>20</v>
      </c>
      <c r="H967">
        <v>207</v>
      </c>
      <c r="I967" s="4">
        <f>E967/H967</f>
        <v>41.067632850241544</v>
      </c>
      <c r="J967" t="s">
        <v>40</v>
      </c>
      <c r="K967" t="s">
        <v>41</v>
      </c>
      <c r="L967">
        <v>1264399200</v>
      </c>
      <c r="M967" s="9">
        <f>(((L967/60)/60)/24)+DATE(1970,1,1)</f>
        <v>40203.25</v>
      </c>
      <c r="N967">
        <v>1267855200</v>
      </c>
      <c r="O967" s="9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E968/D968*100</f>
        <v>792.23529411764707</v>
      </c>
      <c r="G968" t="s">
        <v>20</v>
      </c>
      <c r="H968">
        <v>245</v>
      </c>
      <c r="I968" s="4">
        <f>E968/H968</f>
        <v>54.971428571428568</v>
      </c>
      <c r="J968" t="s">
        <v>21</v>
      </c>
      <c r="K968" t="s">
        <v>22</v>
      </c>
      <c r="L968">
        <v>1497502800</v>
      </c>
      <c r="M968" s="9">
        <f>(((L968/60)/60)/24)+DATE(1970,1,1)</f>
        <v>42901.208333333328</v>
      </c>
      <c r="N968">
        <v>1497675600</v>
      </c>
      <c r="O968" s="9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E969/D969*100</f>
        <v>137.03393665158373</v>
      </c>
      <c r="G969" t="s">
        <v>20</v>
      </c>
      <c r="H969">
        <v>1573</v>
      </c>
      <c r="I969" s="4">
        <f>E969/H969</f>
        <v>77.010807374443743</v>
      </c>
      <c r="J969" t="s">
        <v>21</v>
      </c>
      <c r="K969" t="s">
        <v>22</v>
      </c>
      <c r="L969">
        <v>1333688400</v>
      </c>
      <c r="M969" s="9">
        <f>(((L969/60)/60)/24)+DATE(1970,1,1)</f>
        <v>41005.208333333336</v>
      </c>
      <c r="N969">
        <v>1336885200</v>
      </c>
      <c r="O969" s="9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E970/D970*100</f>
        <v>338.20833333333337</v>
      </c>
      <c r="G970" t="s">
        <v>20</v>
      </c>
      <c r="H970">
        <v>114</v>
      </c>
      <c r="I970" s="4">
        <f>E970/H970</f>
        <v>71.201754385964918</v>
      </c>
      <c r="J970" t="s">
        <v>21</v>
      </c>
      <c r="K970" t="s">
        <v>22</v>
      </c>
      <c r="L970">
        <v>1293861600</v>
      </c>
      <c r="M970" s="9">
        <f>(((L970/60)/60)/24)+DATE(1970,1,1)</f>
        <v>40544.25</v>
      </c>
      <c r="N970">
        <v>1295157600</v>
      </c>
      <c r="O970" s="9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E971/D971*100</f>
        <v>108.22784810126582</v>
      </c>
      <c r="G971" t="s">
        <v>20</v>
      </c>
      <c r="H971">
        <v>93</v>
      </c>
      <c r="I971" s="4">
        <f>E971/H971</f>
        <v>91.935483870967744</v>
      </c>
      <c r="J971" t="s">
        <v>21</v>
      </c>
      <c r="K971" t="s">
        <v>22</v>
      </c>
      <c r="L971">
        <v>1576994400</v>
      </c>
      <c r="M971" s="9">
        <f>(((L971/60)/60)/24)+DATE(1970,1,1)</f>
        <v>43821.25</v>
      </c>
      <c r="N971">
        <v>1577599200</v>
      </c>
      <c r="O971" s="9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E972/D972*100</f>
        <v>60.757639620653315</v>
      </c>
      <c r="G972" t="s">
        <v>14</v>
      </c>
      <c r="H972">
        <v>594</v>
      </c>
      <c r="I972" s="4">
        <f>E972/H972</f>
        <v>97.069023569023571</v>
      </c>
      <c r="J972" t="s">
        <v>21</v>
      </c>
      <c r="K972" t="s">
        <v>22</v>
      </c>
      <c r="L972">
        <v>1304917200</v>
      </c>
      <c r="M972" s="9">
        <f>(((L972/60)/60)/24)+DATE(1970,1,1)</f>
        <v>40672.208333333336</v>
      </c>
      <c r="N972">
        <v>1305003600</v>
      </c>
      <c r="O972" s="9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E973/D973*100</f>
        <v>27.725490196078432</v>
      </c>
      <c r="G973" t="s">
        <v>14</v>
      </c>
      <c r="H973">
        <v>24</v>
      </c>
      <c r="I973" s="4">
        <f>E973/H973</f>
        <v>58.916666666666664</v>
      </c>
      <c r="J973" t="s">
        <v>21</v>
      </c>
      <c r="K973" t="s">
        <v>22</v>
      </c>
      <c r="L973">
        <v>1381208400</v>
      </c>
      <c r="M973" s="9">
        <f>(((L973/60)/60)/24)+DATE(1970,1,1)</f>
        <v>41555.208333333336</v>
      </c>
      <c r="N973">
        <v>1381726800</v>
      </c>
      <c r="O973" s="9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E974/D974*100</f>
        <v>228.3934426229508</v>
      </c>
      <c r="G974" t="s">
        <v>20</v>
      </c>
      <c r="H974">
        <v>1681</v>
      </c>
      <c r="I974" s="4">
        <f>E974/H974</f>
        <v>58.015466983938133</v>
      </c>
      <c r="J974" t="s">
        <v>21</v>
      </c>
      <c r="K974" t="s">
        <v>22</v>
      </c>
      <c r="L974">
        <v>1401685200</v>
      </c>
      <c r="M974" s="9">
        <f>(((L974/60)/60)/24)+DATE(1970,1,1)</f>
        <v>41792.208333333336</v>
      </c>
      <c r="N974">
        <v>1402462800</v>
      </c>
      <c r="O974" s="9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E975/D975*100</f>
        <v>21.615194054500414</v>
      </c>
      <c r="G975" t="s">
        <v>14</v>
      </c>
      <c r="H975">
        <v>252</v>
      </c>
      <c r="I975" s="4">
        <f>E975/H975</f>
        <v>103.87301587301587</v>
      </c>
      <c r="J975" t="s">
        <v>21</v>
      </c>
      <c r="K975" t="s">
        <v>22</v>
      </c>
      <c r="L975">
        <v>1291960800</v>
      </c>
      <c r="M975" s="9">
        <f>(((L975/60)/60)/24)+DATE(1970,1,1)</f>
        <v>40522.25</v>
      </c>
      <c r="N975">
        <v>1292133600</v>
      </c>
      <c r="O975" s="9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E976/D976*100</f>
        <v>373.875</v>
      </c>
      <c r="G976" t="s">
        <v>20</v>
      </c>
      <c r="H976">
        <v>32</v>
      </c>
      <c r="I976" s="4">
        <f>E976/H976</f>
        <v>93.46875</v>
      </c>
      <c r="J976" t="s">
        <v>21</v>
      </c>
      <c r="K976" t="s">
        <v>22</v>
      </c>
      <c r="L976">
        <v>1368853200</v>
      </c>
      <c r="M976" s="9">
        <f>(((L976/60)/60)/24)+DATE(1970,1,1)</f>
        <v>41412.208333333336</v>
      </c>
      <c r="N976">
        <v>1368939600</v>
      </c>
      <c r="O976" s="9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E977/D977*100</f>
        <v>154.92592592592592</v>
      </c>
      <c r="G977" t="s">
        <v>20</v>
      </c>
      <c r="H977">
        <v>135</v>
      </c>
      <c r="I977" s="4">
        <f>E977/H977</f>
        <v>61.970370370370368</v>
      </c>
      <c r="J977" t="s">
        <v>21</v>
      </c>
      <c r="K977" t="s">
        <v>22</v>
      </c>
      <c r="L977">
        <v>1448776800</v>
      </c>
      <c r="M977" s="9">
        <f>(((L977/60)/60)/24)+DATE(1970,1,1)</f>
        <v>42337.25</v>
      </c>
      <c r="N977">
        <v>1452146400</v>
      </c>
      <c r="O977" s="9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E978/D978*100</f>
        <v>322.14999999999998</v>
      </c>
      <c r="G978" t="s">
        <v>20</v>
      </c>
      <c r="H978">
        <v>140</v>
      </c>
      <c r="I978" s="4">
        <f>E978/H978</f>
        <v>92.042857142857144</v>
      </c>
      <c r="J978" t="s">
        <v>21</v>
      </c>
      <c r="K978" t="s">
        <v>22</v>
      </c>
      <c r="L978">
        <v>1296194400</v>
      </c>
      <c r="M978" s="9">
        <f>(((L978/60)/60)/24)+DATE(1970,1,1)</f>
        <v>40571.25</v>
      </c>
      <c r="N978">
        <v>1296712800</v>
      </c>
      <c r="O978" s="9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E979/D979*100</f>
        <v>73.957142857142856</v>
      </c>
      <c r="G979" t="s">
        <v>14</v>
      </c>
      <c r="H979">
        <v>67</v>
      </c>
      <c r="I979" s="4">
        <f>E979/H979</f>
        <v>77.268656716417908</v>
      </c>
      <c r="J979" t="s">
        <v>21</v>
      </c>
      <c r="K979" t="s">
        <v>22</v>
      </c>
      <c r="L979">
        <v>1517983200</v>
      </c>
      <c r="M979" s="9">
        <f>(((L979/60)/60)/24)+DATE(1970,1,1)</f>
        <v>43138.25</v>
      </c>
      <c r="N979">
        <v>1520748000</v>
      </c>
      <c r="O979" s="9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E980/D980*100</f>
        <v>864.1</v>
      </c>
      <c r="G980" t="s">
        <v>20</v>
      </c>
      <c r="H980">
        <v>92</v>
      </c>
      <c r="I980" s="4">
        <f>E980/H980</f>
        <v>93.923913043478265</v>
      </c>
      <c r="J980" t="s">
        <v>21</v>
      </c>
      <c r="K980" t="s">
        <v>22</v>
      </c>
      <c r="L980">
        <v>1478930400</v>
      </c>
      <c r="M980" s="9">
        <f>(((L980/60)/60)/24)+DATE(1970,1,1)</f>
        <v>42686.25</v>
      </c>
      <c r="N980">
        <v>1480831200</v>
      </c>
      <c r="O980" s="9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E981/D981*100</f>
        <v>143.26245847176079</v>
      </c>
      <c r="G981" t="s">
        <v>20</v>
      </c>
      <c r="H981">
        <v>1015</v>
      </c>
      <c r="I981" s="4">
        <f>E981/H981</f>
        <v>84.969458128078813</v>
      </c>
      <c r="J981" t="s">
        <v>40</v>
      </c>
      <c r="K981" t="s">
        <v>41</v>
      </c>
      <c r="L981">
        <v>1426395600</v>
      </c>
      <c r="M981" s="9">
        <f>(((L981/60)/60)/24)+DATE(1970,1,1)</f>
        <v>42078.208333333328</v>
      </c>
      <c r="N981">
        <v>1426914000</v>
      </c>
      <c r="O981" s="9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E982/D982*100</f>
        <v>40.281762295081968</v>
      </c>
      <c r="G982" t="s">
        <v>14</v>
      </c>
      <c r="H982">
        <v>742</v>
      </c>
      <c r="I982" s="4">
        <f>E982/H982</f>
        <v>105.97035040431267</v>
      </c>
      <c r="J982" t="s">
        <v>21</v>
      </c>
      <c r="K982" t="s">
        <v>22</v>
      </c>
      <c r="L982">
        <v>1446181200</v>
      </c>
      <c r="M982" s="9">
        <f>(((L982/60)/60)/24)+DATE(1970,1,1)</f>
        <v>42307.208333333328</v>
      </c>
      <c r="N982">
        <v>1446616800</v>
      </c>
      <c r="O982" s="9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E983/D983*100</f>
        <v>178.22388059701493</v>
      </c>
      <c r="G983" t="s">
        <v>20</v>
      </c>
      <c r="H983">
        <v>323</v>
      </c>
      <c r="I983" s="4">
        <f>E983/H983</f>
        <v>36.969040247678016</v>
      </c>
      <c r="J983" t="s">
        <v>21</v>
      </c>
      <c r="K983" t="s">
        <v>22</v>
      </c>
      <c r="L983">
        <v>1514181600</v>
      </c>
      <c r="M983" s="9">
        <f>(((L983/60)/60)/24)+DATE(1970,1,1)</f>
        <v>43094.25</v>
      </c>
      <c r="N983">
        <v>1517032800</v>
      </c>
      <c r="O983" s="9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E984/D984*100</f>
        <v>84.930555555555557</v>
      </c>
      <c r="G984" t="s">
        <v>14</v>
      </c>
      <c r="H984">
        <v>75</v>
      </c>
      <c r="I984" s="4">
        <f>E984/H984</f>
        <v>81.533333333333331</v>
      </c>
      <c r="J984" t="s">
        <v>21</v>
      </c>
      <c r="K984" t="s">
        <v>22</v>
      </c>
      <c r="L984">
        <v>1311051600</v>
      </c>
      <c r="M984" s="9">
        <f>(((L984/60)/60)/24)+DATE(1970,1,1)</f>
        <v>40743.208333333336</v>
      </c>
      <c r="N984">
        <v>1311224400</v>
      </c>
      <c r="O984" s="9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E985/D985*100</f>
        <v>145.93648334624322</v>
      </c>
      <c r="G985" t="s">
        <v>20</v>
      </c>
      <c r="H985">
        <v>2326</v>
      </c>
      <c r="I985" s="4">
        <f>E985/H985</f>
        <v>80.999140154772135</v>
      </c>
      <c r="J985" t="s">
        <v>21</v>
      </c>
      <c r="K985" t="s">
        <v>22</v>
      </c>
      <c r="L985">
        <v>1564894800</v>
      </c>
      <c r="M985" s="9">
        <f>(((L985/60)/60)/24)+DATE(1970,1,1)</f>
        <v>43681.208333333328</v>
      </c>
      <c r="N985">
        <v>1566190800</v>
      </c>
      <c r="O985" s="9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E986/D986*100</f>
        <v>152.46153846153848</v>
      </c>
      <c r="G986" t="s">
        <v>20</v>
      </c>
      <c r="H986">
        <v>381</v>
      </c>
      <c r="I986" s="4">
        <f>E986/H986</f>
        <v>26.010498687664043</v>
      </c>
      <c r="J986" t="s">
        <v>21</v>
      </c>
      <c r="K986" t="s">
        <v>22</v>
      </c>
      <c r="L986">
        <v>1567918800</v>
      </c>
      <c r="M986" s="9">
        <f>(((L986/60)/60)/24)+DATE(1970,1,1)</f>
        <v>43716.208333333328</v>
      </c>
      <c r="N986">
        <v>1570165200</v>
      </c>
      <c r="O986" s="9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E987/D987*100</f>
        <v>67.129542790152414</v>
      </c>
      <c r="G987" t="s">
        <v>14</v>
      </c>
      <c r="H987">
        <v>4405</v>
      </c>
      <c r="I987" s="4">
        <f>E987/H987</f>
        <v>25.998410896708286</v>
      </c>
      <c r="J987" t="s">
        <v>21</v>
      </c>
      <c r="K987" t="s">
        <v>22</v>
      </c>
      <c r="L987">
        <v>1386309600</v>
      </c>
      <c r="M987" s="9">
        <f>(((L987/60)/60)/24)+DATE(1970,1,1)</f>
        <v>41614.25</v>
      </c>
      <c r="N987">
        <v>1388556000</v>
      </c>
      <c r="O987" s="9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E988/D988*100</f>
        <v>40.307692307692307</v>
      </c>
      <c r="G988" t="s">
        <v>14</v>
      </c>
      <c r="H988">
        <v>92</v>
      </c>
      <c r="I988" s="4">
        <f>E988/H988</f>
        <v>34.173913043478258</v>
      </c>
      <c r="J988" t="s">
        <v>21</v>
      </c>
      <c r="K988" t="s">
        <v>22</v>
      </c>
      <c r="L988">
        <v>1301979600</v>
      </c>
      <c r="M988" s="9">
        <f>(((L988/60)/60)/24)+DATE(1970,1,1)</f>
        <v>40638.208333333336</v>
      </c>
      <c r="N988">
        <v>1303189200</v>
      </c>
      <c r="O988" s="9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E989/D989*100</f>
        <v>216.79032258064518</v>
      </c>
      <c r="G989" t="s">
        <v>20</v>
      </c>
      <c r="H989">
        <v>480</v>
      </c>
      <c r="I989" s="4">
        <f>E989/H989</f>
        <v>28.002083333333335</v>
      </c>
      <c r="J989" t="s">
        <v>21</v>
      </c>
      <c r="K989" t="s">
        <v>22</v>
      </c>
      <c r="L989">
        <v>1493269200</v>
      </c>
      <c r="M989" s="9">
        <f>(((L989/60)/60)/24)+DATE(1970,1,1)</f>
        <v>42852.208333333328</v>
      </c>
      <c r="N989">
        <v>1494478800</v>
      </c>
      <c r="O989" s="9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E990/D990*100</f>
        <v>52.117021276595743</v>
      </c>
      <c r="G990" t="s">
        <v>14</v>
      </c>
      <c r="H990">
        <v>64</v>
      </c>
      <c r="I990" s="4">
        <f>E990/H990</f>
        <v>76.546875</v>
      </c>
      <c r="J990" t="s">
        <v>21</v>
      </c>
      <c r="K990" t="s">
        <v>22</v>
      </c>
      <c r="L990">
        <v>1478930400</v>
      </c>
      <c r="M990" s="9">
        <f>(((L990/60)/60)/24)+DATE(1970,1,1)</f>
        <v>42686.25</v>
      </c>
      <c r="N990">
        <v>1480744800</v>
      </c>
      <c r="O990" s="9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E991/D991*100</f>
        <v>499.58333333333337</v>
      </c>
      <c r="G991" t="s">
        <v>20</v>
      </c>
      <c r="H991">
        <v>226</v>
      </c>
      <c r="I991" s="4">
        <f>E991/H991</f>
        <v>53.053097345132741</v>
      </c>
      <c r="J991" t="s">
        <v>21</v>
      </c>
      <c r="K991" t="s">
        <v>22</v>
      </c>
      <c r="L991">
        <v>1555390800</v>
      </c>
      <c r="M991" s="9">
        <f>(((L991/60)/60)/24)+DATE(1970,1,1)</f>
        <v>43571.208333333328</v>
      </c>
      <c r="N991">
        <v>1555822800</v>
      </c>
      <c r="O991" s="9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E992/D992*100</f>
        <v>87.679487179487182</v>
      </c>
      <c r="G992" t="s">
        <v>14</v>
      </c>
      <c r="H992">
        <v>64</v>
      </c>
      <c r="I992" s="4">
        <f>E992/H992</f>
        <v>106.859375</v>
      </c>
      <c r="J992" t="s">
        <v>21</v>
      </c>
      <c r="K992" t="s">
        <v>22</v>
      </c>
      <c r="L992">
        <v>1456984800</v>
      </c>
      <c r="M992" s="9">
        <f>(((L992/60)/60)/24)+DATE(1970,1,1)</f>
        <v>42432.25</v>
      </c>
      <c r="N992">
        <v>1458882000</v>
      </c>
      <c r="O992" s="9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E993/D993*100</f>
        <v>113.17346938775511</v>
      </c>
      <c r="G993" t="s">
        <v>20</v>
      </c>
      <c r="H993">
        <v>241</v>
      </c>
      <c r="I993" s="4">
        <f>E993/H993</f>
        <v>46.020746887966808</v>
      </c>
      <c r="J993" t="s">
        <v>21</v>
      </c>
      <c r="K993" t="s">
        <v>22</v>
      </c>
      <c r="L993">
        <v>1411621200</v>
      </c>
      <c r="M993" s="9">
        <f>(((L993/60)/60)/24)+DATE(1970,1,1)</f>
        <v>41907.208333333336</v>
      </c>
      <c r="N993">
        <v>1411966800</v>
      </c>
      <c r="O993" s="9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E994/D994*100</f>
        <v>426.54838709677421</v>
      </c>
      <c r="G994" t="s">
        <v>20</v>
      </c>
      <c r="H994">
        <v>132</v>
      </c>
      <c r="I994" s="4">
        <f>E994/H994</f>
        <v>100.17424242424242</v>
      </c>
      <c r="J994" t="s">
        <v>21</v>
      </c>
      <c r="K994" t="s">
        <v>22</v>
      </c>
      <c r="L994">
        <v>1525669200</v>
      </c>
      <c r="M994" s="9">
        <f>(((L994/60)/60)/24)+DATE(1970,1,1)</f>
        <v>43227.208333333328</v>
      </c>
      <c r="N994">
        <v>1526878800</v>
      </c>
      <c r="O994" s="9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E995/D995*100</f>
        <v>77.632653061224488</v>
      </c>
      <c r="G995" t="s">
        <v>74</v>
      </c>
      <c r="H995">
        <v>75</v>
      </c>
      <c r="I995" s="4">
        <f>E995/H995</f>
        <v>101.44</v>
      </c>
      <c r="J995" t="s">
        <v>107</v>
      </c>
      <c r="K995" t="s">
        <v>108</v>
      </c>
      <c r="L995">
        <v>1450936800</v>
      </c>
      <c r="M995" s="9">
        <f>(((L995/60)/60)/24)+DATE(1970,1,1)</f>
        <v>42362.25</v>
      </c>
      <c r="N995">
        <v>1452405600</v>
      </c>
      <c r="O995" s="9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E996/D996*100</f>
        <v>52.496810772501767</v>
      </c>
      <c r="G996" t="s">
        <v>14</v>
      </c>
      <c r="H996">
        <v>842</v>
      </c>
      <c r="I996" s="4">
        <f>E996/H996</f>
        <v>87.972684085510693</v>
      </c>
      <c r="J996" t="s">
        <v>21</v>
      </c>
      <c r="K996" t="s">
        <v>22</v>
      </c>
      <c r="L996">
        <v>1413522000</v>
      </c>
      <c r="M996" s="9">
        <f>(((L996/60)/60)/24)+DATE(1970,1,1)</f>
        <v>41929.208333333336</v>
      </c>
      <c r="N996">
        <v>1414040400</v>
      </c>
      <c r="O996" s="9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E997/D997*100</f>
        <v>157.46762589928059</v>
      </c>
      <c r="G997" t="s">
        <v>20</v>
      </c>
      <c r="H997">
        <v>2043</v>
      </c>
      <c r="I997" s="4">
        <f>E997/H997</f>
        <v>74.995594713656388</v>
      </c>
      <c r="J997" t="s">
        <v>21</v>
      </c>
      <c r="K997" t="s">
        <v>22</v>
      </c>
      <c r="L997">
        <v>1541307600</v>
      </c>
      <c r="M997" s="9">
        <f>(((L997/60)/60)/24)+DATE(1970,1,1)</f>
        <v>43408.208333333328</v>
      </c>
      <c r="N997">
        <v>1543816800</v>
      </c>
      <c r="O997" s="9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E998/D998*100</f>
        <v>72.939393939393938</v>
      </c>
      <c r="G998" t="s">
        <v>14</v>
      </c>
      <c r="H998">
        <v>112</v>
      </c>
      <c r="I998" s="4">
        <f>E998/H998</f>
        <v>42.982142857142854</v>
      </c>
      <c r="J998" t="s">
        <v>21</v>
      </c>
      <c r="K998" t="s">
        <v>22</v>
      </c>
      <c r="L998">
        <v>1357106400</v>
      </c>
      <c r="M998" s="9">
        <f>(((L998/60)/60)/24)+DATE(1970,1,1)</f>
        <v>41276.25</v>
      </c>
      <c r="N998">
        <v>1359698400</v>
      </c>
      <c r="O998" s="9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E999/D999*100</f>
        <v>60.565789473684205</v>
      </c>
      <c r="G999" t="s">
        <v>74</v>
      </c>
      <c r="H999">
        <v>139</v>
      </c>
      <c r="I999" s="4">
        <f>E999/H999</f>
        <v>33.115107913669064</v>
      </c>
      <c r="J999" t="s">
        <v>107</v>
      </c>
      <c r="K999" t="s">
        <v>108</v>
      </c>
      <c r="L999">
        <v>1390197600</v>
      </c>
      <c r="M999" s="9">
        <f>(((L999/60)/60)/24)+DATE(1970,1,1)</f>
        <v>41659.25</v>
      </c>
      <c r="N999">
        <v>1390629600</v>
      </c>
      <c r="O999" s="9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E1000/D1000*100</f>
        <v>56.791291291291287</v>
      </c>
      <c r="G1000" t="s">
        <v>14</v>
      </c>
      <c r="H1000">
        <v>374</v>
      </c>
      <c r="I1000" s="4">
        <f>E1000/H1000</f>
        <v>101.13101604278074</v>
      </c>
      <c r="J1000" t="s">
        <v>21</v>
      </c>
      <c r="K1000" t="s">
        <v>22</v>
      </c>
      <c r="L1000">
        <v>1265868000</v>
      </c>
      <c r="M1000" s="9">
        <f>(((L1000/60)/60)/24)+DATE(1970,1,1)</f>
        <v>40220.25</v>
      </c>
      <c r="N1000">
        <v>1267077600</v>
      </c>
      <c r="O1000" s="9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E1001/D1001*100</f>
        <v>56.542754275427541</v>
      </c>
      <c r="G1001" t="s">
        <v>74</v>
      </c>
      <c r="H1001">
        <v>1122</v>
      </c>
      <c r="I1001" s="4">
        <f>E1001/H1001</f>
        <v>55.98841354723708</v>
      </c>
      <c r="J1001" t="s">
        <v>21</v>
      </c>
      <c r="K1001" t="s">
        <v>22</v>
      </c>
      <c r="L1001">
        <v>1467176400</v>
      </c>
      <c r="M1001" s="9">
        <f>(((L1001/60)/60)/24)+DATE(1970,1,1)</f>
        <v>42550.208333333328</v>
      </c>
      <c r="N1001">
        <v>1467781200</v>
      </c>
      <c r="O1001" s="9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CDF1BDB1-82A1-6843-B0FC-1A7B8D077859}"/>
  <conditionalFormatting sqref="F2:F1001">
    <cfRule type="colorScale" priority="1">
      <colorScale>
        <cfvo type="num" val="0"/>
        <cfvo type="num" val="100"/>
        <cfvo type="num" val="200"/>
        <color rgb="FF940102"/>
        <color rgb="FF92D050"/>
        <color rgb="FF4E86ED"/>
      </colorScale>
    </cfRule>
  </conditionalFormatting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5BE9-63C4-FA49-A9C7-556D0CA94423}">
  <sheetPr codeName="Sheet3"/>
  <dimension ref="A1:F14"/>
  <sheetViews>
    <sheetView workbookViewId="0">
      <selection activeCell="A17" sqref="A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2066</v>
      </c>
    </row>
    <row r="3" spans="1:6" x14ac:dyDescent="0.2">
      <c r="A3" s="7" t="s">
        <v>2069</v>
      </c>
      <c r="B3" s="7" t="s">
        <v>2070</v>
      </c>
    </row>
    <row r="4" spans="1:6" x14ac:dyDescent="0.2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2064</v>
      </c>
      <c r="E8">
        <v>4</v>
      </c>
      <c r="F8">
        <v>4</v>
      </c>
    </row>
    <row r="9" spans="1:6" x14ac:dyDescent="0.2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A7638-1D77-5343-ABA5-E832CC58F07E}">
  <sheetPr codeName="Sheet4"/>
  <dimension ref="A1:F30"/>
  <sheetViews>
    <sheetView tabSelected="1" zoomScale="86" workbookViewId="0">
      <selection activeCell="I3" sqref="I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2031</v>
      </c>
      <c r="B1" t="s">
        <v>2066</v>
      </c>
    </row>
    <row r="2" spans="1:6" x14ac:dyDescent="0.2">
      <c r="A2" s="7" t="s">
        <v>6</v>
      </c>
      <c r="B2" t="s">
        <v>2066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8" t="s">
        <v>2065</v>
      </c>
      <c r="B7" s="12"/>
      <c r="C7" s="12"/>
      <c r="D7" s="12"/>
      <c r="E7" s="12">
        <v>4</v>
      </c>
      <c r="F7" s="12">
        <v>4</v>
      </c>
    </row>
    <row r="8" spans="1:6" x14ac:dyDescent="0.2">
      <c r="A8" s="8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8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8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8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8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8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8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8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8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8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8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8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8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8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8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8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8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8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8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8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8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8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8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D740-58BC-5945-BC26-522E6D5DDEA8}">
  <sheetPr codeName="Sheet5"/>
  <dimension ref="A1:F18"/>
  <sheetViews>
    <sheetView workbookViewId="0">
      <selection activeCell="O13" sqref="O13"/>
    </sheetView>
  </sheetViews>
  <sheetFormatPr baseColWidth="10" defaultRowHeight="16" x14ac:dyDescent="0.2"/>
  <cols>
    <col min="1" max="1" width="28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</cols>
  <sheetData>
    <row r="1" spans="1:6" x14ac:dyDescent="0.2">
      <c r="A1" s="7" t="s">
        <v>2031</v>
      </c>
      <c r="B1" t="s">
        <v>2066</v>
      </c>
    </row>
    <row r="2" spans="1:6" x14ac:dyDescent="0.2">
      <c r="A2" s="7" t="s">
        <v>2085</v>
      </c>
      <c r="B2" t="s">
        <v>2066</v>
      </c>
    </row>
    <row r="4" spans="1:6" x14ac:dyDescent="0.2">
      <c r="A4" s="7" t="s">
        <v>2069</v>
      </c>
      <c r="B4" s="7" t="s">
        <v>2070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2073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">
      <c r="A7" s="8" t="s">
        <v>2074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">
      <c r="A8" s="8" t="s">
        <v>2075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">
      <c r="A9" s="8" t="s">
        <v>2076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">
      <c r="A10" s="8" t="s">
        <v>2077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">
      <c r="A11" s="8" t="s">
        <v>2078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">
      <c r="A12" s="8" t="s">
        <v>2079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">
      <c r="A13" s="8" t="s">
        <v>2080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">
      <c r="A14" s="8" t="s">
        <v>2081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">
      <c r="A15" s="8" t="s">
        <v>2082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">
      <c r="A16" s="8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">
      <c r="A17" s="8" t="s">
        <v>2084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">
      <c r="A18" s="8" t="s">
        <v>2068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4A7F-3F14-5C44-A6E1-C50F276423E7}">
  <sheetPr codeName="Sheet6"/>
  <dimension ref="A1:H13"/>
  <sheetViews>
    <sheetView zoomScale="75" workbookViewId="0">
      <selection activeCell="J28" sqref="J2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1640625" bestFit="1" customWidth="1"/>
    <col min="4" max="4" width="15.6640625" bestFit="1" customWidth="1"/>
    <col min="5" max="5" width="12.5" bestFit="1" customWidth="1"/>
    <col min="6" max="6" width="19.83203125" bestFit="1" customWidth="1"/>
    <col min="7" max="7" width="16" bestFit="1" customWidth="1"/>
    <col min="8" max="8" width="18.6640625" bestFit="1" customWidth="1"/>
  </cols>
  <sheetData>
    <row r="1" spans="1:8" x14ac:dyDescent="0.2">
      <c r="A1" t="s">
        <v>2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">
      <c r="A2" t="s">
        <v>2093</v>
      </c>
      <c r="B2">
        <f>COUNTIFS(outcome,"=successful",goal,"&lt;1000")</f>
        <v>30</v>
      </c>
      <c r="C2">
        <f>COUNTIFS(outcome,"=failed",goal,"&lt;1000")</f>
        <v>20</v>
      </c>
      <c r="D2">
        <f>COUNTIFS(outcome,"=canceled",goal,"&lt;1000")</f>
        <v>1</v>
      </c>
      <c r="E2">
        <f>SUM(B2,C2,D2)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2094</v>
      </c>
      <c r="B3">
        <f>COUNTIFS(outcome,"=successful",goal,"&gt;=1000",goal,"&lt;4999")</f>
        <v>191</v>
      </c>
      <c r="C3">
        <f>COUNTIFS(outcome,"=successful",goal,"&gt;=1000",goal,"&lt;4999")</f>
        <v>191</v>
      </c>
      <c r="D3">
        <f>COUNTIFS(outcome,"=canceled",goal,"&gt;=1000",goal,"&lt;4999")</f>
        <v>2</v>
      </c>
      <c r="E3">
        <f t="shared" ref="E3:E13" si="0">SUM(B3,C3,D3)</f>
        <v>384</v>
      </c>
      <c r="F3" s="11">
        <f t="shared" ref="F3:F13" si="1">B3/E3</f>
        <v>0.49739583333333331</v>
      </c>
      <c r="G3" s="11">
        <f t="shared" ref="G3:G13" si="2">C3/E3</f>
        <v>0.49739583333333331</v>
      </c>
      <c r="H3" s="11">
        <f t="shared" ref="H3:H13" si="3">D3/E3</f>
        <v>5.208333333333333E-3</v>
      </c>
    </row>
    <row r="4" spans="1:8" x14ac:dyDescent="0.2">
      <c r="A4" t="s">
        <v>2095</v>
      </c>
      <c r="B4">
        <f>COUNTIFS(outcome,"=successful",goal,"&gt;=5000",goal,"&lt;9999")</f>
        <v>164</v>
      </c>
      <c r="C4">
        <f>COUNTIFS(outcome,"=failed",goal,"&gt;=5000",goal,"&lt;9999")</f>
        <v>126</v>
      </c>
      <c r="D4">
        <f>COUNTIFS(outcome,"=canceled",goal,"&gt;=5000",goal,"&lt;9999")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2096</v>
      </c>
      <c r="B5">
        <f>COUNTIFS(outcome,"=successful",goal,"&gt;=10000",goal,"&lt;14999")</f>
        <v>4</v>
      </c>
      <c r="C5">
        <f>COUNTIFS(outcome,"=failed",goal,"&gt;=10000",goal,"&lt;14999")</f>
        <v>5</v>
      </c>
      <c r="D5">
        <f>COUNTIFS(outcome,"=canceoed",goal,"&gt;=10000",goal,"&lt;14999")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2097</v>
      </c>
      <c r="B6">
        <f>COUNTIFS(outcome,"=successful",goal,"&gt;=15000",goal,"&lt;19999")</f>
        <v>10</v>
      </c>
      <c r="C6">
        <f>COUNTIFS(outcome,"=failed",goal,"&gt;=15000",goal,"&lt;19999")</f>
        <v>0</v>
      </c>
      <c r="D6">
        <f>COUNTIFS(outcome,"=canceled",goal,"&gt;=15000",goal,"&lt;19999")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2098</v>
      </c>
      <c r="B7">
        <f>COUNTIFS(outcome,"=successful",goal,"&gt;=20000",goal,"&lt;24999")</f>
        <v>7</v>
      </c>
      <c r="C7">
        <f>COUNTIFS(outcome,"=failed",goal,"&gt;=20000",goal,"&lt;24999")</f>
        <v>0</v>
      </c>
      <c r="D7">
        <f>COUNTIFS(outcome,"=canceled",goal,"&gt;=20000",goal,"&lt;24999")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2099</v>
      </c>
      <c r="B8">
        <f>COUNTIFS(outcome,"=successful",goal,"&gt;=25000",goal,"&lt;29999")</f>
        <v>11</v>
      </c>
      <c r="C8">
        <f>COUNTIFS(outcome,"=failed",goal,"&gt;=25000",goal,"&lt;29999")</f>
        <v>3</v>
      </c>
      <c r="D8">
        <f>COUNTIFS(outcome,"=canceled",goal,"&gt;=25000",goal,"&lt;29999")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2100</v>
      </c>
      <c r="B9">
        <f>COUNTIFS(outcome,"=successful",goal,"&gt;=30000",goal,"&lt;34999")</f>
        <v>7</v>
      </c>
      <c r="C9">
        <f>COUNTIFS(outcome,"=failed",goal,"&gt;=30000",goal,"&lt;34999")</f>
        <v>0</v>
      </c>
      <c r="D9">
        <f>COUNTIFS(outcome,"=canceled",goal,"&gt;=30000",goal,"&lt;34999")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2101</v>
      </c>
      <c r="B10">
        <f>COUNTIFS(outcome,"=successful",goal,"&gt;=35000",goal,"&lt;39999")</f>
        <v>8</v>
      </c>
      <c r="C10">
        <f>COUNTIFS(outcome,"=failed",goal,"&gt;=35000",goal,"&lt;39999")</f>
        <v>3</v>
      </c>
      <c r="D10">
        <f>COUNTIFS(outcome,"=canceled",goal,"&gt;=35000",goal,"&lt;39999")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2102</v>
      </c>
      <c r="B11">
        <f>COUNTIFS(outcome,"=successful",goal,"&gt;=40000",goal,"&lt;44999")</f>
        <v>11</v>
      </c>
      <c r="C11">
        <f>COUNTIFS(outcome,"=failed",goal,"&gt;=40000",goal,"&lt;44999")</f>
        <v>3</v>
      </c>
      <c r="D11">
        <f>COUNTIFS(outcome,"=canceled",goal,"&gt;=40000",goal,"&lt;44999")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2103</v>
      </c>
      <c r="B12">
        <f>COUNTIFS(outcome,"=successful",goal,"&gt;=45000",goal,"&lt;49999")</f>
        <v>8</v>
      </c>
      <c r="C12">
        <f>COUNTIFS(outcome,"=failed",goal,"&gt;=45000",goal,"&lt;49999")</f>
        <v>3</v>
      </c>
      <c r="D12">
        <f>COUNTIFS(outcome,"=canceled",goal,"&gt;=45000",goal,"&lt;49999")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2104</v>
      </c>
      <c r="B13">
        <f>COUNTIFS(outcome,"=successful",goal,"&gt;=50000")</f>
        <v>114</v>
      </c>
      <c r="C13">
        <f>COUNTIFS(outcome,"=failed",goal,"&gt;=50000")</f>
        <v>163</v>
      </c>
      <c r="D13">
        <f>COUNTIFS(outcome,"=canceled",goal,"&gt;=50000")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2EE5-BA9A-EE4E-884F-3C09263B570F}">
  <sheetPr codeName="Sheet7"/>
  <dimension ref="A1:H566"/>
  <sheetViews>
    <sheetView workbookViewId="0">
      <selection activeCell="G6" sqref="G6"/>
    </sheetView>
  </sheetViews>
  <sheetFormatPr baseColWidth="10" defaultRowHeight="16" x14ac:dyDescent="0.2"/>
  <cols>
    <col min="1" max="1" width="8.33203125" bestFit="1" customWidth="1"/>
    <col min="2" max="2" width="13" bestFit="1" customWidth="1"/>
    <col min="3" max="3" width="8.33203125" bestFit="1" customWidth="1"/>
    <col min="4" max="4" width="13" bestFit="1" customWidth="1"/>
    <col min="6" max="6" width="16.5" bestFit="1" customWidth="1"/>
    <col min="7" max="7" width="19.5" bestFit="1" customWidth="1"/>
    <col min="8" max="8" width="21.6640625" bestFit="1" customWidth="1"/>
  </cols>
  <sheetData>
    <row r="1" spans="1:8" x14ac:dyDescent="0.2">
      <c r="A1" s="1" t="s">
        <v>4</v>
      </c>
      <c r="B1" s="1" t="s">
        <v>5</v>
      </c>
      <c r="C1" s="1" t="s">
        <v>4</v>
      </c>
      <c r="D1" s="1" t="s">
        <v>5</v>
      </c>
      <c r="G1" t="s">
        <v>2105</v>
      </c>
      <c r="H1" t="s">
        <v>2106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F2" t="s">
        <v>2107</v>
      </c>
      <c r="G2" s="4">
        <f>AVERAGE(B2:B566)</f>
        <v>851.14690265486729</v>
      </c>
      <c r="H2" s="4">
        <f>AVERAGE(D2:D365)</f>
        <v>585.61538461538464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F3" t="s">
        <v>2108</v>
      </c>
      <c r="G3">
        <f>MEDIAN(B2:B566)</f>
        <v>201</v>
      </c>
      <c r="H3" s="4">
        <f>MEDIAN(D2:D365)</f>
        <v>114.5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F4" t="s">
        <v>2109</v>
      </c>
      <c r="G4">
        <f>MIN(B2:B566)</f>
        <v>16</v>
      </c>
      <c r="H4" s="5">
        <f>MIN(D2:D365)</f>
        <v>0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F5" t="s">
        <v>2110</v>
      </c>
      <c r="G5">
        <f>MAX(B2:B566)</f>
        <v>7295</v>
      </c>
      <c r="H5" s="5">
        <f>MAX(D2:D365)</f>
        <v>6080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F6" t="s">
        <v>2111</v>
      </c>
      <c r="G6" s="4">
        <f>_xlfn.VAR.P(B2:B566)</f>
        <v>1603373.7324019109</v>
      </c>
      <c r="H6" s="4">
        <f>_xlfn.VAR.P(D2:D365)</f>
        <v>921574.68174133555</v>
      </c>
    </row>
    <row r="7" spans="1:8" x14ac:dyDescent="0.2">
      <c r="A7" t="s">
        <v>20</v>
      </c>
      <c r="B7">
        <v>98</v>
      </c>
      <c r="C7" t="s">
        <v>14</v>
      </c>
      <c r="D7">
        <v>27</v>
      </c>
      <c r="F7" t="s">
        <v>2112</v>
      </c>
      <c r="G7" s="4">
        <f>_xlfn.STDEV.S(B2:B566)</f>
        <v>1267.366006183523</v>
      </c>
      <c r="H7" s="4">
        <f>_xlfn.STDEV.S(D2:D365)</f>
        <v>961.30819978260524</v>
      </c>
    </row>
    <row r="8" spans="1:8" x14ac:dyDescent="0.2">
      <c r="A8" t="s">
        <v>20</v>
      </c>
      <c r="B8">
        <v>100</v>
      </c>
      <c r="C8" t="s">
        <v>14</v>
      </c>
      <c r="D8">
        <v>55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7" operator="containsText" text="successful">
      <formula>NOT(ISERROR(SEARCH("successful",A1)))</formula>
    </cfRule>
    <cfRule type="containsText" dxfId="5" priority="6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C1:C365">
    <cfRule type="containsText" dxfId="3" priority="4" operator="containsText" text="failed">
      <formula>NOT(ISERROR(SEARCH("failed",C1)))</formula>
    </cfRule>
    <cfRule type="containsText" dxfId="2" priority="3" operator="containsText" text="successful">
      <formula>NOT(ISERROR(SEARCH("successful",C1)))</formula>
    </cfRule>
    <cfRule type="containsText" dxfId="1" priority="2" operator="containsText" text="canceled">
      <formula>NOT(ISERROR(SEARCH("canceled",C1)))</formula>
    </cfRule>
    <cfRule type="containsText" dxfId="0" priority="1" operator="containsText" text="live">
      <formula>NOT(ISERROR(SEARCH("live",C1)))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Crowdfunding</vt:lpstr>
      <vt:lpstr>Copy</vt:lpstr>
      <vt:lpstr>count of outcomes</vt:lpstr>
      <vt:lpstr>subcategory</vt:lpstr>
      <vt:lpstr>year</vt:lpstr>
      <vt:lpstr>goal</vt:lpstr>
      <vt:lpstr>summary statistics</vt:lpstr>
      <vt:lpstr>copy</vt:lpstr>
      <vt:lpstr>goal</vt:lpstr>
      <vt:lpstr>outcome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Vecherka Varvara</cp:lastModifiedBy>
  <dcterms:created xsi:type="dcterms:W3CDTF">2021-09-29T18:52:28Z</dcterms:created>
  <dcterms:modified xsi:type="dcterms:W3CDTF">2024-02-08T23:16:37Z</dcterms:modified>
</cp:coreProperties>
</file>