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<sst xmlns="http://schemas.openxmlformats.org/spreadsheetml/2006/main" count="11" uniqueCount="10">
  <si>
    <t>Приближенное нахождение частного решения ДУ u' = u/x + x * (- 0,3 * e ^ (- x) - 0,7 * sin(x)) , u(0,3) = 0,257294</t>
  </si>
  <si>
    <t>методом Рунге-Кутта на отрезке [0,3; 1,3] с шагом h = 0,1</t>
  </si>
  <si>
    <t>i</t>
  </si>
  <si>
    <t>x_i</t>
  </si>
  <si>
    <t>y_i</t>
  </si>
  <si>
    <t>k_1</t>
  </si>
  <si>
    <t>k_2</t>
  </si>
  <si>
    <t>y(x) точное</t>
  </si>
  <si>
    <t>Погрешность</t>
  </si>
  <si>
    <t>глобальная погрешность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</si>
</sst>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'Лист1'!$C$4:$C$14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'Лист1'!$G$4:$G$14</c:f>
              <c:numCache/>
            </c:numRef>
          </c:val>
          <c:smooth val="0"/>
        </c:ser>
        <c:axId val="258087361"/>
        <c:axId val="490438371"/>
      </c:lineChart>
      <c:catAx>
        <c:axId val="258087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438371"/>
      </c:catAx>
      <c:valAx>
        <c:axId val="490438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8087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19050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13"/>
    <col customWidth="1" min="9" max="9" width="24.0"/>
  </cols>
  <sheetData>
    <row r="1">
      <c r="A1" s="1" t="s">
        <v>0</v>
      </c>
    </row>
    <row r="2">
      <c r="A2" s="2" t="s">
        <v>1</v>
      </c>
    </row>
    <row r="3">
      <c r="A3" s="1" t="s">
        <v>2</v>
      </c>
      <c r="B3" s="1" t="s">
        <v>3</v>
      </c>
      <c r="C3" s="1" t="s">
        <v>4</v>
      </c>
      <c r="D3" s="2" t="s">
        <v>5</v>
      </c>
      <c r="E3" s="2" t="s">
        <v>6</v>
      </c>
      <c r="F3" s="1" t="s">
        <v>7</v>
      </c>
      <c r="G3" s="1" t="s">
        <v>7</v>
      </c>
      <c r="H3" s="1" t="s">
        <v>8</v>
      </c>
      <c r="I3" s="2" t="s">
        <v>9</v>
      </c>
      <c r="J3" s="1"/>
    </row>
    <row r="4">
      <c r="A4" s="3">
        <v>0.0</v>
      </c>
      <c r="B4" s="3">
        <v>0.3</v>
      </c>
      <c r="C4" s="4">
        <v>0.257294</v>
      </c>
      <c r="D4" s="4">
        <f t="shared" ref="D4:D14" si="1">C4/B4+B4*(-0.3 * EXP(-B4) - 0.7 * SIN(B4))</f>
        <v>0.7289137834</v>
      </c>
      <c r="E4" s="4">
        <f t="shared" ref="E4:E14" si="2">(C4 + 1/20 * D4) / (B4 + 1/20) + (B4 + 1/20)*(-0.3 * EXP(-(B4 + 1/20)) - 0.6 * SIN((B4 + 1/20)))</f>
        <v>0.6932554658</v>
      </c>
      <c r="F4" s="4">
        <f t="shared" ref="F4:F14" si="3">B4*(-0.0333343 + 0.3 * EXP(-B4) + 0.7 * cos(B4))</f>
        <v>0.2572940126</v>
      </c>
      <c r="G4" s="4">
        <f t="shared" ref="G4:G14" si="4">B4*(-0.0333343 + 0.3 * EXP(-B4) + 0.7 * cos(B4))</f>
        <v>0.2572940126</v>
      </c>
      <c r="H4" s="4">
        <f t="shared" ref="H4:H14" si="5">ABS(C4-G4)</f>
        <v>0.0000000125777318</v>
      </c>
      <c r="I4" s="5">
        <f>sum(H4)</f>
        <v>0.0000000125777318</v>
      </c>
      <c r="J4" s="1"/>
    </row>
    <row r="5">
      <c r="A5" s="3">
        <v>1.0</v>
      </c>
      <c r="B5" s="3">
        <v>0.4</v>
      </c>
      <c r="C5" s="4">
        <f t="shared" ref="C5:C14" si="6">C4+E4*1/10</f>
        <v>0.3266195466</v>
      </c>
      <c r="D5" s="4">
        <f t="shared" si="1"/>
        <v>0.6270733251</v>
      </c>
      <c r="E5" s="4">
        <f t="shared" si="2"/>
        <v>0.5919755338</v>
      </c>
      <c r="F5" s="4">
        <f t="shared" si="3"/>
        <v>0.3250017638</v>
      </c>
      <c r="G5" s="4">
        <f t="shared" si="4"/>
        <v>0.3250017638</v>
      </c>
      <c r="H5" s="4">
        <f t="shared" si="5"/>
        <v>0.001617782734</v>
      </c>
      <c r="I5" s="5">
        <f>sum(H4:H5)</f>
        <v>0.001617795311</v>
      </c>
      <c r="J5" s="1"/>
    </row>
    <row r="6">
      <c r="A6" s="3">
        <v>2.0</v>
      </c>
      <c r="B6" s="3">
        <v>0.5</v>
      </c>
      <c r="C6" s="4">
        <f t="shared" si="6"/>
        <v>0.3858171</v>
      </c>
      <c r="D6" s="4">
        <f t="shared" si="1"/>
        <v>0.5128556625</v>
      </c>
      <c r="E6" s="4">
        <f t="shared" si="2"/>
        <v>0.4804253741</v>
      </c>
      <c r="F6" s="4">
        <f t="shared" si="3"/>
        <v>0.3814663456</v>
      </c>
      <c r="G6" s="4">
        <f t="shared" si="4"/>
        <v>0.3814663456</v>
      </c>
      <c r="H6" s="4">
        <f t="shared" si="5"/>
        <v>0.004350754344</v>
      </c>
      <c r="I6" s="5">
        <f>sum(H4:H6)</f>
        <v>0.005968549655</v>
      </c>
      <c r="J6" s="1"/>
    </row>
    <row r="7">
      <c r="A7" s="3">
        <v>3.0</v>
      </c>
      <c r="B7" s="3">
        <v>0.6</v>
      </c>
      <c r="C7" s="4">
        <f t="shared" si="6"/>
        <v>0.4338596374</v>
      </c>
      <c r="D7" s="4">
        <f t="shared" si="1"/>
        <v>0.3871634623</v>
      </c>
      <c r="E7" s="4">
        <f t="shared" si="2"/>
        <v>0.3594365453</v>
      </c>
      <c r="F7" s="4">
        <f t="shared" si="3"/>
        <v>0.4254264728</v>
      </c>
      <c r="G7" s="4">
        <f t="shared" si="4"/>
        <v>0.4254264728</v>
      </c>
      <c r="H7" s="4">
        <f t="shared" si="5"/>
        <v>0.008433164611</v>
      </c>
      <c r="I7" s="5">
        <f>sum(H4:H7)</f>
        <v>0.01440171427</v>
      </c>
      <c r="J7" s="1"/>
    </row>
    <row r="8">
      <c r="A8" s="3">
        <v>4.0</v>
      </c>
      <c r="B8" s="3">
        <v>0.7</v>
      </c>
      <c r="C8" s="4">
        <f t="shared" si="6"/>
        <v>0.4698032919</v>
      </c>
      <c r="D8" s="4">
        <f t="shared" si="1"/>
        <v>0.2511979793</v>
      </c>
      <c r="E8" s="4">
        <f t="shared" si="2"/>
        <v>0.2301310048</v>
      </c>
      <c r="F8" s="4">
        <f t="shared" si="3"/>
        <v>0.4557215756</v>
      </c>
      <c r="G8" s="4">
        <f t="shared" si="4"/>
        <v>0.4557215756</v>
      </c>
      <c r="H8" s="4">
        <f t="shared" si="5"/>
        <v>0.01408171633</v>
      </c>
      <c r="I8" s="5">
        <f>SUM(H4:H8)</f>
        <v>0.0284834306</v>
      </c>
      <c r="J8" s="1"/>
    </row>
    <row r="9">
      <c r="A9" s="3">
        <v>5.0</v>
      </c>
      <c r="B9" s="3">
        <v>0.8</v>
      </c>
      <c r="C9" s="4">
        <f t="shared" si="6"/>
        <v>0.4928163924</v>
      </c>
      <c r="D9" s="4">
        <f t="shared" si="1"/>
        <v>0.1064621282</v>
      </c>
      <c r="E9" s="4">
        <f t="shared" si="2"/>
        <v>0.09390265489</v>
      </c>
      <c r="F9" s="4">
        <f t="shared" si="3"/>
        <v>0.4713272686</v>
      </c>
      <c r="G9" s="4">
        <f t="shared" si="4"/>
        <v>0.4713272686</v>
      </c>
      <c r="H9" s="4">
        <f t="shared" si="5"/>
        <v>0.02148912375</v>
      </c>
      <c r="I9" s="5">
        <f>SUM(H4:H9)</f>
        <v>0.04997255435</v>
      </c>
      <c r="J9" s="1"/>
    </row>
    <row r="10">
      <c r="A10" s="3">
        <v>6.0</v>
      </c>
      <c r="B10" s="3">
        <v>0.9</v>
      </c>
      <c r="C10" s="4">
        <f t="shared" si="6"/>
        <v>0.5022066579</v>
      </c>
      <c r="D10" s="4">
        <f t="shared" si="1"/>
        <v>-0.04526236357</v>
      </c>
      <c r="E10" s="4">
        <f t="shared" si="2"/>
        <v>-0.04761167185</v>
      </c>
      <c r="F10" s="4">
        <f t="shared" si="3"/>
        <v>0.4713872181</v>
      </c>
      <c r="G10" s="4">
        <f t="shared" si="4"/>
        <v>0.4713872181</v>
      </c>
      <c r="H10" s="4">
        <f t="shared" si="5"/>
        <v>0.03081943972</v>
      </c>
      <c r="I10" s="5">
        <f>SUM(H4:H10)</f>
        <v>0.08079199407</v>
      </c>
      <c r="J10" s="1"/>
    </row>
    <row r="11">
      <c r="A11" s="3">
        <v>7.0</v>
      </c>
      <c r="B11" s="3">
        <v>1.0</v>
      </c>
      <c r="C11" s="4">
        <f t="shared" si="6"/>
        <v>0.4974454907</v>
      </c>
      <c r="D11" s="4">
        <f t="shared" si="1"/>
        <v>-0.201948031</v>
      </c>
      <c r="E11" s="4">
        <f t="shared" si="2"/>
        <v>-0.1925659858</v>
      </c>
      <c r="F11" s="4">
        <f t="shared" si="3"/>
        <v>0.4552411465</v>
      </c>
      <c r="G11" s="4">
        <f t="shared" si="4"/>
        <v>0.4552411465</v>
      </c>
      <c r="H11" s="4">
        <f t="shared" si="5"/>
        <v>0.04220434422</v>
      </c>
      <c r="I11" s="5">
        <f>SUM(H4:H11)</f>
        <v>0.1229963383</v>
      </c>
      <c r="J11" s="1"/>
    </row>
    <row r="12">
      <c r="A12" s="3">
        <v>8.0</v>
      </c>
      <c r="B12" s="3">
        <v>1.1</v>
      </c>
      <c r="C12" s="4">
        <f t="shared" si="6"/>
        <v>0.4781888921</v>
      </c>
      <c r="D12" s="4">
        <f t="shared" si="1"/>
        <v>-0.3613599502</v>
      </c>
      <c r="E12" s="4">
        <f t="shared" si="2"/>
        <v>-0.3389416785</v>
      </c>
      <c r="F12" s="4">
        <f t="shared" si="3"/>
        <v>0.4224487411</v>
      </c>
      <c r="G12" s="4">
        <f t="shared" si="4"/>
        <v>0.4224487411</v>
      </c>
      <c r="H12" s="4">
        <f t="shared" si="5"/>
        <v>0.05574015098</v>
      </c>
      <c r="I12" s="5">
        <f>SUM(H4:H12)</f>
        <v>0.1787364893</v>
      </c>
      <c r="J12" s="1"/>
    </row>
    <row r="13">
      <c r="A13" s="3">
        <v>9.0</v>
      </c>
      <c r="B13" s="3">
        <v>1.2</v>
      </c>
      <c r="C13" s="4">
        <f t="shared" si="6"/>
        <v>0.4442947242</v>
      </c>
      <c r="D13" s="4">
        <f t="shared" si="1"/>
        <v>-0.521097145</v>
      </c>
      <c r="E13" s="4">
        <f t="shared" si="2"/>
        <v>-0.4845858697</v>
      </c>
      <c r="F13" s="4">
        <f t="shared" si="3"/>
        <v>0.37280927</v>
      </c>
      <c r="G13" s="4">
        <f t="shared" si="4"/>
        <v>0.37280927</v>
      </c>
      <c r="H13" s="4">
        <f t="shared" si="5"/>
        <v>0.0714854542</v>
      </c>
      <c r="I13" s="5">
        <f>SUM(H4:H13)</f>
        <v>0.2502219435</v>
      </c>
      <c r="J13" s="1"/>
    </row>
    <row r="14">
      <c r="A14" s="3">
        <v>10.0</v>
      </c>
      <c r="B14" s="3">
        <v>1.3</v>
      </c>
      <c r="C14" s="4">
        <f t="shared" si="6"/>
        <v>0.3958361373</v>
      </c>
      <c r="D14" s="4">
        <f t="shared" si="1"/>
        <v>-0.6786360116</v>
      </c>
      <c r="E14" s="4">
        <f t="shared" si="2"/>
        <v>-0.627250939</v>
      </c>
      <c r="F14" s="4">
        <f t="shared" si="3"/>
        <v>0.3063767433</v>
      </c>
      <c r="G14" s="4">
        <f t="shared" si="4"/>
        <v>0.3063767433</v>
      </c>
      <c r="H14" s="4">
        <f t="shared" si="5"/>
        <v>0.08945939394</v>
      </c>
      <c r="I14" s="5">
        <f>SUM(H4:H14)</f>
        <v>0.3396813374</v>
      </c>
      <c r="J14" s="1"/>
    </row>
  </sheetData>
  <mergeCells count="2">
    <mergeCell ref="A1:K1"/>
    <mergeCell ref="A2:K2"/>
  </mergeCells>
  <drawing r:id="rId1"/>
</worksheet>
</file>