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ong\Desktop\Alt Credit Rating Project\pulse_AR\"/>
    </mc:Choice>
  </mc:AlternateContent>
  <xr:revisionPtr revIDLastSave="0" documentId="13_ncr:1_{A5B04E1C-5BB9-4FE9-A553-71DFE2698866}" xr6:coauthVersionLast="47" xr6:coauthVersionMax="47" xr10:uidLastSave="{00000000-0000-0000-0000-000000000000}"/>
  <bookViews>
    <workbookView xWindow="40590" yWindow="-210" windowWidth="17280" windowHeight="8880" xr2:uid="{A509A4B1-755E-425F-A211-13E69A66C707}"/>
  </bookViews>
  <sheets>
    <sheet name="AR_as2" sheetId="2" r:id="rId1"/>
    <sheet name="AR 그래프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2" l="1"/>
  <c r="D16" i="2"/>
  <c r="C24" i="2" s="1"/>
  <c r="C16" i="2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D16" i="1"/>
  <c r="C27" i="1" s="1"/>
  <c r="C16" i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F34" i="1"/>
  <c r="E16" i="2" l="1"/>
  <c r="F16" i="2" s="1"/>
  <c r="C26" i="2"/>
  <c r="C27" i="2"/>
  <c r="C25" i="2"/>
  <c r="C28" i="2"/>
  <c r="C29" i="2"/>
  <c r="C22" i="2"/>
  <c r="C30" i="2"/>
  <c r="C23" i="2"/>
  <c r="F24" i="2" s="1"/>
  <c r="C31" i="2"/>
  <c r="C28" i="1"/>
  <c r="C31" i="1"/>
  <c r="C30" i="1"/>
  <c r="C22" i="1"/>
  <c r="C25" i="1"/>
  <c r="C26" i="1"/>
  <c r="F27" i="1" s="1"/>
  <c r="C29" i="1"/>
  <c r="E16" i="1"/>
  <c r="F16" i="1" s="1"/>
  <c r="C23" i="1"/>
  <c r="F23" i="1" s="1"/>
  <c r="C24" i="1"/>
  <c r="F25" i="1" s="1"/>
  <c r="F22" i="1"/>
  <c r="F26" i="2" l="1"/>
  <c r="F27" i="2"/>
  <c r="F28" i="2"/>
  <c r="F25" i="2"/>
  <c r="F31" i="2"/>
  <c r="F23" i="2"/>
  <c r="F22" i="2"/>
  <c r="F30" i="2"/>
  <c r="F29" i="2"/>
  <c r="F29" i="1"/>
  <c r="F30" i="1"/>
  <c r="F28" i="1"/>
  <c r="F26" i="1"/>
  <c r="F31" i="1"/>
  <c r="F24" i="1"/>
  <c r="F32" i="2" l="1"/>
  <c r="F35" i="2" s="1"/>
  <c r="F36" i="2" s="1"/>
  <c r="F32" i="1"/>
  <c r="F35" i="1" s="1"/>
  <c r="F36" i="1" s="1"/>
</calcChain>
</file>

<file path=xl/sharedStrings.xml><?xml version="1.0" encoding="utf-8"?>
<sst xmlns="http://schemas.openxmlformats.org/spreadsheetml/2006/main" count="34" uniqueCount="16">
  <si>
    <t>AR 모형</t>
    <phoneticPr fontId="2" type="noConversion"/>
  </si>
  <si>
    <t>분위수</t>
    <phoneticPr fontId="2" type="noConversion"/>
  </si>
  <si>
    <t>N</t>
  </si>
  <si>
    <t>Y</t>
  </si>
  <si>
    <t>총합계</t>
  </si>
  <si>
    <t>부도율</t>
    <phoneticPr fontId="2" type="noConversion"/>
  </si>
  <si>
    <t>전체 mean_pulse에 대한 AR 그래프</t>
    <phoneticPr fontId="2" type="noConversion"/>
  </si>
  <si>
    <t>누적차주구성비</t>
    <phoneticPr fontId="2" type="noConversion"/>
  </si>
  <si>
    <t>부도구성비</t>
    <phoneticPr fontId="2" type="noConversion"/>
  </si>
  <si>
    <t>perfect 누적 부도구성비</t>
    <phoneticPr fontId="2" type="noConversion"/>
  </si>
  <si>
    <t>useless 누적 부도구성비</t>
    <phoneticPr fontId="2" type="noConversion"/>
  </si>
  <si>
    <t>면적</t>
    <phoneticPr fontId="2" type="noConversion"/>
  </si>
  <si>
    <t>면적합계</t>
    <phoneticPr fontId="2" type="noConversion"/>
  </si>
  <si>
    <t>perfect - useless 면적</t>
    <phoneticPr fontId="2" type="noConversion"/>
  </si>
  <si>
    <t>Antock</t>
    <phoneticPr fontId="2" type="noConversion"/>
  </si>
  <si>
    <t>Accuracy 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</si>
</sst>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10" fontId="0" fillId="0" borderId="0" xfId="1" applyNumberFormat="1" applyFont="1">
      <alignment vertical="center"/>
    </xf>
    <xf numFmtId="10" fontId="3" fillId="0" borderId="0" xfId="1" applyNumberFormat="1" applyFont="1">
      <alignment vertical="center"/>
    </xf>
    <xf numFmtId="0" fontId="0" fillId="3" borderId="0" xfId="0" applyFill="1">
      <alignment vertical="center"/>
    </xf>
    <xf numFmtId="10" fontId="0" fillId="3" borderId="0" xfId="1" applyNumberFormat="1" applyFont="1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Pulse</a:t>
            </a:r>
            <a:r>
              <a:rPr lang="en-US" altLang="ko-KR" baseline="0"/>
              <a:t> - 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AR_as2!$B$20</c:f>
              <c:strCache>
                <c:ptCount val="1"/>
                <c:pt idx="0">
                  <c:v>누적차주구성비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AR_as2!$B$21:$B$31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AR_as2!$B$21:$B$31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1-4648-911F-606F0F47C4C6}"/>
            </c:ext>
          </c:extLst>
        </c:ser>
        <c:ser>
          <c:idx val="1"/>
          <c:order val="1"/>
          <c:tx>
            <c:strRef>
              <c:f>AR_as2!$C$20</c:f>
              <c:strCache>
                <c:ptCount val="1"/>
                <c:pt idx="0">
                  <c:v>부도구성비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AR_as2!$B$21:$B$31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AR_as2!$C$21:$C$31</c:f>
              <c:numCache>
                <c:formatCode>General</c:formatCode>
                <c:ptCount val="11"/>
                <c:pt idx="0">
                  <c:v>0</c:v>
                </c:pt>
                <c:pt idx="1">
                  <c:v>0.38149028933808959</c:v>
                </c:pt>
                <c:pt idx="2">
                  <c:v>0.52556480380499404</c:v>
                </c:pt>
                <c:pt idx="3">
                  <c:v>0.6470471660721363</c:v>
                </c:pt>
                <c:pt idx="4">
                  <c:v>0.7354340071343638</c:v>
                </c:pt>
                <c:pt idx="5">
                  <c:v>0.81549742370194211</c:v>
                </c:pt>
                <c:pt idx="6">
                  <c:v>0.87931034482758619</c:v>
                </c:pt>
                <c:pt idx="7">
                  <c:v>0.92766547760602458</c:v>
                </c:pt>
                <c:pt idx="8">
                  <c:v>0.96769718588981368</c:v>
                </c:pt>
                <c:pt idx="9">
                  <c:v>0.9922711058263971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1-4648-911F-606F0F47C4C6}"/>
            </c:ext>
          </c:extLst>
        </c:ser>
        <c:ser>
          <c:idx val="2"/>
          <c:order val="2"/>
          <c:tx>
            <c:strRef>
              <c:f>AR_as2!$D$20</c:f>
              <c:strCache>
                <c:ptCount val="1"/>
                <c:pt idx="0">
                  <c:v>perfect 누적 부도구성비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AR_as2!$B$21:$B$31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AR_as2!$D$21:$D$31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1-4648-911F-606F0F47C4C6}"/>
            </c:ext>
          </c:extLst>
        </c:ser>
        <c:ser>
          <c:idx val="3"/>
          <c:order val="3"/>
          <c:tx>
            <c:strRef>
              <c:f>AR_as2!$E$20</c:f>
              <c:strCache>
                <c:ptCount val="1"/>
                <c:pt idx="0">
                  <c:v>useless 누적 부도구성비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AR_as2!$B$21:$B$31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AR_as2!$E$21:$E$31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21-4648-911F-606F0F47C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673984"/>
        <c:axId val="1863674400"/>
      </c:lineChart>
      <c:catAx>
        <c:axId val="186367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3674400"/>
        <c:crosses val="autoZero"/>
        <c:auto val="1"/>
        <c:lblAlgn val="ctr"/>
        <c:lblOffset val="100"/>
        <c:noMultiLvlLbl val="0"/>
      </c:catAx>
      <c:valAx>
        <c:axId val="1863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36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Pulse</a:t>
            </a:r>
            <a:r>
              <a:rPr lang="en-US" altLang="ko-KR" baseline="0"/>
              <a:t> - 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 그래프'!$B$20</c:f>
              <c:strCache>
                <c:ptCount val="1"/>
                <c:pt idx="0">
                  <c:v>누적차주구성비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'AR 그래프'!$B$21:$B$31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'AR 그래프'!$B$21:$B$31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8-4465-BF62-0E7F5B39D1FE}"/>
            </c:ext>
          </c:extLst>
        </c:ser>
        <c:ser>
          <c:idx val="1"/>
          <c:order val="1"/>
          <c:tx>
            <c:strRef>
              <c:f>'AR 그래프'!$C$20</c:f>
              <c:strCache>
                <c:ptCount val="1"/>
                <c:pt idx="0">
                  <c:v>부도구성비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'AR 그래프'!$B$21:$B$31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'AR 그래프'!$C$21:$C$31</c:f>
              <c:numCache>
                <c:formatCode>General</c:formatCode>
                <c:ptCount val="11"/>
                <c:pt idx="0">
                  <c:v>0</c:v>
                </c:pt>
                <c:pt idx="1">
                  <c:v>0.34680935394371781</c:v>
                </c:pt>
                <c:pt idx="2">
                  <c:v>0.47899326198969483</c:v>
                </c:pt>
                <c:pt idx="3">
                  <c:v>0.58977407847800234</c:v>
                </c:pt>
                <c:pt idx="4">
                  <c:v>0.70947284978200553</c:v>
                </c:pt>
                <c:pt idx="5">
                  <c:v>0.80836305984938561</c:v>
                </c:pt>
                <c:pt idx="6">
                  <c:v>0.87891399128022196</c:v>
                </c:pt>
                <c:pt idx="7">
                  <c:v>0.92806183115338881</c:v>
                </c:pt>
                <c:pt idx="8">
                  <c:v>0.96710265556876729</c:v>
                </c:pt>
                <c:pt idx="9">
                  <c:v>0.99088386841062226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8-4465-BF62-0E7F5B39D1FE}"/>
            </c:ext>
          </c:extLst>
        </c:ser>
        <c:ser>
          <c:idx val="2"/>
          <c:order val="2"/>
          <c:tx>
            <c:strRef>
              <c:f>'AR 그래프'!$D$20</c:f>
              <c:strCache>
                <c:ptCount val="1"/>
                <c:pt idx="0">
                  <c:v>perfect 누적 부도구성비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'AR 그래프'!$B$21:$B$31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'AR 그래프'!$D$21:$D$31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48-4465-BF62-0E7F5B39D1FE}"/>
            </c:ext>
          </c:extLst>
        </c:ser>
        <c:ser>
          <c:idx val="3"/>
          <c:order val="3"/>
          <c:tx>
            <c:strRef>
              <c:f>'AR 그래프'!$E$20</c:f>
              <c:strCache>
                <c:ptCount val="1"/>
                <c:pt idx="0">
                  <c:v>useless 누적 부도구성비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'AR 그래프'!$B$21:$B$31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'AR 그래프'!$E$21:$E$31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48-4465-BF62-0E7F5B39D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673984"/>
        <c:axId val="1863674400"/>
      </c:lineChart>
      <c:catAx>
        <c:axId val="186367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3674400"/>
        <c:crosses val="autoZero"/>
        <c:auto val="1"/>
        <c:lblAlgn val="ctr"/>
        <c:lblOffset val="100"/>
        <c:noMultiLvlLbl val="0"/>
      </c:catAx>
      <c:valAx>
        <c:axId val="1863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36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18</xdr:row>
      <xdr:rowOff>214312</xdr:rowOff>
    </xdr:from>
    <xdr:to>
      <xdr:col>11</xdr:col>
      <xdr:colOff>638175</xdr:colOff>
      <xdr:row>31</xdr:row>
      <xdr:rowOff>109537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30762D-F08B-490D-A061-FC4139CE1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18</xdr:row>
      <xdr:rowOff>214312</xdr:rowOff>
    </xdr:from>
    <xdr:to>
      <xdr:col>11</xdr:col>
      <xdr:colOff>638175</xdr:colOff>
      <xdr:row>31</xdr:row>
      <xdr:rowOff>109537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7352D7F-1A30-4A2E-846D-BFCC2B8FD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A258-BBE1-4DF2-944E-D08F5E99D7A7}">
  <dimension ref="A1:M53"/>
  <sheetViews>
    <sheetView tabSelected="1" workbookViewId="0">
      <selection activeCell="E20" sqref="E20"/>
    </sheetView>
  </sheetViews>
  <sheetFormatPr defaultColWidth="0" defaultRowHeight="19.2" x14ac:dyDescent="0.45"/>
  <cols>
    <col min="1" max="6" width="11.54296875" customWidth="1"/>
    <col min="7" max="7" width="2.54296875" customWidth="1"/>
    <col min="8" max="11" width="11.54296875" customWidth="1"/>
    <col min="12" max="12" width="7.453125" customWidth="1"/>
    <col min="13" max="13" width="11.54296875" customWidth="1"/>
    <col min="14" max="16384" width="8.90625" hidden="1"/>
  </cols>
  <sheetData>
    <row r="1" spans="1:13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x14ac:dyDescent="0.4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13" x14ac:dyDescent="0.45">
      <c r="B6">
        <v>1</v>
      </c>
      <c r="C6">
        <v>23883</v>
      </c>
      <c r="D6">
        <v>39</v>
      </c>
      <c r="E6">
        <f>SUM(C6:D6)</f>
        <v>23922</v>
      </c>
      <c r="F6" s="3">
        <f>D6/E6</f>
        <v>1.6302984700275896E-3</v>
      </c>
    </row>
    <row r="7" spans="1:13" x14ac:dyDescent="0.45">
      <c r="B7">
        <v>2</v>
      </c>
      <c r="C7">
        <v>23708</v>
      </c>
      <c r="D7">
        <v>124</v>
      </c>
      <c r="E7">
        <f t="shared" ref="E7:E16" si="0">SUM(C7:D7)</f>
        <v>23832</v>
      </c>
      <c r="F7" s="3">
        <f t="shared" ref="F7:F16" si="1">D7/E7</f>
        <v>5.2030882846592821E-3</v>
      </c>
    </row>
    <row r="8" spans="1:13" x14ac:dyDescent="0.45">
      <c r="B8">
        <v>3</v>
      </c>
      <c r="C8">
        <v>23842</v>
      </c>
      <c r="D8">
        <v>202</v>
      </c>
      <c r="E8">
        <f t="shared" si="0"/>
        <v>24044</v>
      </c>
      <c r="F8" s="3">
        <f t="shared" si="1"/>
        <v>8.40126434869406E-3</v>
      </c>
    </row>
    <row r="9" spans="1:13" x14ac:dyDescent="0.45">
      <c r="B9">
        <v>4</v>
      </c>
      <c r="C9">
        <v>23565</v>
      </c>
      <c r="D9">
        <v>244</v>
      </c>
      <c r="E9">
        <f t="shared" si="0"/>
        <v>23809</v>
      </c>
      <c r="F9" s="3">
        <f t="shared" si="1"/>
        <v>1.0248225460960141E-2</v>
      </c>
    </row>
    <row r="10" spans="1:13" x14ac:dyDescent="0.45">
      <c r="B10">
        <v>5</v>
      </c>
      <c r="C10">
        <v>23331</v>
      </c>
      <c r="D10">
        <v>322</v>
      </c>
      <c r="E10">
        <f t="shared" si="0"/>
        <v>23653</v>
      </c>
      <c r="F10" s="3">
        <f t="shared" si="1"/>
        <v>1.3613495116898491E-2</v>
      </c>
    </row>
    <row r="11" spans="1:13" x14ac:dyDescent="0.45">
      <c r="B11">
        <v>6</v>
      </c>
      <c r="C11">
        <v>23562</v>
      </c>
      <c r="D11">
        <v>404</v>
      </c>
      <c r="E11">
        <f t="shared" si="0"/>
        <v>23966</v>
      </c>
      <c r="F11" s="3">
        <f t="shared" si="1"/>
        <v>1.6857214387048319E-2</v>
      </c>
    </row>
    <row r="12" spans="1:13" x14ac:dyDescent="0.45">
      <c r="B12" s="5">
        <v>7</v>
      </c>
      <c r="C12" s="5">
        <v>23513</v>
      </c>
      <c r="D12" s="5">
        <v>446</v>
      </c>
      <c r="E12" s="5">
        <f t="shared" si="0"/>
        <v>23959</v>
      </c>
      <c r="F12" s="6">
        <f t="shared" si="1"/>
        <v>1.8615134187570433E-2</v>
      </c>
    </row>
    <row r="13" spans="1:13" x14ac:dyDescent="0.45">
      <c r="B13" s="5">
        <v>8</v>
      </c>
      <c r="C13" s="5">
        <v>23168</v>
      </c>
      <c r="D13" s="5">
        <v>613</v>
      </c>
      <c r="E13" s="5">
        <f t="shared" si="0"/>
        <v>23781</v>
      </c>
      <c r="F13" s="6">
        <f t="shared" si="1"/>
        <v>2.5776880703082292E-2</v>
      </c>
    </row>
    <row r="14" spans="1:13" x14ac:dyDescent="0.45">
      <c r="B14">
        <v>9</v>
      </c>
      <c r="C14">
        <v>23026</v>
      </c>
      <c r="D14">
        <v>727</v>
      </c>
      <c r="E14">
        <f t="shared" si="0"/>
        <v>23753</v>
      </c>
      <c r="F14" s="3">
        <f t="shared" si="1"/>
        <v>3.0606660211341726E-2</v>
      </c>
    </row>
    <row r="15" spans="1:13" x14ac:dyDescent="0.45">
      <c r="B15">
        <v>10</v>
      </c>
      <c r="C15">
        <v>22026</v>
      </c>
      <c r="D15">
        <v>1925</v>
      </c>
      <c r="E15">
        <f t="shared" si="0"/>
        <v>23951</v>
      </c>
      <c r="F15" s="3">
        <f t="shared" si="1"/>
        <v>8.0372427038537017E-2</v>
      </c>
    </row>
    <row r="16" spans="1:13" x14ac:dyDescent="0.45">
      <c r="B16" t="s">
        <v>4</v>
      </c>
      <c r="C16">
        <f>SUM(C6:C15)</f>
        <v>233624</v>
      </c>
      <c r="D16">
        <f>SUM(D6:D15)</f>
        <v>5046</v>
      </c>
      <c r="E16">
        <f t="shared" si="0"/>
        <v>238670</v>
      </c>
      <c r="F16" s="3">
        <f t="shared" si="1"/>
        <v>2.1142162818955042E-2</v>
      </c>
    </row>
    <row r="17" spans="2:6" x14ac:dyDescent="0.45">
      <c r="F17" s="3"/>
    </row>
    <row r="18" spans="2:6" x14ac:dyDescent="0.45">
      <c r="B18" t="s">
        <v>6</v>
      </c>
      <c r="F18" s="3"/>
    </row>
    <row r="20" spans="2:6" x14ac:dyDescent="0.45"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2:6" x14ac:dyDescent="0.45">
      <c r="B21">
        <v>0</v>
      </c>
      <c r="C21">
        <v>0</v>
      </c>
      <c r="D21">
        <v>0</v>
      </c>
      <c r="E21">
        <v>0</v>
      </c>
    </row>
    <row r="22" spans="2:6" x14ac:dyDescent="0.45">
      <c r="B22">
        <v>0.1</v>
      </c>
      <c r="C22">
        <f>D15/D16</f>
        <v>0.38149028933808959</v>
      </c>
      <c r="D22">
        <v>1</v>
      </c>
      <c r="E22">
        <v>0.1</v>
      </c>
      <c r="F22">
        <f>B22*C22/2</f>
        <v>1.9074514466904481E-2</v>
      </c>
    </row>
    <row r="23" spans="2:6" x14ac:dyDescent="0.45">
      <c r="B23">
        <v>0.2</v>
      </c>
      <c r="C23">
        <f>SUM(D14:D15)/D16</f>
        <v>0.52556480380499404</v>
      </c>
      <c r="D23">
        <v>1</v>
      </c>
      <c r="E23">
        <v>0.2</v>
      </c>
      <c r="F23">
        <f>(C22+C23)*0.1/2</f>
        <v>4.5352754657154187E-2</v>
      </c>
    </row>
    <row r="24" spans="2:6" x14ac:dyDescent="0.45">
      <c r="B24">
        <v>0.3</v>
      </c>
      <c r="C24">
        <f>SUM(D13:D15)/D16</f>
        <v>0.6470471660721363</v>
      </c>
      <c r="D24">
        <v>1</v>
      </c>
      <c r="E24">
        <v>0.3</v>
      </c>
      <c r="F24">
        <f t="shared" ref="F24:F31" si="2">(C23+C24)*0.1/2</f>
        <v>5.8630598493856524E-2</v>
      </c>
    </row>
    <row r="25" spans="2:6" x14ac:dyDescent="0.45">
      <c r="B25">
        <v>0.4</v>
      </c>
      <c r="C25">
        <f>SUM(D12:D15)/D16</f>
        <v>0.7354340071343638</v>
      </c>
      <c r="D25">
        <v>1</v>
      </c>
      <c r="E25">
        <v>0.4</v>
      </c>
      <c r="F25">
        <f t="shared" si="2"/>
        <v>6.9124058660325005E-2</v>
      </c>
    </row>
    <row r="26" spans="2:6" x14ac:dyDescent="0.45">
      <c r="B26">
        <v>0.5</v>
      </c>
      <c r="C26">
        <f>SUM(D11:D15)/D16</f>
        <v>0.81549742370194211</v>
      </c>
      <c r="D26">
        <v>1</v>
      </c>
      <c r="E26">
        <v>0.5</v>
      </c>
      <c r="F26">
        <f t="shared" si="2"/>
        <v>7.754657154181531E-2</v>
      </c>
    </row>
    <row r="27" spans="2:6" x14ac:dyDescent="0.45">
      <c r="B27">
        <v>0.6</v>
      </c>
      <c r="C27">
        <f>SUM(D10:D15)/D16</f>
        <v>0.87931034482758619</v>
      </c>
      <c r="D27">
        <v>1</v>
      </c>
      <c r="E27">
        <v>0.6</v>
      </c>
      <c r="F27">
        <f t="shared" si="2"/>
        <v>8.4740388426476423E-2</v>
      </c>
    </row>
    <row r="28" spans="2:6" x14ac:dyDescent="0.45">
      <c r="B28">
        <v>0.7</v>
      </c>
      <c r="C28">
        <f>SUM(D9:D15)/D16</f>
        <v>0.92766547760602458</v>
      </c>
      <c r="D28">
        <v>1</v>
      </c>
      <c r="E28">
        <v>0.7</v>
      </c>
      <c r="F28">
        <f t="shared" si="2"/>
        <v>9.0348791121680538E-2</v>
      </c>
    </row>
    <row r="29" spans="2:6" x14ac:dyDescent="0.45">
      <c r="B29">
        <v>0.8</v>
      </c>
      <c r="C29">
        <f>SUM(D8:D15)/D16</f>
        <v>0.96769718588981368</v>
      </c>
      <c r="D29">
        <v>1</v>
      </c>
      <c r="E29">
        <v>0.8</v>
      </c>
      <c r="F29">
        <f t="shared" si="2"/>
        <v>9.4768133174791921E-2</v>
      </c>
    </row>
    <row r="30" spans="2:6" x14ac:dyDescent="0.45">
      <c r="B30">
        <v>0.9</v>
      </c>
      <c r="C30">
        <f>SUM(D7:D15)/D16</f>
        <v>0.9922711058263971</v>
      </c>
      <c r="D30">
        <v>1</v>
      </c>
      <c r="E30">
        <v>0.9</v>
      </c>
      <c r="F30">
        <f t="shared" si="2"/>
        <v>9.7998414585810545E-2</v>
      </c>
    </row>
    <row r="31" spans="2:6" x14ac:dyDescent="0.45">
      <c r="B31">
        <v>1</v>
      </c>
      <c r="C31">
        <f>SUM(D6:D15)/D16</f>
        <v>1</v>
      </c>
      <c r="D31">
        <v>1</v>
      </c>
      <c r="E31">
        <v>1</v>
      </c>
      <c r="F31">
        <f t="shared" si="2"/>
        <v>9.9613555291319864E-2</v>
      </c>
    </row>
    <row r="32" spans="2:6" x14ac:dyDescent="0.45">
      <c r="E32" t="s">
        <v>12</v>
      </c>
      <c r="F32">
        <f>SUM(F22:F31)</f>
        <v>0.73719778042013473</v>
      </c>
    </row>
    <row r="34" spans="5:6" x14ac:dyDescent="0.45">
      <c r="E34" t="s">
        <v>13</v>
      </c>
      <c r="F34">
        <f>0.9*1/2</f>
        <v>0.45</v>
      </c>
    </row>
    <row r="35" spans="5:6" x14ac:dyDescent="0.45">
      <c r="E35" t="s">
        <v>14</v>
      </c>
      <c r="F35">
        <f>F32-0.5</f>
        <v>0.23719778042013473</v>
      </c>
    </row>
    <row r="36" spans="5:6" x14ac:dyDescent="0.45">
      <c r="E36" t="s">
        <v>15</v>
      </c>
      <c r="F36" s="4">
        <f>F35/F34</f>
        <v>0.52710617871141052</v>
      </c>
    </row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CC4E-7736-4715-B7AB-8A5597E4BBF4}">
  <dimension ref="A1:M53"/>
  <sheetViews>
    <sheetView workbookViewId="0">
      <selection activeCell="D6" sqref="D6"/>
    </sheetView>
  </sheetViews>
  <sheetFormatPr defaultColWidth="0" defaultRowHeight="19.2" x14ac:dyDescent="0.45"/>
  <cols>
    <col min="1" max="6" width="11.54296875" customWidth="1"/>
    <col min="7" max="7" width="2.54296875" customWidth="1"/>
    <col min="8" max="11" width="11.54296875" customWidth="1"/>
    <col min="12" max="12" width="7.453125" customWidth="1"/>
    <col min="13" max="13" width="11.54296875" customWidth="1"/>
    <col min="14" max="16384" width="8.90625" hidden="1"/>
  </cols>
  <sheetData>
    <row r="1" spans="1:13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x14ac:dyDescent="0.4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13" x14ac:dyDescent="0.45">
      <c r="B6">
        <v>1</v>
      </c>
      <c r="C6">
        <v>23821</v>
      </c>
      <c r="D6">
        <v>46</v>
      </c>
      <c r="E6">
        <f>SUM(C6:D6)</f>
        <v>23867</v>
      </c>
      <c r="F6" s="3">
        <f>D6/E6</f>
        <v>1.9273473834164328E-3</v>
      </c>
    </row>
    <row r="7" spans="1:13" x14ac:dyDescent="0.45">
      <c r="B7">
        <v>2</v>
      </c>
      <c r="C7">
        <v>23746</v>
      </c>
      <c r="D7">
        <v>120</v>
      </c>
      <c r="E7">
        <f t="shared" ref="E7:E16" si="0">SUM(C7:D7)</f>
        <v>23866</v>
      </c>
      <c r="F7" s="3">
        <f t="shared" ref="F7:F16" si="1">D7/E7</f>
        <v>5.0280734098717842E-3</v>
      </c>
    </row>
    <row r="8" spans="1:13" x14ac:dyDescent="0.45">
      <c r="B8">
        <v>3</v>
      </c>
      <c r="C8">
        <v>23672</v>
      </c>
      <c r="D8">
        <v>197</v>
      </c>
      <c r="E8">
        <f t="shared" si="0"/>
        <v>23869</v>
      </c>
      <c r="F8" s="3">
        <f t="shared" si="1"/>
        <v>8.2533830491432394E-3</v>
      </c>
    </row>
    <row r="9" spans="1:13" x14ac:dyDescent="0.45">
      <c r="B9">
        <v>4</v>
      </c>
      <c r="C9">
        <v>23619</v>
      </c>
      <c r="D9">
        <v>248</v>
      </c>
      <c r="E9">
        <f t="shared" si="0"/>
        <v>23867</v>
      </c>
      <c r="F9" s="3">
        <f t="shared" si="1"/>
        <v>1.0390916327984246E-2</v>
      </c>
    </row>
    <row r="10" spans="1:13" x14ac:dyDescent="0.45">
      <c r="B10">
        <v>5</v>
      </c>
      <c r="C10">
        <v>23510</v>
      </c>
      <c r="D10">
        <v>356</v>
      </c>
      <c r="E10">
        <f t="shared" si="0"/>
        <v>23866</v>
      </c>
      <c r="F10" s="3">
        <f t="shared" si="1"/>
        <v>1.4916617782619625E-2</v>
      </c>
    </row>
    <row r="11" spans="1:13" x14ac:dyDescent="0.45">
      <c r="B11">
        <v>6</v>
      </c>
      <c r="C11">
        <v>23367</v>
      </c>
      <c r="D11">
        <v>499</v>
      </c>
      <c r="E11">
        <f t="shared" si="0"/>
        <v>23866</v>
      </c>
      <c r="F11" s="3">
        <f t="shared" si="1"/>
        <v>2.0908405262716836E-2</v>
      </c>
    </row>
    <row r="12" spans="1:13" x14ac:dyDescent="0.45">
      <c r="B12" s="5">
        <v>7</v>
      </c>
      <c r="C12" s="5">
        <v>23271</v>
      </c>
      <c r="D12" s="5">
        <v>604</v>
      </c>
      <c r="E12" s="5">
        <f t="shared" si="0"/>
        <v>23875</v>
      </c>
      <c r="F12" s="6">
        <f t="shared" si="1"/>
        <v>2.5298429319371728E-2</v>
      </c>
    </row>
    <row r="13" spans="1:13" x14ac:dyDescent="0.45">
      <c r="B13" s="5">
        <v>8</v>
      </c>
      <c r="C13" s="5">
        <v>23301</v>
      </c>
      <c r="D13" s="5">
        <v>559</v>
      </c>
      <c r="E13" s="5">
        <f t="shared" si="0"/>
        <v>23860</v>
      </c>
      <c r="F13" s="6">
        <f t="shared" si="1"/>
        <v>2.3428331936295056E-2</v>
      </c>
    </row>
    <row r="14" spans="1:13" x14ac:dyDescent="0.45">
      <c r="B14">
        <v>9</v>
      </c>
      <c r="C14">
        <v>23200</v>
      </c>
      <c r="D14">
        <v>667</v>
      </c>
      <c r="E14">
        <f t="shared" si="0"/>
        <v>23867</v>
      </c>
      <c r="F14" s="3">
        <f t="shared" si="1"/>
        <v>2.7946537059538274E-2</v>
      </c>
    </row>
    <row r="15" spans="1:13" x14ac:dyDescent="0.45">
      <c r="B15">
        <v>10</v>
      </c>
      <c r="C15">
        <v>22117</v>
      </c>
      <c r="D15">
        <v>1750</v>
      </c>
      <c r="E15">
        <f t="shared" si="0"/>
        <v>23867</v>
      </c>
      <c r="F15" s="3">
        <f t="shared" si="1"/>
        <v>7.3322998282146903E-2</v>
      </c>
    </row>
    <row r="16" spans="1:13" x14ac:dyDescent="0.45">
      <c r="B16" t="s">
        <v>4</v>
      </c>
      <c r="C16">
        <f>SUM(C6:C15)</f>
        <v>233624</v>
      </c>
      <c r="D16">
        <f>SUM(D6:D15)</f>
        <v>5046</v>
      </c>
      <c r="E16">
        <f t="shared" si="0"/>
        <v>238670</v>
      </c>
      <c r="F16" s="3">
        <f t="shared" si="1"/>
        <v>2.1142162818955042E-2</v>
      </c>
    </row>
    <row r="17" spans="2:6" x14ac:dyDescent="0.45">
      <c r="F17" s="3"/>
    </row>
    <row r="18" spans="2:6" x14ac:dyDescent="0.45">
      <c r="B18" t="s">
        <v>6</v>
      </c>
      <c r="F18" s="3"/>
    </row>
    <row r="20" spans="2:6" x14ac:dyDescent="0.45"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2:6" x14ac:dyDescent="0.45">
      <c r="B21">
        <v>0</v>
      </c>
      <c r="C21">
        <v>0</v>
      </c>
      <c r="D21">
        <v>0</v>
      </c>
      <c r="E21">
        <v>0</v>
      </c>
    </row>
    <row r="22" spans="2:6" x14ac:dyDescent="0.45">
      <c r="B22">
        <v>0.1</v>
      </c>
      <c r="C22">
        <f>D15/D16</f>
        <v>0.34680935394371781</v>
      </c>
      <c r="D22">
        <v>1</v>
      </c>
      <c r="E22">
        <v>0.1</v>
      </c>
      <c r="F22">
        <f>B22*C22/2</f>
        <v>1.7340467697185891E-2</v>
      </c>
    </row>
    <row r="23" spans="2:6" x14ac:dyDescent="0.45">
      <c r="B23">
        <v>0.2</v>
      </c>
      <c r="C23">
        <f>SUM(D14:D15)/D16</f>
        <v>0.47899326198969483</v>
      </c>
      <c r="D23">
        <v>1</v>
      </c>
      <c r="E23">
        <v>0.2</v>
      </c>
      <c r="F23">
        <f>(C22+C23)*0.1/2</f>
        <v>4.1290130796670634E-2</v>
      </c>
    </row>
    <row r="24" spans="2:6" x14ac:dyDescent="0.45">
      <c r="B24">
        <v>0.3</v>
      </c>
      <c r="C24">
        <f>SUM(D13:D15)/D16</f>
        <v>0.58977407847800234</v>
      </c>
      <c r="D24">
        <v>1</v>
      </c>
      <c r="E24">
        <v>0.3</v>
      </c>
      <c r="F24">
        <f t="shared" ref="F24:F31" si="2">(C23+C24)*0.1/2</f>
        <v>5.3438367023384864E-2</v>
      </c>
    </row>
    <row r="25" spans="2:6" x14ac:dyDescent="0.45">
      <c r="B25">
        <v>0.4</v>
      </c>
      <c r="C25">
        <f>SUM(D12:D15)/D16</f>
        <v>0.70947284978200553</v>
      </c>
      <c r="D25">
        <v>1</v>
      </c>
      <c r="E25">
        <v>0.4</v>
      </c>
      <c r="F25">
        <f t="shared" si="2"/>
        <v>6.4962346413000402E-2</v>
      </c>
    </row>
    <row r="26" spans="2:6" x14ac:dyDescent="0.45">
      <c r="B26">
        <v>0.5</v>
      </c>
      <c r="C26">
        <f>SUM(D11:D15)/D16</f>
        <v>0.80836305984938561</v>
      </c>
      <c r="D26">
        <v>1</v>
      </c>
      <c r="E26">
        <v>0.5</v>
      </c>
      <c r="F26">
        <f t="shared" si="2"/>
        <v>7.589179548156956E-2</v>
      </c>
    </row>
    <row r="27" spans="2:6" x14ac:dyDescent="0.45">
      <c r="B27">
        <v>0.6</v>
      </c>
      <c r="C27">
        <f>SUM(D10:D15)/D16</f>
        <v>0.87891399128022196</v>
      </c>
      <c r="D27">
        <v>1</v>
      </c>
      <c r="E27">
        <v>0.6</v>
      </c>
      <c r="F27">
        <f t="shared" si="2"/>
        <v>8.4363852556480379E-2</v>
      </c>
    </row>
    <row r="28" spans="2:6" x14ac:dyDescent="0.45">
      <c r="B28">
        <v>0.7</v>
      </c>
      <c r="C28">
        <f>SUM(D9:D15)/D16</f>
        <v>0.92806183115338881</v>
      </c>
      <c r="D28">
        <v>1</v>
      </c>
      <c r="E28">
        <v>0.7</v>
      </c>
      <c r="F28">
        <f t="shared" si="2"/>
        <v>9.0348791121680538E-2</v>
      </c>
    </row>
    <row r="29" spans="2:6" x14ac:dyDescent="0.45">
      <c r="B29">
        <v>0.8</v>
      </c>
      <c r="C29">
        <f>SUM(D8:D15)/D16</f>
        <v>0.96710265556876729</v>
      </c>
      <c r="D29">
        <v>1</v>
      </c>
      <c r="E29">
        <v>0.8</v>
      </c>
      <c r="F29">
        <f t="shared" si="2"/>
        <v>9.475822433610781E-2</v>
      </c>
    </row>
    <row r="30" spans="2:6" x14ac:dyDescent="0.45">
      <c r="B30">
        <v>0.9</v>
      </c>
      <c r="C30">
        <f>SUM(D7:D15)/D16</f>
        <v>0.99088386841062226</v>
      </c>
      <c r="D30">
        <v>1</v>
      </c>
      <c r="E30">
        <v>0.9</v>
      </c>
      <c r="F30">
        <f t="shared" si="2"/>
        <v>9.7899326198969489E-2</v>
      </c>
    </row>
    <row r="31" spans="2:6" x14ac:dyDescent="0.45">
      <c r="B31">
        <v>1</v>
      </c>
      <c r="C31">
        <f>SUM(D6:D15)/D16</f>
        <v>1</v>
      </c>
      <c r="D31">
        <v>1</v>
      </c>
      <c r="E31">
        <v>1</v>
      </c>
      <c r="F31">
        <f t="shared" si="2"/>
        <v>9.9544193420531113E-2</v>
      </c>
    </row>
    <row r="32" spans="2:6" x14ac:dyDescent="0.45">
      <c r="E32" t="s">
        <v>12</v>
      </c>
      <c r="F32">
        <f>SUM(F22:F31)</f>
        <v>0.71983749504558059</v>
      </c>
    </row>
    <row r="34" spans="5:6" x14ac:dyDescent="0.45">
      <c r="E34" t="s">
        <v>13</v>
      </c>
      <c r="F34">
        <f>0.9*1/2</f>
        <v>0.45</v>
      </c>
    </row>
    <row r="35" spans="5:6" x14ac:dyDescent="0.45">
      <c r="E35" t="s">
        <v>14</v>
      </c>
      <c r="F35">
        <f>F32-0.5</f>
        <v>0.21983749504558059</v>
      </c>
    </row>
    <row r="36" spans="5:6" x14ac:dyDescent="0.45">
      <c r="E36" t="s">
        <v>15</v>
      </c>
      <c r="F36" s="4">
        <f>F35/F34</f>
        <v>0.48852776676795684</v>
      </c>
    </row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</sheetData>
  <phoneticPr fontId="2" type="noConversion"/>
  <pageMargins left="0.7" right="0.7" top="0.75" bottom="0.75" header="0.3" footer="0.3"/>
  <ignoredErrors>
    <ignoredError sqref="E6:E15 C23:C3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AR_as2</vt:lpstr>
      <vt:lpstr>AR 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봉수현</dc:creator>
  <cp:lastModifiedBy>chsong</cp:lastModifiedBy>
  <dcterms:created xsi:type="dcterms:W3CDTF">2022-10-05T02:16:59Z</dcterms:created>
  <dcterms:modified xsi:type="dcterms:W3CDTF">2022-10-11T01:23:15Z</dcterms:modified>
</cp:coreProperties>
</file>