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vek\Data_Science\DS-7337_NLP\Final_Exam\"/>
    </mc:Choice>
  </mc:AlternateContent>
  <xr:revisionPtr revIDLastSave="0" documentId="13_ncr:1_{CCFF18A4-0C0A-42C2-A34D-E31AD80DAE4E}" xr6:coauthVersionLast="45" xr6:coauthVersionMax="45" xr10:uidLastSave="{00000000-0000-0000-0000-000000000000}"/>
  <bookViews>
    <workbookView xWindow="-120" yWindow="-120" windowWidth="29040" windowHeight="15060" activeTab="2" xr2:uid="{00000000-000D-0000-FFFF-FFFF00000000}"/>
  </bookViews>
  <sheets>
    <sheet name="Prod_1" sheetId="1" r:id="rId1"/>
    <sheet name="Prod_2" sheetId="2" r:id="rId2"/>
    <sheet name="Prod_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O3" i="3"/>
  <c r="J3" i="2"/>
  <c r="Y3" i="1"/>
  <c r="I7" i="1"/>
  <c r="D7" i="2"/>
  <c r="E8" i="3"/>
  <c r="N3" i="3"/>
  <c r="G5" i="3" s="1"/>
  <c r="N2" i="3"/>
  <c r="J4" i="3" s="1"/>
  <c r="I3" i="2"/>
  <c r="G5" i="2" s="1"/>
  <c r="I2" i="2"/>
  <c r="F4" i="2" s="1"/>
  <c r="X3" i="1"/>
  <c r="G5" i="1" s="1"/>
  <c r="X2" i="1"/>
  <c r="E4" i="1" s="1"/>
  <c r="C4" i="1" l="1"/>
  <c r="C6" i="1" s="1"/>
  <c r="L4" i="1"/>
  <c r="D4" i="1"/>
  <c r="K4" i="1"/>
  <c r="J4" i="1"/>
  <c r="Q4" i="1"/>
  <c r="I4" i="1"/>
  <c r="T4" i="1"/>
  <c r="S4" i="1"/>
  <c r="B4" i="1"/>
  <c r="H4" i="1"/>
  <c r="R4" i="1"/>
  <c r="P4" i="1"/>
  <c r="W4" i="1"/>
  <c r="O4" i="1"/>
  <c r="G4" i="1"/>
  <c r="G6" i="1" s="1"/>
  <c r="V4" i="1"/>
  <c r="N4" i="1"/>
  <c r="F4" i="1"/>
  <c r="U4" i="1"/>
  <c r="M4" i="1"/>
  <c r="Y4" i="1"/>
  <c r="N5" i="1"/>
  <c r="M5" i="1"/>
  <c r="T5" i="1"/>
  <c r="D5" i="1"/>
  <c r="W5" i="1"/>
  <c r="F5" i="1"/>
  <c r="U5" i="1"/>
  <c r="L5" i="1"/>
  <c r="S5" i="1"/>
  <c r="K5" i="1"/>
  <c r="V5" i="1"/>
  <c r="E5" i="1"/>
  <c r="E6" i="1" s="1"/>
  <c r="I5" i="1"/>
  <c r="R5" i="1"/>
  <c r="R6" i="1" s="1"/>
  <c r="J5" i="1"/>
  <c r="Q5" i="1"/>
  <c r="B5" i="1"/>
  <c r="P5" i="1"/>
  <c r="P6" i="1" s="1"/>
  <c r="H5" i="1"/>
  <c r="O5" i="1"/>
  <c r="F5" i="2"/>
  <c r="F6" i="2" s="1"/>
  <c r="E5" i="2"/>
  <c r="D5" i="2"/>
  <c r="H5" i="2"/>
  <c r="C5" i="2"/>
  <c r="B5" i="2"/>
  <c r="D4" i="2"/>
  <c r="J4" i="2"/>
  <c r="B4" i="2"/>
  <c r="H4" i="2"/>
  <c r="E4" i="2"/>
  <c r="C4" i="2"/>
  <c r="G4" i="2"/>
  <c r="G6" i="2" s="1"/>
  <c r="M5" i="3"/>
  <c r="K5" i="3"/>
  <c r="F5" i="3"/>
  <c r="J5" i="3"/>
  <c r="J6" i="3" s="1"/>
  <c r="B5" i="3"/>
  <c r="E5" i="3"/>
  <c r="D5" i="3"/>
  <c r="C5" i="3"/>
  <c r="I5" i="3"/>
  <c r="L5" i="3"/>
  <c r="H5" i="3"/>
  <c r="O4" i="3"/>
  <c r="I4" i="3"/>
  <c r="I6" i="3" s="1"/>
  <c r="H4" i="3"/>
  <c r="H6" i="3" s="1"/>
  <c r="G4" i="3"/>
  <c r="G6" i="3" s="1"/>
  <c r="F4" i="3"/>
  <c r="F6" i="3" s="1"/>
  <c r="M4" i="3"/>
  <c r="M6" i="3" s="1"/>
  <c r="L4" i="3"/>
  <c r="D4" i="3"/>
  <c r="E4" i="3"/>
  <c r="K4" i="3"/>
  <c r="K6" i="3" s="1"/>
  <c r="C4" i="3"/>
  <c r="B4" i="3"/>
  <c r="J6" i="1" l="1"/>
  <c r="M6" i="1"/>
  <c r="V6" i="1"/>
  <c r="Q6" i="1"/>
  <c r="I6" i="1"/>
  <c r="W6" i="1"/>
  <c r="O6" i="1"/>
  <c r="D6" i="1"/>
  <c r="S6" i="1"/>
  <c r="L6" i="1"/>
  <c r="U6" i="1"/>
  <c r="N6" i="1"/>
  <c r="K6" i="1"/>
  <c r="F6" i="1"/>
  <c r="H6" i="1"/>
  <c r="T6" i="1"/>
  <c r="B6" i="1"/>
  <c r="X5" i="1"/>
  <c r="E6" i="2"/>
  <c r="D6" i="2"/>
  <c r="H6" i="2"/>
  <c r="C6" i="2"/>
  <c r="B6" i="2"/>
  <c r="I5" i="2"/>
  <c r="C6" i="3"/>
  <c r="E6" i="3"/>
  <c r="D6" i="3"/>
  <c r="L6" i="3"/>
  <c r="B6" i="3"/>
  <c r="N5" i="3"/>
</calcChain>
</file>

<file path=xl/sharedStrings.xml><?xml version="1.0" encoding="utf-8"?>
<sst xmlns="http://schemas.openxmlformats.org/spreadsheetml/2006/main" count="49" uniqueCount="46">
  <si>
    <t>2020</t>
  </si>
  <si>
    <t>4k</t>
  </si>
  <si>
    <t>50</t>
  </si>
  <si>
    <t>alexa</t>
  </si>
  <si>
    <t>android</t>
  </si>
  <si>
    <t>black</t>
  </si>
  <si>
    <t>class</t>
  </si>
  <si>
    <t>compatibility</t>
  </si>
  <si>
    <t>h6570g</t>
  </si>
  <si>
    <t>hd</t>
  </si>
  <si>
    <t>hdr</t>
  </si>
  <si>
    <t>hisense</t>
  </si>
  <si>
    <t>inch</t>
  </si>
  <si>
    <t>led</t>
  </si>
  <si>
    <t>model</t>
  </si>
  <si>
    <t>silver</t>
  </si>
  <si>
    <t>smart</t>
  </si>
  <si>
    <t>tv</t>
  </si>
  <si>
    <t>ultra</t>
  </si>
  <si>
    <t>white</t>
  </si>
  <si>
    <t>with</t>
  </si>
  <si>
    <t>prod_1a</t>
  </si>
  <si>
    <t>prod_1b</t>
  </si>
  <si>
    <t>crystal</t>
  </si>
  <si>
    <t>lcd</t>
  </si>
  <si>
    <t>qled</t>
  </si>
  <si>
    <t>qn75q90tafxza</t>
  </si>
  <si>
    <t>quantum</t>
  </si>
  <si>
    <t>samsung</t>
  </si>
  <si>
    <t>un55tu8000fxza</t>
  </si>
  <si>
    <t>prod_2a</t>
  </si>
  <si>
    <t>prod_2b</t>
  </si>
  <si>
    <t>articulating</t>
  </si>
  <si>
    <t>bracket</t>
  </si>
  <si>
    <t>eglf2</t>
  </si>
  <si>
    <t>full</t>
  </si>
  <si>
    <t>motion</t>
  </si>
  <si>
    <t>mount</t>
  </si>
  <si>
    <t>swivel</t>
  </si>
  <si>
    <t>vizio</t>
  </si>
  <si>
    <t>wall</t>
  </si>
  <si>
    <t>prod_3a</t>
  </si>
  <si>
    <t>prod_3b</t>
  </si>
  <si>
    <t>Sq. root of Sum of Squares</t>
  </si>
  <si>
    <t>Cosine Similarity Score</t>
  </si>
  <si>
    <t>2.5"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</si>
</sst>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workbookViewId="0">
      <selection activeCell="W3" sqref="W3"/>
    </sheetView>
  </sheetViews>
  <sheetFormatPr defaultRowHeight="15" x14ac:dyDescent="0.25"/>
  <sheetData>
    <row r="1" spans="1:25" x14ac:dyDescent="0.25">
      <c r="B1" s="1" t="s">
        <v>0</v>
      </c>
      <c r="C1" s="1" t="s">
        <v>45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s="1" t="s">
        <v>21</v>
      </c>
      <c r="B2">
        <v>6.8</v>
      </c>
      <c r="C2">
        <v>5.7</v>
      </c>
      <c r="D2">
        <v>9.4</v>
      </c>
      <c r="E2">
        <v>6.3</v>
      </c>
      <c r="F2">
        <v>6.9</v>
      </c>
      <c r="G2">
        <v>2.6</v>
      </c>
      <c r="H2">
        <v>6.8</v>
      </c>
      <c r="I2">
        <v>8.5</v>
      </c>
      <c r="J2">
        <v>15.6</v>
      </c>
      <c r="K2">
        <v>10.199999999999999</v>
      </c>
      <c r="L2">
        <v>5.7</v>
      </c>
      <c r="M2">
        <v>12.2</v>
      </c>
      <c r="N2">
        <v>0</v>
      </c>
      <c r="O2">
        <v>8</v>
      </c>
      <c r="P2">
        <v>6.9</v>
      </c>
      <c r="Q2">
        <v>12.6</v>
      </c>
      <c r="R2">
        <v>7.8</v>
      </c>
      <c r="S2">
        <v>6.1</v>
      </c>
      <c r="T2">
        <v>3.9</v>
      </c>
      <c r="U2">
        <v>6.6</v>
      </c>
      <c r="V2">
        <v>12.6</v>
      </c>
      <c r="W2">
        <v>4</v>
      </c>
      <c r="X2">
        <f>SQRT(SUMSQ(B2:W2))</f>
        <v>38.862835717430599</v>
      </c>
    </row>
    <row r="3" spans="1:25" x14ac:dyDescent="0.2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10.199999999999999</v>
      </c>
      <c r="L3">
        <v>0</v>
      </c>
      <c r="M3">
        <v>0</v>
      </c>
      <c r="N3">
        <v>9.5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SQRT(SUMSQ(B3:W3))</f>
        <v>13.938794782907165</v>
      </c>
      <c r="Y3">
        <f>SUMPRODUCT(B2:W2, B3:W3)</f>
        <v>104.03999999999999</v>
      </c>
    </row>
    <row r="4" spans="1:25" x14ac:dyDescent="0.25">
      <c r="B4">
        <f>B2/$X2</f>
        <v>0.17497436495479643</v>
      </c>
      <c r="C4">
        <f>C2/$X2</f>
        <v>0.14666968827093232</v>
      </c>
      <c r="D4">
        <f t="shared" ref="D4:W4" si="0">D2/$X2</f>
        <v>0.24187632802574804</v>
      </c>
      <c r="E4">
        <f t="shared" si="0"/>
        <v>0.16210860282576728</v>
      </c>
      <c r="F4">
        <f t="shared" si="0"/>
        <v>0.17754751738060229</v>
      </c>
      <c r="G4">
        <f t="shared" si="0"/>
        <v>6.6901963070951587E-2</v>
      </c>
      <c r="H4">
        <f t="shared" si="0"/>
        <v>0.17497436495479643</v>
      </c>
      <c r="I4">
        <f t="shared" si="0"/>
        <v>0.21871795619349554</v>
      </c>
      <c r="J4">
        <f t="shared" si="0"/>
        <v>0.40141177842570946</v>
      </c>
      <c r="K4">
        <f t="shared" si="0"/>
        <v>0.26246154743219463</v>
      </c>
      <c r="L4">
        <f t="shared" si="0"/>
        <v>0.14666968827093232</v>
      </c>
      <c r="M4">
        <f t="shared" si="0"/>
        <v>0.31392459594831124</v>
      </c>
      <c r="N4">
        <f t="shared" si="0"/>
        <v>0</v>
      </c>
      <c r="O4">
        <f t="shared" si="0"/>
        <v>0.20585219406446639</v>
      </c>
      <c r="P4">
        <f t="shared" si="0"/>
        <v>0.17754751738060229</v>
      </c>
      <c r="Q4">
        <f t="shared" si="0"/>
        <v>0.32421720565153456</v>
      </c>
      <c r="R4">
        <f t="shared" si="0"/>
        <v>0.20070588921285473</v>
      </c>
      <c r="S4">
        <f t="shared" si="0"/>
        <v>0.15696229797415562</v>
      </c>
      <c r="T4">
        <f t="shared" si="0"/>
        <v>0.10035294460642737</v>
      </c>
      <c r="U4">
        <f t="shared" si="0"/>
        <v>0.16982806010318477</v>
      </c>
      <c r="V4">
        <f t="shared" si="0"/>
        <v>0.32421720565153456</v>
      </c>
      <c r="W4">
        <f t="shared" si="0"/>
        <v>0.1029260970322332</v>
      </c>
      <c r="Y4">
        <f>Y3/(X2*X3)</f>
        <v>0.19206163986941419</v>
      </c>
    </row>
    <row r="5" spans="1:25" x14ac:dyDescent="0.25">
      <c r="B5">
        <f>B3/$X3</f>
        <v>0</v>
      </c>
      <c r="C5">
        <f>C3/$X3</f>
        <v>0</v>
      </c>
      <c r="D5">
        <f t="shared" ref="D5:W5" si="1">D3/$X3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0.7317705841044474</v>
      </c>
      <c r="L5">
        <f t="shared" si="1"/>
        <v>0</v>
      </c>
      <c r="M5">
        <f t="shared" si="1"/>
        <v>0</v>
      </c>
      <c r="N5">
        <f t="shared" si="1"/>
        <v>0.68155103421492647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>SUMPRODUCT(B4:W4, B5:W5)</f>
        <v>0.19206163986941419</v>
      </c>
    </row>
    <row r="6" spans="1:25" x14ac:dyDescent="0.25">
      <c r="B6">
        <f t="shared" ref="B6:W6" si="2">B4*B5</f>
        <v>0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0.19206163986941419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</row>
    <row r="7" spans="1:25" x14ac:dyDescent="0.25">
      <c r="I7">
        <f>1/21</f>
        <v>4.7619047619047616E-2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G3" sqref="G3"/>
    </sheetView>
  </sheetViews>
  <sheetFormatPr defaultRowHeight="15" x14ac:dyDescent="0.25"/>
  <sheetData>
    <row r="1" spans="1:10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10" x14ac:dyDescent="0.25">
      <c r="A2" s="1" t="s">
        <v>30</v>
      </c>
      <c r="B2">
        <v>11.3</v>
      </c>
      <c r="C2">
        <v>6.8</v>
      </c>
      <c r="D2">
        <v>0</v>
      </c>
      <c r="E2">
        <v>13.7</v>
      </c>
      <c r="F2">
        <v>7.8</v>
      </c>
      <c r="G2">
        <v>0</v>
      </c>
      <c r="H2">
        <v>0</v>
      </c>
      <c r="I2">
        <f>SQRT(SUMSQ(B2:H2))</f>
        <v>20.553831759552768</v>
      </c>
    </row>
    <row r="3" spans="1:10" x14ac:dyDescent="0.25">
      <c r="A3" s="1" t="s">
        <v>31</v>
      </c>
      <c r="B3">
        <v>11.3</v>
      </c>
      <c r="C3">
        <v>0</v>
      </c>
      <c r="D3">
        <v>4</v>
      </c>
      <c r="E3">
        <v>0</v>
      </c>
      <c r="F3">
        <v>0</v>
      </c>
      <c r="G3">
        <v>8</v>
      </c>
      <c r="H3">
        <v>16.5</v>
      </c>
      <c r="I3">
        <f>SQRT(SUMSQ(B3:H3))</f>
        <v>21.90753295101938</v>
      </c>
      <c r="J3">
        <f>SUMPRODUCT(B2:H2, B3:H3)</f>
        <v>127.69000000000001</v>
      </c>
    </row>
    <row r="4" spans="1:10" x14ac:dyDescent="0.25">
      <c r="B4">
        <f>B2/$I2</f>
        <v>0.54977583412144648</v>
      </c>
      <c r="C4">
        <f t="shared" ref="C4:H4" si="0">C2/$I2</f>
        <v>0.33083855504653414</v>
      </c>
      <c r="D4">
        <f t="shared" si="0"/>
        <v>0</v>
      </c>
      <c r="E4">
        <f t="shared" si="0"/>
        <v>0.66654238296139967</v>
      </c>
      <c r="F4">
        <f t="shared" si="0"/>
        <v>0.37949128372984797</v>
      </c>
      <c r="G4">
        <f t="shared" si="0"/>
        <v>0</v>
      </c>
      <c r="H4">
        <f t="shared" si="0"/>
        <v>0</v>
      </c>
      <c r="J4">
        <f>J3/(I2*I3)</f>
        <v>0.28357674684146816</v>
      </c>
    </row>
    <row r="5" spans="1:10" x14ac:dyDescent="0.25">
      <c r="B5">
        <f>B3/$I3</f>
        <v>0.51580431376113489</v>
      </c>
      <c r="C5">
        <f t="shared" ref="C5:H5" si="1">C3/$I3</f>
        <v>0</v>
      </c>
      <c r="D5">
        <f t="shared" si="1"/>
        <v>0.18258559779155215</v>
      </c>
      <c r="E5">
        <f t="shared" si="1"/>
        <v>0</v>
      </c>
      <c r="F5">
        <f t="shared" si="1"/>
        <v>0</v>
      </c>
      <c r="G5">
        <f t="shared" si="1"/>
        <v>0.36517119558310429</v>
      </c>
      <c r="H5">
        <f t="shared" si="1"/>
        <v>0.75316559089015256</v>
      </c>
      <c r="I5">
        <f>SUMPRODUCT(B4:H4, B5:H5)</f>
        <v>0.28357674684146822</v>
      </c>
    </row>
    <row r="6" spans="1:10" x14ac:dyDescent="0.25">
      <c r="B6">
        <f t="shared" ref="B6:H6" si="2">B4*B5</f>
        <v>0.28357674684146822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</row>
    <row r="7" spans="1:10" x14ac:dyDescent="0.25">
      <c r="D7">
        <f>1/7</f>
        <v>0.14285714285714285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tabSelected="1" workbookViewId="0">
      <selection activeCell="E3" sqref="E3"/>
    </sheetView>
  </sheetViews>
  <sheetFormatPr defaultRowHeight="15" x14ac:dyDescent="0.25"/>
  <sheetData>
    <row r="1" spans="1:15" x14ac:dyDescent="0.25"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17</v>
      </c>
      <c r="K1" s="1" t="s">
        <v>18</v>
      </c>
      <c r="L1" s="1" t="s">
        <v>39</v>
      </c>
      <c r="M1" s="1" t="s">
        <v>40</v>
      </c>
      <c r="N1" s="2" t="s">
        <v>43</v>
      </c>
    </row>
    <row r="2" spans="1:15" x14ac:dyDescent="0.25">
      <c r="A2" s="1" t="s">
        <v>41</v>
      </c>
      <c r="B2">
        <v>6.3</v>
      </c>
      <c r="C2">
        <v>2.6</v>
      </c>
      <c r="D2">
        <v>11</v>
      </c>
      <c r="E2">
        <v>15.6</v>
      </c>
      <c r="F2">
        <v>5.6</v>
      </c>
      <c r="G2">
        <v>6.7</v>
      </c>
      <c r="H2">
        <v>9.5</v>
      </c>
      <c r="I2">
        <v>8.5</v>
      </c>
      <c r="J2">
        <v>3.7</v>
      </c>
      <c r="K2">
        <v>6.6</v>
      </c>
      <c r="L2">
        <v>0</v>
      </c>
      <c r="M2">
        <v>8.5</v>
      </c>
      <c r="N2">
        <f>SQRT(SUMSQ(B2:M2))</f>
        <v>27.911646314755423</v>
      </c>
    </row>
    <row r="3" spans="1:15" x14ac:dyDescent="0.25">
      <c r="A3" s="1" t="s">
        <v>42</v>
      </c>
      <c r="B3">
        <v>0</v>
      </c>
      <c r="C3">
        <v>0</v>
      </c>
      <c r="D3">
        <v>0</v>
      </c>
      <c r="E3">
        <v>15.6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0</v>
      </c>
      <c r="N3">
        <f>SQRT(SUMSQ(B3:M3))</f>
        <v>18.529975715040752</v>
      </c>
      <c r="O3">
        <f>SUMPRODUCT(B2:M2, B3:M3)</f>
        <v>243.35999999999999</v>
      </c>
    </row>
    <row r="4" spans="1:15" x14ac:dyDescent="0.25">
      <c r="B4">
        <f>B2/$N2</f>
        <v>0.2257122324120853</v>
      </c>
      <c r="C4">
        <f t="shared" ref="C4:M4" si="0">C2/$N2</f>
        <v>9.3151080043082826E-2</v>
      </c>
      <c r="D4">
        <f t="shared" si="0"/>
        <v>0.39410072325919654</v>
      </c>
      <c r="E4">
        <f t="shared" si="0"/>
        <v>0.55890648025849687</v>
      </c>
      <c r="F4">
        <f t="shared" si="0"/>
        <v>0.20063309547740915</v>
      </c>
      <c r="G4">
        <f t="shared" si="0"/>
        <v>0.24004316780332882</v>
      </c>
      <c r="H4">
        <f t="shared" si="0"/>
        <v>0.34035971554203337</v>
      </c>
      <c r="I4">
        <f t="shared" si="0"/>
        <v>0.30453237706392461</v>
      </c>
      <c r="J4">
        <f t="shared" si="0"/>
        <v>0.13256115236900248</v>
      </c>
      <c r="K4">
        <f t="shared" si="0"/>
        <v>0.23646043395551791</v>
      </c>
      <c r="L4">
        <f t="shared" si="0"/>
        <v>0</v>
      </c>
      <c r="M4">
        <f t="shared" si="0"/>
        <v>0.30453237706392461</v>
      </c>
      <c r="N4" t="s">
        <v>44</v>
      </c>
      <c r="O4">
        <f>O3/(N2*N3)</f>
        <v>0.47053170636135261</v>
      </c>
    </row>
    <row r="5" spans="1:15" x14ac:dyDescent="0.25">
      <c r="B5">
        <f>B3/$N3</f>
        <v>0</v>
      </c>
      <c r="C5">
        <f t="shared" ref="C5:M5" si="1">C3/$N3</f>
        <v>0</v>
      </c>
      <c r="D5">
        <f t="shared" si="1"/>
        <v>0</v>
      </c>
      <c r="E5">
        <f t="shared" si="1"/>
        <v>0.84187913896387379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0.53966611472043191</v>
      </c>
      <c r="M5">
        <f t="shared" si="1"/>
        <v>0</v>
      </c>
      <c r="N5">
        <f>SUMPRODUCT(B4:M4, B5:M5)</f>
        <v>0.47053170636135266</v>
      </c>
    </row>
    <row r="6" spans="1:15" x14ac:dyDescent="0.25">
      <c r="B6">
        <f>B4*B5</f>
        <v>0</v>
      </c>
      <c r="C6">
        <f t="shared" ref="C6:M6" si="2">C4*C5</f>
        <v>0</v>
      </c>
      <c r="D6">
        <f t="shared" si="2"/>
        <v>0</v>
      </c>
      <c r="E6">
        <f t="shared" si="2"/>
        <v>0.47053170636135266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</row>
    <row r="8" spans="1:15" x14ac:dyDescent="0.25">
      <c r="E8">
        <f>1/12</f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Prod_1</vt:lpstr>
      <vt:lpstr>Prod_2</vt:lpstr>
      <vt:lpstr>Prod_3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Viswanathan</dc:creator>
  <cp:lastModifiedBy>Vivek Viswanathan</cp:lastModifiedBy>
  <dcterms:created xsi:type="dcterms:W3CDTF">2020-08-13T02:16:25Z</dcterms:created>
  <dcterms:modified xsi:type="dcterms:W3CDTF">2020-08-13T14:25:28Z</dcterms:modified>
</cp:coreProperties>
</file>