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hidePivotFieldList="1" showPivotChartFilter="1" defaultThemeVersion="124226"/>
  <mc:AlternateContent xmlns:mc="http://schemas.openxmlformats.org/markup-compatibility/2006">
    <mc:Choice Requires="x15">
      <x15ac:absPath xmlns:x15ac="http://schemas.microsoft.com/office/spreadsheetml/2010/11/ac" url="C:\Users\vvn20206205\Desktop\github\Datawarehouse\contents\Tuan2\Bai2\"/>
    </mc:Choice>
  </mc:AlternateContent>
  <xr:revisionPtr revIDLastSave="0" documentId="13_ncr:1_{3D5A76A1-BE97-40D3-8154-0B73456CF7DC}" xr6:coauthVersionLast="47" xr6:coauthVersionMax="47" xr10:uidLastSave="{00000000-0000-0000-0000-000000000000}"/>
  <bookViews>
    <workbookView xWindow="-108" yWindow="-108" windowWidth="23256" windowHeight="12576" tabRatio="787" activeTab="9" xr2:uid="{00000000-000D-0000-FFFF-FFFF00000000}"/>
  </bookViews>
  <sheets>
    <sheet name="PI-O'LE" sheetId="1" r:id="rId1"/>
    <sheet name="Casestudy" sheetId="2" r:id="rId2"/>
    <sheet name="WorkSpace1" sheetId="3" r:id="rId3"/>
    <sheet name="WorkSpace2" sheetId="4" r:id="rId4"/>
    <sheet name="Sumup" sheetId="5" r:id="rId5"/>
    <sheet name="QA&amp;Practice1" sheetId="6" r:id="rId6"/>
    <sheet name="QA&amp;Practice2" sheetId="7" r:id="rId7"/>
    <sheet name="QA&amp;Practice3" sheetId="8" r:id="rId8"/>
    <sheet name="QA&amp;Practice4" sheetId="9" r:id="rId9"/>
    <sheet name="QA&amp;Practice5" sheetId="10" r:id="rId10"/>
  </sheets>
  <externalReferences>
    <externalReference r:id="rId11"/>
  </externalReferences>
  <calcPr calcId="191029"/>
  <pivotCaches>
    <pivotCache cacheId="31" r:id="rId12"/>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1" i="10" l="1"/>
  <c r="D5" i="8"/>
  <c r="D6" i="8"/>
  <c r="D7" i="8"/>
  <c r="D8" i="8"/>
  <c r="D9" i="8"/>
  <c r="D10" i="8"/>
  <c r="D4" i="8"/>
  <c r="D5" i="7"/>
  <c r="D6" i="7"/>
  <c r="D7" i="7"/>
  <c r="D8" i="7"/>
  <c r="D9" i="7"/>
  <c r="D4" i="7"/>
  <c r="C5" i="7"/>
  <c r="C6" i="7"/>
  <c r="C7" i="7"/>
  <c r="C8" i="7"/>
  <c r="C9" i="7"/>
  <c r="C4" i="7"/>
  <c r="I19" i="3"/>
  <c r="I20" i="3"/>
  <c r="I18" i="3"/>
  <c r="L14" i="4"/>
  <c r="L13" i="4"/>
  <c r="L12" i="4"/>
  <c r="L11" i="4"/>
  <c r="L10" i="4"/>
  <c r="L9" i="4"/>
  <c r="L8" i="4"/>
  <c r="L7" i="4"/>
  <c r="J13" i="3"/>
  <c r="J10" i="3"/>
  <c r="J12" i="3"/>
  <c r="J9" i="3"/>
  <c r="J7" i="3"/>
  <c r="J8" i="3"/>
  <c r="J19" i="3" s="1"/>
  <c r="J11" i="3"/>
  <c r="J20" i="3" s="1"/>
  <c r="J6" i="3"/>
  <c r="J18" i="3" s="1"/>
  <c r="C9" i="9"/>
  <c r="D4" i="9"/>
  <c r="E4" i="9" s="1"/>
  <c r="C11" i="8"/>
  <c r="D5" i="9" l="1"/>
  <c r="E5" i="9" l="1"/>
  <c r="D6" i="9"/>
  <c r="E6" i="9" l="1"/>
  <c r="D7" i="9"/>
  <c r="E7" i="9" l="1"/>
  <c r="D8" i="9"/>
  <c r="E8" i="9" s="1"/>
</calcChain>
</file>

<file path=xl/sharedStrings.xml><?xml version="1.0" encoding="utf-8"?>
<sst xmlns="http://schemas.openxmlformats.org/spreadsheetml/2006/main" count="156" uniqueCount="112">
  <si>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</si>
  <si>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</si>
  <si>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</si>
  <si>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</si>
  <si>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</si>
  <si>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Bạn đã biết vẽ đồ thị ở mức độ nào?</t>
  </si>
  <si>
    <t>Trình độ 10. Chưa biết vẽ đồ thị</t>
  </si>
  <si>
    <t>Trình độ 20. Biết vẽ đồ thị, nhưng chưa biết tùy chỉnh</t>
  </si>
  <si>
    <t>Trình độ 30. Biết vẽ đồ thị, biết tùy chỉnh, nhưng chưa biết đọc đồ thị để lấy thông tin</t>
  </si>
  <si>
    <t>Sử dụng đồ thị vào công việc phân tích, báo cáo cho ta nhiều thông tin hữu ích</t>
  </si>
  <si>
    <t>Trình độ 40. Biết sử dụng đồ thị vào mục đích gì, vẽ được đồ thị và tùy chỉnh theo yêu cầu của mình</t>
  </si>
  <si>
    <r>
      <rPr>
        <sz val="14"/>
        <color rgb="FF0000CC"/>
        <rFont val="Calibri"/>
        <family val="2"/>
        <scheme val="minor"/>
      </rPr>
      <t>Hãy vẽ đồ thị theo cách của bạn</t>
    </r>
    <r>
      <rPr>
        <sz val="11"/>
        <color theme="1"/>
        <rFont val="Calibri"/>
        <family val="2"/>
        <scheme val="minor"/>
      </rPr>
      <t xml:space="preserve">
Bạn đã có câu trả lời cho chính mình rùi chứ?
</t>
    </r>
    <r>
      <rPr>
        <b/>
        <sz val="28"/>
        <color rgb="FFFF0000"/>
        <rFont val="Calibri"/>
        <family val="2"/>
        <scheme val="minor"/>
      </rPr>
      <t>?</t>
    </r>
    <r>
      <rPr>
        <sz val="15"/>
        <color rgb="FFFF0000"/>
        <rFont val="Calibri"/>
        <family val="2"/>
        <scheme val="minor"/>
      </rPr>
      <t xml:space="preserve"> Và các bạn có biết làm đồ thị hoàng tráng trong 60s không?</t>
    </r>
  </si>
  <si>
    <r>
      <t>y</t>
    </r>
    <r>
      <rPr>
        <vertAlign val="subscript"/>
        <sz val="12"/>
        <color indexed="16"/>
        <rFont val="VNI-Times"/>
      </rPr>
      <t>1</t>
    </r>
    <r>
      <rPr>
        <sz val="12"/>
        <color indexed="16"/>
        <rFont val="VNI-Times"/>
      </rPr>
      <t>= -x</t>
    </r>
    <r>
      <rPr>
        <vertAlign val="superscript"/>
        <sz val="12"/>
        <color indexed="16"/>
        <rFont val="VNI-Times"/>
      </rPr>
      <t>2</t>
    </r>
    <r>
      <rPr>
        <sz val="12"/>
        <color indexed="16"/>
        <rFont val="VNI-Times"/>
      </rPr>
      <t>+16x+36</t>
    </r>
  </si>
  <si>
    <r>
      <t>y</t>
    </r>
    <r>
      <rPr>
        <vertAlign val="subscript"/>
        <sz val="12"/>
        <color indexed="16"/>
        <rFont val="VNI-Times"/>
      </rPr>
      <t>2</t>
    </r>
    <r>
      <rPr>
        <sz val="12"/>
        <color indexed="16"/>
        <rFont val="VNI-Times"/>
      </rPr>
      <t>= x+72</t>
    </r>
  </si>
  <si>
    <t>x</t>
  </si>
  <si>
    <r>
      <t>y</t>
    </r>
    <r>
      <rPr>
        <vertAlign val="subscript"/>
        <sz val="12"/>
        <rFont val="VNI-Times"/>
      </rPr>
      <t>1</t>
    </r>
  </si>
  <si>
    <r>
      <t>y</t>
    </r>
    <r>
      <rPr>
        <vertAlign val="subscript"/>
        <sz val="12"/>
        <rFont val="VNI-Times"/>
      </rPr>
      <t>2</t>
    </r>
  </si>
  <si>
    <r>
      <t>1. Vẽ đồ thị Phương trình bậc 3: y = x</t>
    </r>
    <r>
      <rPr>
        <b/>
        <vertAlign val="superscript"/>
        <sz val="10"/>
        <rFont val="Arial"/>
        <family val="2"/>
      </rPr>
      <t>3</t>
    </r>
  </si>
  <si>
    <t>Có 5 bài tập cho bạn thực hành. Bạn hãy bắt tay vào làm nhé. Làm xong bạn sẽ lên L30</t>
  </si>
  <si>
    <t>Vẽ lại đồ thị như hình sau với số liệu có sẵn cho dưới đây</t>
  </si>
  <si>
    <t>Vẽ đồ thị tần suất</t>
  </si>
  <si>
    <t>Khoảng</t>
  </si>
  <si>
    <t>Tần suất</t>
  </si>
  <si>
    <t>TS tích lũy</t>
  </si>
  <si>
    <t>0-40</t>
  </si>
  <si>
    <t>40-50</t>
  </si>
  <si>
    <t>50-60</t>
  </si>
  <si>
    <t>60-70</t>
  </si>
  <si>
    <t>70-80</t>
  </si>
  <si>
    <t>80-90</t>
  </si>
  <si>
    <t>90-100</t>
  </si>
  <si>
    <t>C</t>
  </si>
  <si>
    <t>D</t>
  </si>
  <si>
    <t>B</t>
  </si>
  <si>
    <t>A</t>
  </si>
  <si>
    <t>E</t>
  </si>
  <si>
    <t>8./ Vẽ đồ thị Pie</t>
  </si>
  <si>
    <t>Dạng lỗi</t>
  </si>
  <si>
    <t>(a)</t>
  </si>
  <si>
    <t>(c)</t>
  </si>
  <si>
    <t>(d)</t>
  </si>
  <si>
    <t>Số lỗi</t>
  </si>
  <si>
    <t>Tỉ số lỗi (so với tổng)</t>
  </si>
  <si>
    <t>Phần trăm</t>
  </si>
  <si>
    <t>(a ÷ b) = c</t>
  </si>
  <si>
    <t>d = (c X 100)</t>
  </si>
  <si>
    <t>Hàn</t>
  </si>
  <si>
    <t>Sơn</t>
  </si>
  <si>
    <t>Lắp ráp</t>
  </si>
  <si>
    <t>Gia công cơ</t>
  </si>
  <si>
    <t>Total (b)</t>
  </si>
  <si>
    <t xml:space="preserve"> - Chọn dự liệu không liên tục</t>
  </si>
  <si>
    <t xml:space="preserve"> - Chọn vùng vẽ (plot chart) bằng thanh công cụ chart để dễ kéo giãn hay di chuyển đồ thị</t>
  </si>
  <si>
    <t xml:space="preserve"> - Chọn Format Data Series để hiển thị thông tin trên đồ thị</t>
  </si>
  <si>
    <t xml:space="preserve"> - Kéo giản hình bánh</t>
  </si>
  <si>
    <t>Vẽ đồ thị Pie of pie</t>
  </si>
  <si>
    <t>Tiền mặt</t>
  </si>
  <si>
    <t>Trái phiếu</t>
  </si>
  <si>
    <t>Đầu tư khác</t>
  </si>
  <si>
    <t>Cổ phiếu</t>
  </si>
  <si>
    <t>60%</t>
  </si>
  <si>
    <t>Cổ phiếu ở Mỹ</t>
  </si>
  <si>
    <t>Cổ phiếu ở Việt Nam</t>
  </si>
  <si>
    <t>Cổ phiếu ở Nhật</t>
  </si>
  <si>
    <t xml:space="preserve"> - Giá trị hàng thứ tư (Cổ phiếu) bằng tổng 3 hàng cuối</t>
  </si>
  <si>
    <t>(Khi vẽ đồ thị thì giá trị của hàng thứ tư sẽ được tính toán từ các hàng phía dưới cùng)</t>
  </si>
  <si>
    <t>2. Vẽ đồ thị giao nhau</t>
  </si>
  <si>
    <t>3. Vẽ đồ thị tần suất và tích lũy</t>
  </si>
  <si>
    <t>4. Vẽ đồ thị hình bánh</t>
  </si>
  <si>
    <t>5. Vẽ đồ thị hình bánh của hình bánh</t>
  </si>
  <si>
    <t>Xử lý dữ liệu để vẽ được đồ thị</t>
  </si>
  <si>
    <t>Tháng</t>
  </si>
  <si>
    <t>Mặt hàng</t>
  </si>
  <si>
    <t>Số lượng</t>
  </si>
  <si>
    <t>Doanh thu</t>
  </si>
  <si>
    <t>Bút bi</t>
  </si>
  <si>
    <t>Bút máy</t>
  </si>
  <si>
    <t>Bút chì</t>
  </si>
  <si>
    <t>Làm việc với dữ liệu (Data)</t>
  </si>
  <si>
    <t>Làm việc với mẫu đồ thị (Chart Layout)</t>
  </si>
  <si>
    <t>Làm việc với Layout</t>
  </si>
  <si>
    <t>Làm đồ thị trong 60s (với Pilot Table)</t>
  </si>
  <si>
    <t>Cập nhật dữ liệu trên đồ thị khi bảng thay đổi dữ liệu</t>
  </si>
  <si>
    <t>BÁO CÁO TỔNG HỢP</t>
  </si>
  <si>
    <t>Doanh Thu</t>
  </si>
  <si>
    <t>1- Vẽ đồ thị y1</t>
  </si>
  <si>
    <t>2- Thêm đường y2 vào đồ thị bằng cách kéo dữ liệu vào đồ thị</t>
  </si>
  <si>
    <t>3- Chọn font chữ Việt cho cả đồ thị</t>
  </si>
  <si>
    <t>4- Sửa tên trong khung ghi chú Legend</t>
  </si>
  <si>
    <t>5- Ghi chữ vào đồ thị--&gt; nhấp chọn đồ thị đánh chữ vào khung nhập công thức</t>
  </si>
  <si>
    <t>6- Điều chỉnh khoảng chia trên trục trong tab SCALE (min, max, major unit, minor unit)</t>
  </si>
  <si>
    <t>7- Vẽ thêm đường giống bằng Paste Special</t>
  </si>
  <si>
    <t>8- Chuyển tham chiếu địa chỉ thành trị số bằng cách dùng phím F9</t>
  </si>
  <si>
    <t>9- Tô vùng trên đồ thị (điều chỉnh Transparency)</t>
  </si>
  <si>
    <t xml:space="preserve"> Vẽ đồ thị từ phương trình:</t>
  </si>
  <si>
    <t xml:space="preserve"> - Sử dụng hàm SUM có tham chiếu cố định để thành lập cột TS tích lũy</t>
  </si>
  <si>
    <t xml:space="preserve"> - Vẽ đồ thị B&amp;W column</t>
  </si>
  <si>
    <t xml:space="preserve"> - Định dạng lại màu đồ thị</t>
  </si>
  <si>
    <t xml:space="preserve"> - Chuyển đồ thị column thành line</t>
  </si>
  <si>
    <t xml:space="preserve"> - Chuyển đường tần suất tích lũy theo trục tung thứ 2</t>
  </si>
  <si>
    <t xml:space="preserve"> - Định dạng điểm marker, thêm vào drop line (dùng tab option)</t>
  </si>
  <si>
    <t xml:space="preserve"> - Đặc tên trong Legend</t>
  </si>
  <si>
    <t>Số quan sát N</t>
  </si>
  <si>
    <t>Yếu tố</t>
  </si>
  <si>
    <t>Tần số</t>
  </si>
  <si>
    <t>Tần số tích lũy</t>
  </si>
  <si>
    <t>Phần trăm tích lũy</t>
  </si>
  <si>
    <t>Sum of Doanh thu</t>
  </si>
  <si>
    <t>Sum of Số lượng</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</si>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</sst>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 [$₫-42A]_-;\-* #,##0\ [$₫-42A]_-;_-* &quot;-&quot;\ [$₫-42A]_-;_-@_-"/>
  </numFmts>
  <fonts count="42">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Calibri"/>
      <family val="2"/>
      <scheme val="minor"/>
    </font>
    <font>
      <sz val="12"/>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b/>
      <sz val="10"/>
      <color theme="5" tint="-0.499984740745262"/>
      <name val="Calibri"/>
      <family val="2"/>
      <scheme val="minor"/>
    </font>
    <font>
      <b/>
      <sz val="10"/>
      <color theme="6" tint="-0.249977111117893"/>
      <name val="Calibri"/>
      <family val="2"/>
      <scheme val="minor"/>
    </font>
    <font>
      <b/>
      <sz val="10"/>
      <color theme="9" tint="-0.249977111117893"/>
      <name val="Calibri"/>
      <family val="2"/>
      <scheme val="minor"/>
    </font>
    <font>
      <b/>
      <sz val="10"/>
      <color rgb="FF0000CC"/>
      <name val="Calibri"/>
      <family val="2"/>
      <scheme val="minor"/>
    </font>
    <font>
      <b/>
      <sz val="10"/>
      <name val="Arial"/>
      <family val="2"/>
    </font>
    <font>
      <b/>
      <vertAlign val="superscript"/>
      <sz val="10"/>
      <name val="Arial"/>
      <family val="2"/>
    </font>
    <font>
      <b/>
      <sz val="12"/>
      <name val="VNI-Times"/>
    </font>
    <font>
      <sz val="12"/>
      <name val="VNI-Times"/>
    </font>
    <font>
      <sz val="12"/>
      <color indexed="16"/>
      <name val="VNI-Times"/>
    </font>
    <font>
      <vertAlign val="subscript"/>
      <sz val="12"/>
      <color indexed="16"/>
      <name val="VNI-Times"/>
    </font>
    <font>
      <vertAlign val="superscript"/>
      <sz val="12"/>
      <color indexed="16"/>
      <name val="VNI-Times"/>
    </font>
    <font>
      <vertAlign val="subscript"/>
      <sz val="12"/>
      <name val="VNI-Times"/>
    </font>
    <font>
      <sz val="12"/>
      <color indexed="10"/>
      <name val="VNI-Times"/>
    </font>
    <font>
      <b/>
      <sz val="12"/>
      <color rgb="FFC00000"/>
      <name val="VNI-Times"/>
    </font>
    <font>
      <b/>
      <sz val="12"/>
      <color rgb="FF0000FF"/>
      <name val="Times New Roman"/>
      <family val="1"/>
    </font>
    <font>
      <b/>
      <sz val="12"/>
      <name val="Times New Roman"/>
      <family val="1"/>
    </font>
    <font>
      <sz val="10"/>
      <name val="VNI-Times"/>
    </font>
    <font>
      <sz val="10"/>
      <name val="Arial"/>
      <family val="2"/>
    </font>
    <font>
      <b/>
      <sz val="10"/>
      <name val="VNI-Times"/>
    </font>
    <font>
      <sz val="10"/>
      <color indexed="8"/>
      <name val="Arial"/>
      <family val="2"/>
    </font>
    <font>
      <sz val="10"/>
      <color indexed="10"/>
      <name val="Arial"/>
      <family val="2"/>
    </font>
    <font>
      <b/>
      <sz val="11"/>
      <color rgb="FFC0000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indexed="41"/>
        <bgColor indexed="64"/>
      </patternFill>
    </fill>
    <fill>
      <patternFill patternType="solid">
        <fgColor indexed="13"/>
        <bgColor indexed="64"/>
      </patternFill>
    </fill>
    <fill>
      <patternFill patternType="solid">
        <fgColor rgb="FF0000CC"/>
        <bgColor indexed="64"/>
      </patternFill>
    </fill>
    <fill>
      <patternFill patternType="solid">
        <fgColor rgb="FFCCFFFF"/>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64"/>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right style="thin">
        <color indexed="8"/>
      </right>
      <top/>
      <bottom style="thin">
        <color indexed="8"/>
      </bottom>
      <diagonal/>
    </border>
    <border>
      <left/>
      <right/>
      <top style="thin">
        <color indexed="8"/>
      </top>
      <bottom/>
      <diagonal/>
    </border>
    <border>
      <left/>
      <right/>
      <top style="thin">
        <color indexed="64"/>
      </top>
      <bottom style="medium">
        <color indexed="64"/>
      </bottom>
      <diagonal/>
    </border>
  </borders>
  <cellStyleXfs count="5">
    <xf numFmtId="0" fontId="0" fillId="0" borderId="0"/>
    <xf numFmtId="0" fontId="3" fillId="0" borderId="0" applyNumberFormat="0" applyFill="0" applyBorder="0" applyAlignment="0" applyProtection="0">
      <alignment vertical="top"/>
      <protection locked="0"/>
    </xf>
    <xf numFmtId="43" fontId="14" fillId="0" borderId="0" applyFont="0" applyFill="0" applyBorder="0" applyAlignment="0" applyProtection="0"/>
    <xf numFmtId="43" fontId="16" fillId="0" borderId="0" applyFont="0" applyFill="0" applyBorder="0" applyAlignment="0" applyProtection="0"/>
    <xf numFmtId="9" fontId="14" fillId="0" borderId="0" applyFont="0" applyFill="0" applyBorder="0" applyAlignment="0" applyProtection="0"/>
  </cellStyleXfs>
  <cellXfs count="83">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7" fillId="4" borderId="0" xfId="0" applyFont="1" applyFill="1" applyAlignment="1">
      <alignment wrapText="1"/>
    </xf>
    <xf numFmtId="0" fontId="1" fillId="0" borderId="0" xfId="0" applyFont="1" applyAlignment="1">
      <alignment vertical="top" wrapText="1" readingOrder="1"/>
    </xf>
    <xf numFmtId="0" fontId="18" fillId="0" borderId="0" xfId="0" applyFont="1" applyAlignment="1">
      <alignment wrapText="1" readingOrder="1"/>
    </xf>
    <xf numFmtId="0" fontId="11" fillId="0" borderId="0" xfId="0" applyFont="1"/>
    <xf numFmtId="0" fontId="11" fillId="0" borderId="0" xfId="0" applyFont="1" applyAlignment="1">
      <alignment vertical="center"/>
    </xf>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6" fillId="0" borderId="0" xfId="0" applyFont="1"/>
    <xf numFmtId="0" fontId="27" fillId="0" borderId="0" xfId="0" applyFont="1"/>
    <xf numFmtId="0" fontId="28" fillId="0" borderId="0" xfId="0" applyFont="1"/>
    <xf numFmtId="0" fontId="27" fillId="0" borderId="1" xfId="0" applyFont="1" applyBorder="1" applyAlignment="1">
      <alignment horizontal="center"/>
    </xf>
    <xf numFmtId="0" fontId="32" fillId="0" borderId="0" xfId="0" applyFont="1"/>
    <xf numFmtId="0" fontId="33" fillId="0" borderId="0" xfId="0" applyFont="1" applyAlignment="1">
      <alignment horizontal="center" vertical="center"/>
    </xf>
    <xf numFmtId="0" fontId="34" fillId="0" borderId="0" xfId="0" applyFont="1"/>
    <xf numFmtId="0" fontId="35" fillId="0" borderId="0" xfId="0" applyFont="1"/>
    <xf numFmtId="0" fontId="15" fillId="0" borderId="0" xfId="0" applyFont="1"/>
    <xf numFmtId="0" fontId="36" fillId="0" borderId="2" xfId="0" applyFont="1" applyBorder="1" applyAlignment="1">
      <alignment horizontal="center"/>
    </xf>
    <xf numFmtId="0" fontId="27" fillId="0" borderId="2" xfId="0" applyFont="1" applyBorder="1"/>
    <xf numFmtId="0" fontId="33" fillId="0" borderId="2" xfId="0" applyFont="1" applyBorder="1" applyAlignment="1">
      <alignment horizontal="center"/>
    </xf>
    <xf numFmtId="0" fontId="36" fillId="0" borderId="0" xfId="0" applyFont="1"/>
    <xf numFmtId="0" fontId="36" fillId="6" borderId="2" xfId="0" applyFont="1" applyFill="1" applyBorder="1" applyAlignment="1">
      <alignment horizontal="center" vertical="center" wrapText="1"/>
    </xf>
    <xf numFmtId="164" fontId="36" fillId="0" borderId="2" xfId="2" applyNumberFormat="1" applyFont="1" applyBorder="1"/>
    <xf numFmtId="164" fontId="36" fillId="0" borderId="2" xfId="0" applyNumberFormat="1" applyFont="1" applyBorder="1"/>
    <xf numFmtId="9" fontId="36" fillId="0" borderId="2" xfId="4" applyFont="1" applyBorder="1"/>
    <xf numFmtId="0" fontId="36" fillId="0" borderId="2" xfId="0" applyFont="1" applyBorder="1"/>
    <xf numFmtId="164" fontId="38" fillId="0" borderId="2" xfId="0" applyNumberFormat="1" applyFont="1" applyBorder="1"/>
    <xf numFmtId="0" fontId="37" fillId="0" borderId="0" xfId="0" applyFont="1"/>
    <xf numFmtId="0" fontId="24" fillId="0" borderId="3" xfId="0" applyFont="1" applyBorder="1" applyAlignment="1">
      <alignment horizontal="center" vertical="top" wrapText="1"/>
    </xf>
    <xf numFmtId="0" fontId="24" fillId="0" borderId="4" xfId="0" applyFont="1" applyBorder="1" applyAlignment="1">
      <alignment horizontal="center" vertical="top" wrapText="1"/>
    </xf>
    <xf numFmtId="0" fontId="24" fillId="0" borderId="2" xfId="0" applyFont="1" applyBorder="1" applyAlignment="1">
      <alignment horizontal="centerContinuous" vertical="top" wrapText="1"/>
    </xf>
    <xf numFmtId="0" fontId="37" fillId="0" borderId="2" xfId="0" applyFont="1" applyBorder="1" applyAlignment="1">
      <alignment horizontal="centerContinuous"/>
    </xf>
    <xf numFmtId="0" fontId="24" fillId="0" borderId="5" xfId="0" applyFont="1" applyBorder="1" applyAlignment="1">
      <alignment horizontal="center" vertical="top" wrapText="1"/>
    </xf>
    <xf numFmtId="0" fontId="37" fillId="0" borderId="6" xfId="0" applyFont="1" applyBorder="1" applyAlignment="1">
      <alignment horizontal="left" vertical="top" wrapText="1"/>
    </xf>
    <xf numFmtId="0" fontId="24" fillId="0" borderId="10" xfId="0" applyFont="1" applyBorder="1" applyAlignment="1">
      <alignment horizontal="center" vertical="top" wrapText="1"/>
    </xf>
    <xf numFmtId="0" fontId="37" fillId="0" borderId="11" xfId="0" applyFont="1" applyBorder="1" applyAlignment="1">
      <alignment horizontal="left" vertical="top" wrapText="1"/>
    </xf>
    <xf numFmtId="0" fontId="24" fillId="0" borderId="13" xfId="0" applyFont="1" applyBorder="1" applyAlignment="1">
      <alignment horizontal="center" vertical="top" wrapText="1"/>
    </xf>
    <xf numFmtId="0" fontId="24" fillId="0" borderId="3" xfId="0" applyFont="1" applyBorder="1" applyAlignment="1">
      <alignment horizontal="left" vertical="top" wrapText="1"/>
    </xf>
    <xf numFmtId="0" fontId="37" fillId="0" borderId="4" xfId="0" applyFont="1" applyBorder="1" applyAlignment="1">
      <alignment vertical="top" wrapText="1"/>
    </xf>
    <xf numFmtId="0" fontId="37" fillId="0" borderId="2" xfId="0" applyFont="1" applyBorder="1" applyAlignment="1">
      <alignment horizontal="centerContinuous" vertical="top" wrapText="1"/>
    </xf>
    <xf numFmtId="9" fontId="37" fillId="0" borderId="5" xfId="0" applyNumberFormat="1" applyFont="1" applyBorder="1" applyAlignment="1">
      <alignment horizontal="center" vertical="top" wrapText="1"/>
    </xf>
    <xf numFmtId="0" fontId="39" fillId="0" borderId="0" xfId="0" applyFont="1"/>
    <xf numFmtId="9" fontId="37" fillId="0" borderId="0" xfId="0" applyNumberFormat="1" applyFont="1"/>
    <xf numFmtId="0" fontId="39" fillId="7" borderId="15" xfId="0" applyFont="1" applyFill="1" applyBorder="1"/>
    <xf numFmtId="9" fontId="40" fillId="7" borderId="15" xfId="0" quotePrefix="1" applyNumberFormat="1" applyFont="1" applyFill="1" applyBorder="1" applyAlignment="1">
      <alignment horizontal="right"/>
    </xf>
    <xf numFmtId="9" fontId="40" fillId="7" borderId="0" xfId="0" quotePrefix="1" applyNumberFormat="1" applyFont="1" applyFill="1" applyAlignment="1">
      <alignment horizontal="right"/>
    </xf>
    <xf numFmtId="9" fontId="37" fillId="0" borderId="0" xfId="4" applyFont="1"/>
    <xf numFmtId="0" fontId="19" fillId="8" borderId="2" xfId="0" applyFont="1" applyFill="1" applyBorder="1"/>
    <xf numFmtId="0" fontId="0" fillId="9" borderId="2" xfId="0" applyFill="1" applyBorder="1"/>
    <xf numFmtId="165" fontId="0" fillId="9" borderId="2" xfId="0" applyNumberFormat="1" applyFill="1" applyBorder="1"/>
    <xf numFmtId="0" fontId="19" fillId="10" borderId="2" xfId="0" applyFont="1" applyFill="1" applyBorder="1"/>
    <xf numFmtId="0" fontId="0" fillId="11" borderId="2" xfId="0" applyFill="1" applyBorder="1"/>
    <xf numFmtId="0" fontId="19" fillId="0" borderId="0" xfId="0" applyFont="1"/>
    <xf numFmtId="0" fontId="41" fillId="0" borderId="0" xfId="0" applyFont="1"/>
    <xf numFmtId="0" fontId="0" fillId="5" borderId="2" xfId="0" applyFill="1" applyBorder="1"/>
    <xf numFmtId="165" fontId="0" fillId="5" borderId="2" xfId="0" applyNumberFormat="1" applyFill="1" applyBorder="1"/>
    <xf numFmtId="0" fontId="1" fillId="0" borderId="0" xfId="0" applyFont="1" applyAlignment="1">
      <alignment horizontal="center" vertical="top" wrapText="1" readingOrder="1"/>
    </xf>
    <xf numFmtId="0" fontId="24" fillId="0" borderId="7"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8" xfId="0" applyFont="1" applyBorder="1" applyAlignment="1">
      <alignment horizontal="center" vertical="top" wrapText="1"/>
    </xf>
    <xf numFmtId="0" fontId="24" fillId="0" borderId="9" xfId="0" applyFont="1" applyBorder="1" applyAlignment="1">
      <alignment horizontal="center" vertical="top" wrapText="1"/>
    </xf>
    <xf numFmtId="0" fontId="37" fillId="0" borderId="8" xfId="0" applyFont="1" applyBorder="1" applyAlignment="1">
      <alignment horizontal="center" vertical="top" wrapText="1"/>
    </xf>
    <xf numFmtId="0" fontId="37" fillId="0" borderId="9" xfId="0" applyFont="1" applyBorder="1" applyAlignment="1">
      <alignment horizontal="center" vertical="top" wrapText="1"/>
    </xf>
    <xf numFmtId="0" fontId="37" fillId="0" borderId="14" xfId="0" applyFont="1" applyBorder="1"/>
    <xf numFmtId="0" fontId="37" fillId="0" borderId="0" xfId="0" applyFont="1"/>
    <xf numFmtId="0" fontId="0" fillId="0" borderId="0" xfId="0" pivotButton="1"/>
    <xf numFmtId="0" fontId="0" fillId="0" borderId="0" xfId="0" applyAlignment="1">
      <alignment horizontal="left"/>
    </xf>
    <xf numFmtId="0" fontId="0" fillId="0" borderId="0" xfId="0" applyNumberFormat="1"/>
    <xf numFmtId="0" fontId="37" fillId="12" borderId="0" xfId="0" applyFont="1" applyFill="1"/>
    <xf numFmtId="9" fontId="37" fillId="12" borderId="0" xfId="4" applyFont="1" applyFill="1"/>
  </cellXfs>
  <cellStyles count="5">
    <cellStyle name="Comma" xfId="2" builtinId="3"/>
    <cellStyle name="Comma 9" xfId="3" xr:uid="{00000000-0005-0000-0000-000001000000}"/>
    <cellStyle name="Hyperlink" xfId="1" builtinId="8"/>
    <cellStyle name="Normal" xfId="0" builtinId="0"/>
    <cellStyle name="Percent" xfId="4" builtinId="5"/>
  </cellStyles>
  <dxfs count="0"/>
  <tableStyles count="0" defaultTableStyle="TableStyleMedium9" defaultPivotStyle="PivotStyleLight16"/>
  <colors>
    <mruColors>
      <color rgb="FFCCFFFF"/>
      <color rgb="FF3399FF"/>
      <color rgb="FF3366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Báo</a:t>
            </a:r>
            <a:r>
              <a:rPr lang="en-US" baseline="0"/>
              <a:t> cáo tổng hợp tháng</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2"/>
          <c:order val="1"/>
          <c:tx>
            <c:strRef>
              <c:f>WorkSpace1!$J$17</c:f>
              <c:strCache>
                <c:ptCount val="1"/>
                <c:pt idx="0">
                  <c:v>Doanh Thu</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19050" cap="rnd">
                <a:solidFill>
                  <a:schemeClr val="accent3"/>
                </a:solidFill>
                <a:prstDash val="sysDash"/>
              </a:ln>
              <a:effectLst/>
            </c:spPr>
            <c:trendlineType val="linear"/>
            <c:dispRSqr val="0"/>
            <c:dispEq val="0"/>
          </c:trendline>
          <c:cat>
            <c:numRef>
              <c:f>WorkSpace1!$H$18:$H$20</c:f>
              <c:numCache>
                <c:formatCode>General</c:formatCode>
                <c:ptCount val="3"/>
                <c:pt idx="0">
                  <c:v>8</c:v>
                </c:pt>
                <c:pt idx="1">
                  <c:v>9</c:v>
                </c:pt>
                <c:pt idx="2">
                  <c:v>10</c:v>
                </c:pt>
              </c:numCache>
            </c:numRef>
          </c:cat>
          <c:val>
            <c:numRef>
              <c:f>WorkSpace1!$J$18:$J$20</c:f>
              <c:numCache>
                <c:formatCode>_-* #,##0\ [$₫-42A]_-;\-* #,##0\ [$₫-42A]_-;_-* "-"\ [$₫-42A]_-;_-@_-</c:formatCode>
                <c:ptCount val="3"/>
                <c:pt idx="0">
                  <c:v>850000</c:v>
                </c:pt>
                <c:pt idx="1">
                  <c:v>1045000</c:v>
                </c:pt>
                <c:pt idx="2">
                  <c:v>1800000</c:v>
                </c:pt>
              </c:numCache>
            </c:numRef>
          </c:val>
          <c:extLst>
            <c:ext xmlns:c16="http://schemas.microsoft.com/office/drawing/2014/chart" uri="{C3380CC4-5D6E-409C-BE32-E72D297353CC}">
              <c16:uniqueId val="{00000002-AF2F-43B2-AC42-83AB0A2B2EA5}"/>
            </c:ext>
          </c:extLst>
        </c:ser>
        <c:dLbls>
          <c:dLblPos val="ctr"/>
          <c:showLegendKey val="0"/>
          <c:showVal val="1"/>
          <c:showCatName val="0"/>
          <c:showSerName val="0"/>
          <c:showPercent val="0"/>
          <c:showBubbleSize val="0"/>
        </c:dLbls>
        <c:gapWidth val="150"/>
        <c:axId val="414990207"/>
        <c:axId val="414992399"/>
      </c:barChart>
      <c:lineChart>
        <c:grouping val="standard"/>
        <c:varyColors val="0"/>
        <c:ser>
          <c:idx val="1"/>
          <c:order val="0"/>
          <c:tx>
            <c:strRef>
              <c:f>WorkSpace1!$I$17</c:f>
              <c:strCache>
                <c:ptCount val="1"/>
                <c:pt idx="0">
                  <c:v>Số lượng</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WorkSpace1!$H$18:$H$20</c:f>
              <c:numCache>
                <c:formatCode>General</c:formatCode>
                <c:ptCount val="3"/>
                <c:pt idx="0">
                  <c:v>8</c:v>
                </c:pt>
                <c:pt idx="1">
                  <c:v>9</c:v>
                </c:pt>
                <c:pt idx="2">
                  <c:v>10</c:v>
                </c:pt>
              </c:numCache>
            </c:numRef>
          </c:cat>
          <c:val>
            <c:numRef>
              <c:f>WorkSpace1!$I$18:$I$20</c:f>
              <c:numCache>
                <c:formatCode>General</c:formatCode>
                <c:ptCount val="3"/>
                <c:pt idx="0">
                  <c:v>250</c:v>
                </c:pt>
                <c:pt idx="1">
                  <c:v>340</c:v>
                </c:pt>
                <c:pt idx="2">
                  <c:v>820</c:v>
                </c:pt>
              </c:numCache>
            </c:numRef>
          </c:val>
          <c:smooth val="0"/>
          <c:extLst>
            <c:ext xmlns:c16="http://schemas.microsoft.com/office/drawing/2014/chart" uri="{C3380CC4-5D6E-409C-BE32-E72D297353CC}">
              <c16:uniqueId val="{00000001-AF2F-43B2-AC42-83AB0A2B2EA5}"/>
            </c:ext>
          </c:extLst>
        </c:ser>
        <c:dLbls>
          <c:dLblPos val="ctr"/>
          <c:showLegendKey val="0"/>
          <c:showVal val="1"/>
          <c:showCatName val="0"/>
          <c:showSerName val="0"/>
          <c:showPercent val="0"/>
          <c:showBubbleSize val="0"/>
        </c:dLbls>
        <c:marker val="1"/>
        <c:smooth val="0"/>
        <c:axId val="1571055983"/>
        <c:axId val="1571061263"/>
      </c:lineChart>
      <c:catAx>
        <c:axId val="414990207"/>
        <c:scaling>
          <c:orientation val="minMax"/>
        </c:scaling>
        <c:delete val="1"/>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Tháng</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crossAx val="414992399"/>
        <c:crosses val="autoZero"/>
        <c:auto val="1"/>
        <c:lblAlgn val="ctr"/>
        <c:lblOffset val="100"/>
        <c:noMultiLvlLbl val="0"/>
      </c:catAx>
      <c:valAx>
        <c:axId val="41499239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Doanh thu</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 [$₫-42A]_-;\-* #,##0\ [$₫-42A]_-;_-* &quot;-&quot;\ [$₫-42A]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4990207"/>
        <c:crosses val="autoZero"/>
        <c:crossBetween val="between"/>
      </c:valAx>
      <c:valAx>
        <c:axId val="1571061263"/>
        <c:scaling>
          <c:orientation val="minMax"/>
        </c:scaling>
        <c:delete val="0"/>
        <c:axPos val="r"/>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Số</a:t>
                </a:r>
                <a:r>
                  <a:rPr lang="en-US" baseline="0"/>
                  <a:t> lượng</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71055983"/>
        <c:crosses val="max"/>
        <c:crossBetween val="between"/>
      </c:valAx>
      <c:catAx>
        <c:axId val="1571055983"/>
        <c:scaling>
          <c:orientation val="minMax"/>
        </c:scaling>
        <c:delete val="1"/>
        <c:axPos val="b"/>
        <c:numFmt formatCode="General" sourceLinked="1"/>
        <c:majorTickMark val="none"/>
        <c:minorTickMark val="none"/>
        <c:tickLblPos val="nextTo"/>
        <c:crossAx val="1571061263"/>
        <c:auto val="1"/>
        <c:lblAlgn val="ctr"/>
        <c:lblOffset val="100"/>
        <c:noMultiLvlLbl val="0"/>
      </c:cat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Đồ thị trong Excel (BKIndex Group).xlsx]WorkSpace2!PivotTable20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2"/>
          </a:solidFill>
          <a:ln>
            <a:noFill/>
          </a:ln>
          <a:effectLst/>
        </c:spPr>
      </c:pivotFmt>
      <c:pivotFmt>
        <c:idx val="5"/>
        <c:spPr>
          <a:solidFill>
            <a:schemeClr val="accent3"/>
          </a:solidFill>
          <a:ln>
            <a:noFill/>
          </a:ln>
          <a:effectLst/>
        </c:spPr>
      </c:pivotFmt>
    </c:pivotFmts>
    <c:plotArea>
      <c:layout/>
      <c:barChart>
        <c:barDir val="col"/>
        <c:grouping val="clustered"/>
        <c:varyColors val="0"/>
        <c:ser>
          <c:idx val="0"/>
          <c:order val="0"/>
          <c:tx>
            <c:strRef>
              <c:f>WorkSpace2!$G$17:$G$18</c:f>
              <c:strCache>
                <c:ptCount val="1"/>
                <c:pt idx="0">
                  <c:v>Bút bi</c:v>
                </c:pt>
              </c:strCache>
            </c:strRef>
          </c:tx>
          <c:spPr>
            <a:solidFill>
              <a:schemeClr val="accent1"/>
            </a:solidFill>
            <a:ln>
              <a:noFill/>
            </a:ln>
            <a:effectLst/>
          </c:spPr>
          <c:invertIfNegative val="0"/>
          <c:cat>
            <c:strRef>
              <c:f>WorkSpace2!$F$19:$F$22</c:f>
              <c:strCache>
                <c:ptCount val="3"/>
                <c:pt idx="0">
                  <c:v>8</c:v>
                </c:pt>
                <c:pt idx="1">
                  <c:v>9</c:v>
                </c:pt>
                <c:pt idx="2">
                  <c:v>10</c:v>
                </c:pt>
              </c:strCache>
            </c:strRef>
          </c:cat>
          <c:val>
            <c:numRef>
              <c:f>WorkSpace2!$G$19:$G$22</c:f>
              <c:numCache>
                <c:formatCode>General</c:formatCode>
                <c:ptCount val="3"/>
                <c:pt idx="0">
                  <c:v>100000</c:v>
                </c:pt>
                <c:pt idx="1">
                  <c:v>120000</c:v>
                </c:pt>
                <c:pt idx="2">
                  <c:v>50000</c:v>
                </c:pt>
              </c:numCache>
            </c:numRef>
          </c:val>
          <c:extLst>
            <c:ext xmlns:c16="http://schemas.microsoft.com/office/drawing/2014/chart" uri="{C3380CC4-5D6E-409C-BE32-E72D297353CC}">
              <c16:uniqueId val="{00000000-528D-44D3-8DAB-67455C1F82F4}"/>
            </c:ext>
          </c:extLst>
        </c:ser>
        <c:ser>
          <c:idx val="1"/>
          <c:order val="1"/>
          <c:tx>
            <c:strRef>
              <c:f>WorkSpace2!$H$17:$H$18</c:f>
              <c:strCache>
                <c:ptCount val="1"/>
                <c:pt idx="0">
                  <c:v>Bút chì</c:v>
                </c:pt>
              </c:strCache>
            </c:strRef>
          </c:tx>
          <c:spPr>
            <a:solidFill>
              <a:schemeClr val="accent2"/>
            </a:solidFill>
            <a:ln>
              <a:noFill/>
            </a:ln>
            <a:effectLst/>
          </c:spPr>
          <c:invertIfNegative val="0"/>
          <c:cat>
            <c:strRef>
              <c:f>WorkSpace2!$F$19:$F$22</c:f>
              <c:strCache>
                <c:ptCount val="3"/>
                <c:pt idx="0">
                  <c:v>8</c:v>
                </c:pt>
                <c:pt idx="1">
                  <c:v>9</c:v>
                </c:pt>
                <c:pt idx="2">
                  <c:v>10</c:v>
                </c:pt>
              </c:strCache>
            </c:strRef>
          </c:cat>
          <c:val>
            <c:numRef>
              <c:f>WorkSpace2!$H$19:$H$22</c:f>
              <c:numCache>
                <c:formatCode>General</c:formatCode>
                <c:ptCount val="3"/>
                <c:pt idx="1">
                  <c:v>75000</c:v>
                </c:pt>
                <c:pt idx="2">
                  <c:v>300000</c:v>
                </c:pt>
              </c:numCache>
            </c:numRef>
          </c:val>
          <c:extLst>
            <c:ext xmlns:c16="http://schemas.microsoft.com/office/drawing/2014/chart" uri="{C3380CC4-5D6E-409C-BE32-E72D297353CC}">
              <c16:uniqueId val="{00000001-528D-44D3-8DAB-67455C1F82F4}"/>
            </c:ext>
          </c:extLst>
        </c:ser>
        <c:ser>
          <c:idx val="2"/>
          <c:order val="2"/>
          <c:tx>
            <c:strRef>
              <c:f>WorkSpace2!$I$17:$I$18</c:f>
              <c:strCache>
                <c:ptCount val="1"/>
                <c:pt idx="0">
                  <c:v>Bút máy</c:v>
                </c:pt>
              </c:strCache>
            </c:strRef>
          </c:tx>
          <c:spPr>
            <a:solidFill>
              <a:schemeClr val="accent3"/>
            </a:solidFill>
            <a:ln>
              <a:noFill/>
            </a:ln>
            <a:effectLst/>
          </c:spPr>
          <c:invertIfNegative val="0"/>
          <c:cat>
            <c:strRef>
              <c:f>WorkSpace2!$F$19:$F$22</c:f>
              <c:strCache>
                <c:ptCount val="3"/>
                <c:pt idx="0">
                  <c:v>8</c:v>
                </c:pt>
                <c:pt idx="1">
                  <c:v>9</c:v>
                </c:pt>
                <c:pt idx="2">
                  <c:v>10</c:v>
                </c:pt>
              </c:strCache>
            </c:strRef>
          </c:cat>
          <c:val>
            <c:numRef>
              <c:f>WorkSpace2!$I$19:$I$22</c:f>
              <c:numCache>
                <c:formatCode>General</c:formatCode>
                <c:ptCount val="3"/>
                <c:pt idx="0">
                  <c:v>750000</c:v>
                </c:pt>
                <c:pt idx="1">
                  <c:v>850000</c:v>
                </c:pt>
                <c:pt idx="2">
                  <c:v>850000</c:v>
                </c:pt>
              </c:numCache>
            </c:numRef>
          </c:val>
          <c:extLst>
            <c:ext xmlns:c16="http://schemas.microsoft.com/office/drawing/2014/chart" uri="{C3380CC4-5D6E-409C-BE32-E72D297353CC}">
              <c16:uniqueId val="{00000002-528D-44D3-8DAB-67455C1F82F4}"/>
            </c:ext>
          </c:extLst>
        </c:ser>
        <c:dLbls>
          <c:showLegendKey val="0"/>
          <c:showVal val="0"/>
          <c:showCatName val="0"/>
          <c:showSerName val="0"/>
          <c:showPercent val="0"/>
          <c:showBubbleSize val="0"/>
        </c:dLbls>
        <c:gapWidth val="150"/>
        <c:axId val="1571057903"/>
        <c:axId val="1571056943"/>
      </c:barChart>
      <c:catAx>
        <c:axId val="157105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056943"/>
        <c:crosses val="autoZero"/>
        <c:auto val="1"/>
        <c:lblAlgn val="ctr"/>
        <c:lblOffset val="100"/>
        <c:noMultiLvlLbl val="0"/>
      </c:catAx>
      <c:valAx>
        <c:axId val="15710569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05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Vẽ</a:t>
            </a:r>
            <a:r>
              <a:rPr lang="en-US" baseline="0"/>
              <a:t> đồ thị từ phương trình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Đường cong</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'QA&amp;Practice2'!$B$4:$B$9</c:f>
              <c:numCache>
                <c:formatCode>General</c:formatCode>
                <c:ptCount val="6"/>
                <c:pt idx="0">
                  <c:v>0</c:v>
                </c:pt>
                <c:pt idx="1">
                  <c:v>3</c:v>
                </c:pt>
                <c:pt idx="2">
                  <c:v>6</c:v>
                </c:pt>
                <c:pt idx="3">
                  <c:v>9</c:v>
                </c:pt>
                <c:pt idx="4">
                  <c:v>12</c:v>
                </c:pt>
                <c:pt idx="5">
                  <c:v>15</c:v>
                </c:pt>
              </c:numCache>
            </c:numRef>
          </c:xVal>
          <c:yVal>
            <c:numRef>
              <c:f>'QA&amp;Practice2'!$C$4:$C$9</c:f>
              <c:numCache>
                <c:formatCode>General</c:formatCode>
                <c:ptCount val="6"/>
                <c:pt idx="0">
                  <c:v>36</c:v>
                </c:pt>
                <c:pt idx="1">
                  <c:v>75</c:v>
                </c:pt>
                <c:pt idx="2">
                  <c:v>96</c:v>
                </c:pt>
                <c:pt idx="3">
                  <c:v>99</c:v>
                </c:pt>
                <c:pt idx="4">
                  <c:v>84</c:v>
                </c:pt>
                <c:pt idx="5">
                  <c:v>51</c:v>
                </c:pt>
              </c:numCache>
            </c:numRef>
          </c:yVal>
          <c:smooth val="1"/>
          <c:extLst>
            <c:ext xmlns:c16="http://schemas.microsoft.com/office/drawing/2014/chart" uri="{C3380CC4-5D6E-409C-BE32-E72D297353CC}">
              <c16:uniqueId val="{00000000-7199-4239-AF31-BB77A9BBBD0F}"/>
            </c:ext>
          </c:extLst>
        </c:ser>
        <c:ser>
          <c:idx val="1"/>
          <c:order val="1"/>
          <c:tx>
            <c:v>Đường thẳng</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'QA&amp;Practice2'!$B$4:$B$9</c:f>
              <c:numCache>
                <c:formatCode>General</c:formatCode>
                <c:ptCount val="6"/>
                <c:pt idx="0">
                  <c:v>0</c:v>
                </c:pt>
                <c:pt idx="1">
                  <c:v>3</c:v>
                </c:pt>
                <c:pt idx="2">
                  <c:v>6</c:v>
                </c:pt>
                <c:pt idx="3">
                  <c:v>9</c:v>
                </c:pt>
                <c:pt idx="4">
                  <c:v>12</c:v>
                </c:pt>
                <c:pt idx="5">
                  <c:v>15</c:v>
                </c:pt>
              </c:numCache>
            </c:numRef>
          </c:xVal>
          <c:yVal>
            <c:numRef>
              <c:f>'QA&amp;Practice2'!$D$4:$D$9</c:f>
              <c:numCache>
                <c:formatCode>General</c:formatCode>
                <c:ptCount val="6"/>
                <c:pt idx="0">
                  <c:v>72</c:v>
                </c:pt>
                <c:pt idx="1">
                  <c:v>75</c:v>
                </c:pt>
                <c:pt idx="2">
                  <c:v>78</c:v>
                </c:pt>
                <c:pt idx="3">
                  <c:v>81</c:v>
                </c:pt>
                <c:pt idx="4">
                  <c:v>84</c:v>
                </c:pt>
                <c:pt idx="5">
                  <c:v>87</c:v>
                </c:pt>
              </c:numCache>
            </c:numRef>
          </c:yVal>
          <c:smooth val="1"/>
          <c:extLst>
            <c:ext xmlns:c16="http://schemas.microsoft.com/office/drawing/2014/chart" uri="{C3380CC4-5D6E-409C-BE32-E72D297353CC}">
              <c16:uniqueId val="{00000001-7199-4239-AF31-BB77A9BBBD0F}"/>
            </c:ext>
          </c:extLst>
        </c:ser>
        <c:dLbls>
          <c:showLegendKey val="0"/>
          <c:showVal val="0"/>
          <c:showCatName val="0"/>
          <c:showSerName val="0"/>
          <c:showPercent val="0"/>
          <c:showBubbleSize val="0"/>
        </c:dLbls>
        <c:axId val="522012063"/>
        <c:axId val="522018303"/>
      </c:scatterChart>
      <c:valAx>
        <c:axId val="52201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18303"/>
        <c:crosses val="autoZero"/>
        <c:crossBetween val="midCat"/>
      </c:valAx>
      <c:valAx>
        <c:axId val="52201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12063"/>
        <c:crosses val="autoZero"/>
        <c:crossBetween val="midCat"/>
      </c:valAx>
      <c:spPr>
        <a:noFill/>
        <a:ln>
          <a:noFill/>
        </a:ln>
        <a:effectLst/>
      </c:spPr>
    </c:plotArea>
    <c:legend>
      <c:legendPos val="r"/>
      <c:overlay val="0"/>
      <c:spPr>
        <a:solidFill>
          <a:schemeClr val="bg1"/>
        </a:solidFill>
        <a:ln>
          <a:solidFill>
            <a:schemeClr val="bg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effectLst/>
              </a:rPr>
              <a:t>Đồ thị tần suất và tích lũy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'QA&amp;Practice3'!$C$3</c:f>
              <c:strCache>
                <c:ptCount val="1"/>
                <c:pt idx="0">
                  <c:v>Tần suất</c:v>
                </c:pt>
              </c:strCache>
            </c:strRef>
          </c:tx>
          <c:spPr>
            <a:solidFill>
              <a:schemeClr val="accent1"/>
            </a:solidFill>
            <a:ln>
              <a:noFill/>
            </a:ln>
            <a:effectLst/>
          </c:spPr>
          <c:invertIfNegative val="0"/>
          <c:cat>
            <c:strRef>
              <c:f>'QA&amp;Practice3'!$B$4:$B$10</c:f>
              <c:strCache>
                <c:ptCount val="7"/>
                <c:pt idx="0">
                  <c:v>0-40</c:v>
                </c:pt>
                <c:pt idx="1">
                  <c:v>40-50</c:v>
                </c:pt>
                <c:pt idx="2">
                  <c:v>50-60</c:v>
                </c:pt>
                <c:pt idx="3">
                  <c:v>60-70</c:v>
                </c:pt>
                <c:pt idx="4">
                  <c:v>70-80</c:v>
                </c:pt>
                <c:pt idx="5">
                  <c:v>80-90</c:v>
                </c:pt>
                <c:pt idx="6">
                  <c:v>90-100</c:v>
                </c:pt>
              </c:strCache>
            </c:strRef>
          </c:cat>
          <c:val>
            <c:numRef>
              <c:f>'QA&amp;Practice3'!$C$4:$C$10</c:f>
              <c:numCache>
                <c:formatCode>General</c:formatCode>
                <c:ptCount val="7"/>
                <c:pt idx="0">
                  <c:v>0</c:v>
                </c:pt>
                <c:pt idx="1">
                  <c:v>5</c:v>
                </c:pt>
                <c:pt idx="2">
                  <c:v>10</c:v>
                </c:pt>
                <c:pt idx="3">
                  <c:v>20</c:v>
                </c:pt>
                <c:pt idx="4">
                  <c:v>10</c:v>
                </c:pt>
                <c:pt idx="5">
                  <c:v>5</c:v>
                </c:pt>
                <c:pt idx="6">
                  <c:v>0</c:v>
                </c:pt>
              </c:numCache>
            </c:numRef>
          </c:val>
          <c:extLst>
            <c:ext xmlns:c16="http://schemas.microsoft.com/office/drawing/2014/chart" uri="{C3380CC4-5D6E-409C-BE32-E72D297353CC}">
              <c16:uniqueId val="{00000000-28DE-42D4-B9F1-160A452A00E4}"/>
            </c:ext>
          </c:extLst>
        </c:ser>
        <c:dLbls>
          <c:showLegendKey val="0"/>
          <c:showVal val="0"/>
          <c:showCatName val="0"/>
          <c:showSerName val="0"/>
          <c:showPercent val="0"/>
          <c:showBubbleSize val="0"/>
        </c:dLbls>
        <c:gapWidth val="150"/>
        <c:axId val="396916479"/>
        <c:axId val="396910239"/>
      </c:barChart>
      <c:lineChart>
        <c:grouping val="standard"/>
        <c:varyColors val="0"/>
        <c:ser>
          <c:idx val="1"/>
          <c:order val="1"/>
          <c:tx>
            <c:strRef>
              <c:f>'QA&amp;Practice3'!$D$3</c:f>
              <c:strCache>
                <c:ptCount val="1"/>
                <c:pt idx="0">
                  <c:v>TS tích lũy</c:v>
                </c:pt>
              </c:strCache>
            </c:strRef>
          </c:tx>
          <c:spPr>
            <a:ln w="28575" cap="rnd">
              <a:solidFill>
                <a:schemeClr val="accent2"/>
              </a:solidFill>
              <a:round/>
            </a:ln>
            <a:effectLst/>
          </c:spPr>
          <c:marker>
            <c:symbol val="none"/>
          </c:marker>
          <c:cat>
            <c:strRef>
              <c:f>'QA&amp;Practice3'!$B$4:$B$10</c:f>
              <c:strCache>
                <c:ptCount val="7"/>
                <c:pt idx="0">
                  <c:v>0-40</c:v>
                </c:pt>
                <c:pt idx="1">
                  <c:v>40-50</c:v>
                </c:pt>
                <c:pt idx="2">
                  <c:v>50-60</c:v>
                </c:pt>
                <c:pt idx="3">
                  <c:v>60-70</c:v>
                </c:pt>
                <c:pt idx="4">
                  <c:v>70-80</c:v>
                </c:pt>
                <c:pt idx="5">
                  <c:v>80-90</c:v>
                </c:pt>
                <c:pt idx="6">
                  <c:v>90-100</c:v>
                </c:pt>
              </c:strCache>
            </c:strRef>
          </c:cat>
          <c:val>
            <c:numRef>
              <c:f>'QA&amp;Practice3'!$D$4:$D$10</c:f>
              <c:numCache>
                <c:formatCode>General</c:formatCode>
                <c:ptCount val="7"/>
                <c:pt idx="0">
                  <c:v>0</c:v>
                </c:pt>
                <c:pt idx="1">
                  <c:v>0.1</c:v>
                </c:pt>
                <c:pt idx="2">
                  <c:v>0.3</c:v>
                </c:pt>
                <c:pt idx="3">
                  <c:v>0.7</c:v>
                </c:pt>
                <c:pt idx="4">
                  <c:v>0.9</c:v>
                </c:pt>
                <c:pt idx="5">
                  <c:v>1</c:v>
                </c:pt>
                <c:pt idx="6">
                  <c:v>1</c:v>
                </c:pt>
              </c:numCache>
            </c:numRef>
          </c:val>
          <c:smooth val="0"/>
          <c:extLst>
            <c:ext xmlns:c16="http://schemas.microsoft.com/office/drawing/2014/chart" uri="{C3380CC4-5D6E-409C-BE32-E72D297353CC}">
              <c16:uniqueId val="{00000001-28DE-42D4-B9F1-160A452A00E4}"/>
            </c:ext>
          </c:extLst>
        </c:ser>
        <c:dLbls>
          <c:showLegendKey val="0"/>
          <c:showVal val="0"/>
          <c:showCatName val="0"/>
          <c:showSerName val="0"/>
          <c:showPercent val="0"/>
          <c:showBubbleSize val="0"/>
        </c:dLbls>
        <c:marker val="1"/>
        <c:smooth val="0"/>
        <c:axId val="415534303"/>
        <c:axId val="415533343"/>
      </c:lineChart>
      <c:catAx>
        <c:axId val="396916479"/>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10239"/>
        <c:crosses val="autoZero"/>
        <c:auto val="1"/>
        <c:lblAlgn val="ctr"/>
        <c:lblOffset val="100"/>
        <c:noMultiLvlLbl val="0"/>
      </c:catAx>
      <c:valAx>
        <c:axId val="39691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a:effectLst/>
                  </a:rPr>
                  <a:t>Giá</a:t>
                </a:r>
                <a:r>
                  <a:rPr lang="en-US" b="0" baseline="0">
                    <a:effectLst/>
                  </a:rPr>
                  <a:t> trị</a:t>
                </a:r>
                <a:r>
                  <a:rPr lang="en-US" b="0">
                    <a:effectLst/>
                  </a:rPr>
                  <a:t> tần suất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16479"/>
        <c:crosses val="autoZero"/>
        <c:crossBetween val="between"/>
      </c:valAx>
      <c:valAx>
        <c:axId val="41553334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534303"/>
        <c:crosses val="max"/>
        <c:crossBetween val="between"/>
      </c:valAx>
      <c:catAx>
        <c:axId val="415534303"/>
        <c:scaling>
          <c:orientation val="minMax"/>
        </c:scaling>
        <c:delete val="1"/>
        <c:axPos val="b"/>
        <c:numFmt formatCode="General" sourceLinked="1"/>
        <c:majorTickMark val="out"/>
        <c:minorTickMark val="none"/>
        <c:tickLblPos val="nextTo"/>
        <c:crossAx val="415533343"/>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Đồ</a:t>
            </a:r>
            <a:r>
              <a:rPr lang="en-US" b="1" baseline="0"/>
              <a:t> thị Pareto</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'QA&amp;Practice4'!$C$3</c:f>
              <c:strCache>
                <c:ptCount val="1"/>
                <c:pt idx="0">
                  <c:v>Tần số</c:v>
                </c:pt>
              </c:strCache>
            </c:strRef>
          </c:tx>
          <c:spPr>
            <a:solidFill>
              <a:schemeClr val="accent1"/>
            </a:solidFill>
            <a:ln>
              <a:noFill/>
            </a:ln>
            <a:effectLst/>
          </c:spPr>
          <c:invertIfNegative val="0"/>
          <c:cat>
            <c:strRef>
              <c:f>'QA&amp;Practice4'!$B$4:$B$8</c:f>
              <c:strCache>
                <c:ptCount val="5"/>
                <c:pt idx="0">
                  <c:v>C</c:v>
                </c:pt>
                <c:pt idx="1">
                  <c:v>D</c:v>
                </c:pt>
                <c:pt idx="2">
                  <c:v>B</c:v>
                </c:pt>
                <c:pt idx="3">
                  <c:v>A</c:v>
                </c:pt>
                <c:pt idx="4">
                  <c:v>E</c:v>
                </c:pt>
              </c:strCache>
            </c:strRef>
          </c:cat>
          <c:val>
            <c:numRef>
              <c:f>'QA&amp;Practice4'!$C$4:$C$8</c:f>
              <c:numCache>
                <c:formatCode>_(* #,##0_);_(* \(#,##0\);_(* "-"??_);_(@_)</c:formatCode>
                <c:ptCount val="5"/>
                <c:pt idx="0">
                  <c:v>55</c:v>
                </c:pt>
                <c:pt idx="1">
                  <c:v>40</c:v>
                </c:pt>
                <c:pt idx="2">
                  <c:v>32</c:v>
                </c:pt>
                <c:pt idx="3">
                  <c:v>8</c:v>
                </c:pt>
                <c:pt idx="4">
                  <c:v>5</c:v>
                </c:pt>
              </c:numCache>
            </c:numRef>
          </c:val>
          <c:extLst>
            <c:ext xmlns:c16="http://schemas.microsoft.com/office/drawing/2014/chart" uri="{C3380CC4-5D6E-409C-BE32-E72D297353CC}">
              <c16:uniqueId val="{00000000-44FE-41F9-B1BF-8A1C10FA7C0C}"/>
            </c:ext>
          </c:extLst>
        </c:ser>
        <c:dLbls>
          <c:showLegendKey val="0"/>
          <c:showVal val="0"/>
          <c:showCatName val="0"/>
          <c:showSerName val="0"/>
          <c:showPercent val="0"/>
          <c:showBubbleSize val="0"/>
        </c:dLbls>
        <c:gapWidth val="219"/>
        <c:overlap val="-27"/>
        <c:axId val="1562335471"/>
        <c:axId val="1562335951"/>
      </c:barChart>
      <c:lineChart>
        <c:grouping val="standard"/>
        <c:varyColors val="0"/>
        <c:ser>
          <c:idx val="1"/>
          <c:order val="1"/>
          <c:tx>
            <c:strRef>
              <c:f>'QA&amp;Practice4'!$E$3</c:f>
              <c:strCache>
                <c:ptCount val="1"/>
                <c:pt idx="0">
                  <c:v>Phần trăm tích lũy</c:v>
                </c:pt>
              </c:strCache>
            </c:strRef>
          </c:tx>
          <c:spPr>
            <a:ln w="28575" cap="rnd">
              <a:solidFill>
                <a:schemeClr val="accent2"/>
              </a:solidFill>
              <a:round/>
            </a:ln>
            <a:effectLst/>
          </c:spPr>
          <c:marker>
            <c:symbol val="none"/>
          </c:marker>
          <c:cat>
            <c:strRef>
              <c:f>'QA&amp;Practice4'!$B$4:$B$8</c:f>
              <c:strCache>
                <c:ptCount val="5"/>
                <c:pt idx="0">
                  <c:v>C</c:v>
                </c:pt>
                <c:pt idx="1">
                  <c:v>D</c:v>
                </c:pt>
                <c:pt idx="2">
                  <c:v>B</c:v>
                </c:pt>
                <c:pt idx="3">
                  <c:v>A</c:v>
                </c:pt>
                <c:pt idx="4">
                  <c:v>E</c:v>
                </c:pt>
              </c:strCache>
            </c:strRef>
          </c:cat>
          <c:val>
            <c:numRef>
              <c:f>'QA&amp;Practice4'!$E$4:$E$8</c:f>
              <c:numCache>
                <c:formatCode>0%</c:formatCode>
                <c:ptCount val="5"/>
                <c:pt idx="0">
                  <c:v>0.39285714285714285</c:v>
                </c:pt>
                <c:pt idx="1">
                  <c:v>0.6785714285714286</c:v>
                </c:pt>
                <c:pt idx="2">
                  <c:v>0.90714285714285714</c:v>
                </c:pt>
                <c:pt idx="3">
                  <c:v>0.9642857142857143</c:v>
                </c:pt>
                <c:pt idx="4">
                  <c:v>1</c:v>
                </c:pt>
              </c:numCache>
            </c:numRef>
          </c:val>
          <c:smooth val="0"/>
          <c:extLst>
            <c:ext xmlns:c16="http://schemas.microsoft.com/office/drawing/2014/chart" uri="{C3380CC4-5D6E-409C-BE32-E72D297353CC}">
              <c16:uniqueId val="{00000001-44FE-41F9-B1BF-8A1C10FA7C0C}"/>
            </c:ext>
          </c:extLst>
        </c:ser>
        <c:dLbls>
          <c:showLegendKey val="0"/>
          <c:showVal val="0"/>
          <c:showCatName val="0"/>
          <c:showSerName val="0"/>
          <c:showPercent val="0"/>
          <c:showBubbleSize val="0"/>
        </c:dLbls>
        <c:marker val="1"/>
        <c:smooth val="0"/>
        <c:axId val="265555455"/>
        <c:axId val="265560255"/>
      </c:lineChart>
      <c:catAx>
        <c:axId val="156233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335951"/>
        <c:crosses val="autoZero"/>
        <c:auto val="1"/>
        <c:lblAlgn val="ctr"/>
        <c:lblOffset val="100"/>
        <c:noMultiLvlLbl val="0"/>
      </c:catAx>
      <c:valAx>
        <c:axId val="156233595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335471"/>
        <c:crosses val="autoZero"/>
        <c:crossBetween val="between"/>
      </c:valAx>
      <c:valAx>
        <c:axId val="265560255"/>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555455"/>
        <c:crosses val="max"/>
        <c:crossBetween val="between"/>
      </c:valAx>
      <c:catAx>
        <c:axId val="265555455"/>
        <c:scaling>
          <c:orientation val="minMax"/>
        </c:scaling>
        <c:delete val="1"/>
        <c:axPos val="b"/>
        <c:numFmt formatCode="General" sourceLinked="1"/>
        <c:majorTickMark val="none"/>
        <c:minorTickMark val="none"/>
        <c:tickLblPos val="nextTo"/>
        <c:crossAx val="26556025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Các yếu tố gây khuyết tật sản phẩm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5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'QA&amp;Practice4'!$E$3</c:f>
              <c:strCache>
                <c:ptCount val="1"/>
                <c:pt idx="0">
                  <c:v>Phần trăm tích lũy</c:v>
                </c:pt>
              </c:strCache>
            </c:strRef>
          </c:tx>
          <c:explosion val="15"/>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'QA&amp;Practice4'!$B$4:$B$8</c:f>
              <c:strCache>
                <c:ptCount val="5"/>
                <c:pt idx="0">
                  <c:v>C</c:v>
                </c:pt>
                <c:pt idx="1">
                  <c:v>D</c:v>
                </c:pt>
                <c:pt idx="2">
                  <c:v>B</c:v>
                </c:pt>
                <c:pt idx="3">
                  <c:v>A</c:v>
                </c:pt>
                <c:pt idx="4">
                  <c:v>E</c:v>
                </c:pt>
              </c:strCache>
            </c:strRef>
          </c:cat>
          <c:val>
            <c:numRef>
              <c:f>'QA&amp;Practice4'!$E$4:$E$8</c:f>
              <c:numCache>
                <c:formatCode>0%</c:formatCode>
                <c:ptCount val="5"/>
                <c:pt idx="0">
                  <c:v>0.39285714285714285</c:v>
                </c:pt>
                <c:pt idx="1">
                  <c:v>0.6785714285714286</c:v>
                </c:pt>
                <c:pt idx="2">
                  <c:v>0.90714285714285714</c:v>
                </c:pt>
                <c:pt idx="3">
                  <c:v>0.9642857142857143</c:v>
                </c:pt>
                <c:pt idx="4">
                  <c:v>1</c:v>
                </c:pt>
              </c:numCache>
            </c:numRef>
          </c:val>
          <c:extLst>
            <c:ext xmlns:c16="http://schemas.microsoft.com/office/drawing/2014/chart" uri="{C3380CC4-5D6E-409C-BE32-E72D297353CC}">
              <c16:uniqueId val="{00000000-AD68-4125-AA2C-9078487F9F36}"/>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47058823529421"/>
          <c:y val="0.17535585603306436"/>
          <c:w val="0.42105263157894768"/>
          <c:h val="0.64455125460802165"/>
        </c:manualLayout>
      </c:layout>
      <c:pieChart>
        <c:varyColors val="1"/>
        <c:ser>
          <c:idx val="0"/>
          <c:order val="0"/>
          <c:spPr>
            <a:solidFill>
              <a:srgbClr val="9999FF"/>
            </a:solidFill>
            <a:ln w="12700">
              <a:solidFill>
                <a:srgbClr val="000000"/>
              </a:solidFill>
              <a:prstDash val="solid"/>
            </a:ln>
          </c:spPr>
          <c:explosion val="11"/>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0-704E-4610-899E-5F857A146F85}"/>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1-704E-4610-899E-5F857A146F85}"/>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2-704E-4610-899E-5F857A146F85}"/>
              </c:ext>
            </c:extLst>
          </c:dPt>
          <c:dLbls>
            <c:numFmt formatCode="0%" sourceLinked="0"/>
            <c:spPr>
              <a:noFill/>
              <a:ln w="25400">
                <a:noFill/>
              </a:ln>
            </c:spPr>
            <c:txPr>
              <a:bodyPr/>
              <a:lstStyle/>
              <a:p>
                <a:pPr>
                  <a:defRPr sz="800" b="0" i="0" u="none" strike="noStrike" baseline="0">
                    <a:solidFill>
                      <a:srgbClr val="000000"/>
                    </a:solidFill>
                    <a:latin typeface="VNI-Times"/>
                    <a:ea typeface="VNI-Times"/>
                    <a:cs typeface="VNI-Times"/>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'[1]DT Pie'!$B$6:$B$9</c:f>
              <c:strCache>
                <c:ptCount val="4"/>
                <c:pt idx="0">
                  <c:v>Hàn</c:v>
                </c:pt>
                <c:pt idx="1">
                  <c:v>Sơn</c:v>
                </c:pt>
                <c:pt idx="2">
                  <c:v>Lắp ráp</c:v>
                </c:pt>
                <c:pt idx="3">
                  <c:v>Gia công cơ</c:v>
                </c:pt>
              </c:strCache>
            </c:strRef>
          </c:cat>
          <c:val>
            <c:numRef>
              <c:f>'[1]DT Pie'!$F$6:$F$9</c:f>
              <c:numCache>
                <c:formatCode>General</c:formatCode>
                <c:ptCount val="4"/>
                <c:pt idx="0">
                  <c:v>0.33</c:v>
                </c:pt>
                <c:pt idx="1">
                  <c:v>0.39</c:v>
                </c:pt>
                <c:pt idx="2">
                  <c:v>0.17</c:v>
                </c:pt>
                <c:pt idx="3">
                  <c:v>0.11</c:v>
                </c:pt>
              </c:numCache>
            </c:numRef>
          </c:val>
          <c:extLst>
            <c:ext xmlns:c16="http://schemas.microsoft.com/office/drawing/2014/chart" uri="{C3380CC4-5D6E-409C-BE32-E72D297353CC}">
              <c16:uniqueId val="{00000003-704E-4610-899E-5F857A146F85}"/>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4922600619195068"/>
          <c:y val="0.55450387667058942"/>
          <c:w val="0.2352941176470589"/>
          <c:h val="0.3838869279271131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VNI-Times"/>
              <a:ea typeface="VNI-Times"/>
              <a:cs typeface="VNI-Times"/>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NI-Times"/>
          <a:ea typeface="VNI-Times"/>
          <a:cs typeface="VNI-Times"/>
        </a:defRPr>
      </a:pPr>
      <a:endParaRPr lang="en-US"/>
    </a:p>
  </c:txPr>
  <c:printSettings>
    <c:headerFooter alignWithMargins="0"/>
    <c:pageMargins b="1" l="0.75000000000000078" r="0.75000000000000078"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16337309009599"/>
          <c:y val="0.22183098591549313"/>
          <c:w val="0.8122457073558158"/>
          <c:h val="0.51056338028168891"/>
        </c:manualLayout>
      </c:layout>
      <c:ofPieChart>
        <c:ofPieType val="pie"/>
        <c:varyColors val="1"/>
        <c:ser>
          <c:idx val="0"/>
          <c:order val="0"/>
          <c:dLbls>
            <c:dLbl>
              <c:idx val="0"/>
              <c:layout>
                <c:manualLayout>
                  <c:x val="2.5336973158916282E-2"/>
                  <c:y val="5.917870502407673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DA-49CF-9442-DD9C3D4EAA08}"/>
                </c:ext>
              </c:extLst>
            </c:dLbl>
            <c:dLbl>
              <c:idx val="1"/>
              <c:layout>
                <c:manualLayout>
                  <c:x val="3.0612275402857405E-2"/>
                  <c:y val="-6.232523751432482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DA-49CF-9442-DD9C3D4EAA08}"/>
                </c:ext>
              </c:extLst>
            </c:dLbl>
            <c:dLbl>
              <c:idx val="2"/>
              <c:layout>
                <c:manualLayout>
                  <c:x val="2.2449001962095406E-2"/>
                  <c:y val="-5.050792946656317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DA-49CF-9442-DD9C3D4EAA08}"/>
                </c:ext>
              </c:extLst>
            </c:dLbl>
            <c:dLbl>
              <c:idx val="3"/>
              <c:layout>
                <c:manualLayout>
                  <c:x val="2.0805782962156398E-2"/>
                  <c:y val="-4.818047391963340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DA-49CF-9442-DD9C3D4EAA08}"/>
                </c:ext>
              </c:extLst>
            </c:dLbl>
            <c:dLbl>
              <c:idx val="4"/>
              <c:layout>
                <c:manualLayout>
                  <c:x val="5.9142816983892697E-2"/>
                  <c:y val="-3.313260138257364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DA-49CF-9442-DD9C3D4EAA08}"/>
                </c:ext>
              </c:extLst>
            </c:dLbl>
            <c:dLbl>
              <c:idx val="5"/>
              <c:layout>
                <c:manualLayout>
                  <c:x val="-6.6176055250688495E-2"/>
                  <c:y val="2.8834423866030807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DA-49CF-9442-DD9C3D4EAA08}"/>
                </c:ext>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'[1]DT Pie'!$B$38:$B$43</c:f>
              <c:strCache>
                <c:ptCount val="6"/>
                <c:pt idx="0">
                  <c:v>Tiền mặt</c:v>
                </c:pt>
                <c:pt idx="1">
                  <c:v>Trái phiếu</c:v>
                </c:pt>
                <c:pt idx="2">
                  <c:v>Đầu tư khác</c:v>
                </c:pt>
                <c:pt idx="3">
                  <c:v>Cổ phiếu ở Mỹ</c:v>
                </c:pt>
                <c:pt idx="4">
                  <c:v>Cổ phiếu ở Việt Nam</c:v>
                </c:pt>
                <c:pt idx="5">
                  <c:v>Cổ phiếu ở Nhật</c:v>
                </c:pt>
              </c:strCache>
            </c:strRef>
          </c:cat>
          <c:val>
            <c:numRef>
              <c:f>'[1]DT Pie'!$C$38:$C$43</c:f>
              <c:numCache>
                <c:formatCode>General</c:formatCode>
                <c:ptCount val="6"/>
                <c:pt idx="0">
                  <c:v>0.05</c:v>
                </c:pt>
                <c:pt idx="1">
                  <c:v>0.2</c:v>
                </c:pt>
                <c:pt idx="2">
                  <c:v>0.15</c:v>
                </c:pt>
                <c:pt idx="3">
                  <c:v>0.2</c:v>
                </c:pt>
                <c:pt idx="4">
                  <c:v>0.1</c:v>
                </c:pt>
                <c:pt idx="5">
                  <c:v>0.3</c:v>
                </c:pt>
              </c:numCache>
            </c:numRef>
          </c:val>
          <c:extLst>
            <c:ext xmlns:c16="http://schemas.microsoft.com/office/drawing/2014/chart" uri="{C3380CC4-5D6E-409C-BE32-E72D297353CC}">
              <c16:uniqueId val="{00000006-66DA-49CF-9442-DD9C3D4EAA08}"/>
            </c:ext>
          </c:extLst>
        </c:ser>
        <c:dLbls>
          <c:showLegendKey val="0"/>
          <c:showVal val="1"/>
          <c:showCatName val="1"/>
          <c:showSerName val="0"/>
          <c:showPercent val="0"/>
          <c:showBubbleSize val="0"/>
          <c:showLeaderLines val="1"/>
        </c:dLbls>
        <c:gapWidth val="200"/>
        <c:splitType val="pos"/>
        <c:splitPos val="3"/>
        <c:secondPieSize val="75"/>
        <c:serLines/>
      </c:ofPieChart>
      <c:spPr>
        <a:noFill/>
        <a:ln w="25400">
          <a:noFill/>
        </a:ln>
      </c:spPr>
    </c:plotArea>
    <c:plotVisOnly val="1"/>
    <c:dispBlanksAs val="zero"/>
    <c:showDLblsOverMax val="0"/>
  </c:chart>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b="0">
                <a:effectLst/>
              </a:rPr>
              <a:t>Đồ thị hình bánh của hình bánh</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('QA&amp;Practice5'!$B$38:$B$40,'QA&amp;Practice5'!$B$42:$B$44)</c:f>
              <c:strCache>
                <c:ptCount val="6"/>
                <c:pt idx="0">
                  <c:v>Tiền mặt</c:v>
                </c:pt>
                <c:pt idx="1">
                  <c:v>Trái phiếu</c:v>
                </c:pt>
                <c:pt idx="2">
                  <c:v>Đầu tư khác</c:v>
                </c:pt>
                <c:pt idx="3">
                  <c:v>Cổ phiếu ở Mỹ</c:v>
                </c:pt>
                <c:pt idx="4">
                  <c:v>Cổ phiếu ở Việt Nam</c:v>
                </c:pt>
                <c:pt idx="5">
                  <c:v>Cổ phiếu ở Nhật</c:v>
                </c:pt>
              </c:strCache>
            </c:strRef>
          </c:cat>
          <c:val>
            <c:numRef>
              <c:f>('QA&amp;Practice5'!$C$38:$C$40,'QA&amp;Practice5'!$C$42:$C$44)</c:f>
              <c:numCache>
                <c:formatCode>0%</c:formatCode>
                <c:ptCount val="6"/>
                <c:pt idx="0">
                  <c:v>0.05</c:v>
                </c:pt>
                <c:pt idx="1">
                  <c:v>0.2</c:v>
                </c:pt>
                <c:pt idx="2">
                  <c:v>0.15</c:v>
                </c:pt>
                <c:pt idx="3">
                  <c:v>0.2</c:v>
                </c:pt>
                <c:pt idx="4">
                  <c:v>0.1</c:v>
                </c:pt>
                <c:pt idx="5">
                  <c:v>0.3</c:v>
                </c:pt>
              </c:numCache>
            </c:numRef>
          </c:val>
          <c:extLst>
            <c:ext xmlns:c16="http://schemas.microsoft.com/office/drawing/2014/chart" uri="{C3380CC4-5D6E-409C-BE32-E72D297353CC}">
              <c16:uniqueId val="{00000000-8E56-4CA9-A86F-FD4F434F2C71}"/>
            </c:ext>
          </c:extLst>
        </c:ser>
        <c:dLbls>
          <c:showLegendKey val="0"/>
          <c:showVal val="0"/>
          <c:showCatName val="0"/>
          <c:showSerName val="0"/>
          <c:showPercent val="0"/>
          <c:showBubbleSize val="0"/>
          <c:showLeaderLines val="1"/>
        </c:dLbls>
        <c:gapWidth val="140"/>
        <c:splitType val="pos"/>
        <c:splitPos val="3"/>
        <c:secondPieSize val="6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10.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142875</xdr:colOff>
      <xdr:row>0</xdr:row>
      <xdr:rowOff>0</xdr:rowOff>
    </xdr:from>
    <xdr:to>
      <xdr:col>10</xdr:col>
      <xdr:colOff>781050</xdr:colOff>
      <xdr:row>10</xdr:row>
      <xdr:rowOff>0</xdr:rowOff>
    </xdr:to>
    <xdr:graphicFrame macro="">
      <xdr:nvGraphicFramePr>
        <xdr:cNvPr id="2" name="Chart 7">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15</xdr:row>
      <xdr:rowOff>28575</xdr:rowOff>
    </xdr:from>
    <xdr:to>
      <xdr:col>11</xdr:col>
      <xdr:colOff>200025</xdr:colOff>
      <xdr:row>30</xdr:row>
      <xdr:rowOff>9525</xdr:rowOff>
    </xdr:to>
    <xdr:graphicFrame macro="">
      <xdr:nvGraphicFramePr>
        <xdr:cNvPr id="3" name="Chart 10">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32</xdr:row>
      <xdr:rowOff>102870</xdr:rowOff>
    </xdr:from>
    <xdr:to>
      <xdr:col>10</xdr:col>
      <xdr:colOff>807720</xdr:colOff>
      <xdr:row>48</xdr:row>
      <xdr:rowOff>163830</xdr:rowOff>
    </xdr:to>
    <xdr:graphicFrame macro="">
      <xdr:nvGraphicFramePr>
        <xdr:cNvPr id="6" name="Chart 5">
          <a:extLst>
            <a:ext uri="{FF2B5EF4-FFF2-40B4-BE49-F238E27FC236}">
              <a16:creationId xmlns:a16="http://schemas.microsoft.com/office/drawing/2014/main" id="{C5AE8A8A-E674-6B15-B590-343911880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6984503" cy="624841"/>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9:  </a:t>
            </a:r>
            <a:r>
              <a:rPr lang="en-US" sz="1600" b="0">
                <a:solidFill>
                  <a:schemeClr val="bg1"/>
                </a:solidFill>
                <a:latin typeface="+mn-lt"/>
              </a:rPr>
              <a:t>Đồ thị trong Excel</a:t>
            </a:r>
          </a:p>
        </xdr:txBody>
      </xdr:sp>
    </xdr:grpSp>
    <xdr:clientData/>
  </xdr:twoCellAnchor>
  <xdr:twoCellAnchor editAs="oneCell">
    <xdr:from>
      <xdr:col>10</xdr:col>
      <xdr:colOff>428626</xdr:colOff>
      <xdr:row>0</xdr:row>
      <xdr:rowOff>0</xdr:rowOff>
    </xdr:from>
    <xdr:to>
      <xdr:col>13</xdr:col>
      <xdr:colOff>8439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twoCellAnchor>
    <xdr:from>
      <xdr:col>11</xdr:col>
      <xdr:colOff>381000</xdr:colOff>
      <xdr:row>6</xdr:row>
      <xdr:rowOff>186690</xdr:rowOff>
    </xdr:from>
    <xdr:to>
      <xdr:col>19</xdr:col>
      <xdr:colOff>76200</xdr:colOff>
      <xdr:row>16</xdr:row>
      <xdr:rowOff>262890</xdr:rowOff>
    </xdr:to>
    <xdr:graphicFrame macro="">
      <xdr:nvGraphicFramePr>
        <xdr:cNvPr id="7" name="Chart 6">
          <a:extLst>
            <a:ext uri="{FF2B5EF4-FFF2-40B4-BE49-F238E27FC236}">
              <a16:creationId xmlns:a16="http://schemas.microsoft.com/office/drawing/2014/main" id="{A5880F70-EC18-6E45-2489-3272581FF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9179063" cy="624841"/>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http://bkindex.com</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US" sz="1600" b="1"/>
              <a:t>Bài</a:t>
            </a:r>
            <a:r>
              <a:rPr lang="en-US" sz="1600" b="1" baseline="0"/>
              <a:t> 9:  </a:t>
            </a:r>
            <a:r>
              <a:rPr lang="en-US" sz="1600" b="0">
                <a:solidFill>
                  <a:schemeClr val="lt1"/>
                </a:solidFill>
                <a:latin typeface="+mn-lt"/>
                <a:ea typeface="+mn-ea"/>
                <a:cs typeface="+mn-cs"/>
              </a:rPr>
              <a:t>Đồ thị trong Excel</a:t>
            </a:r>
            <a:endParaRPr lang="en-US" sz="1600" b="0"/>
          </a:p>
        </xdr:txBody>
      </xdr:sp>
    </xdr:grpSp>
    <xdr:clientData/>
  </xdr:twoCellAnchor>
  <xdr:twoCellAnchor editAs="oneCell">
    <xdr:from>
      <xdr:col>10</xdr:col>
      <xdr:colOff>390525</xdr:colOff>
      <xdr:row>0</xdr:row>
      <xdr:rowOff>0</xdr:rowOff>
    </xdr:from>
    <xdr:to>
      <xdr:col>11</xdr:col>
      <xdr:colOff>1008563</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7639050" y="0"/>
          <a:ext cx="1408613" cy="619125"/>
        </a:xfrm>
        <a:prstGeom prst="rect">
          <a:avLst/>
        </a:prstGeom>
      </xdr:spPr>
    </xdr:pic>
    <xdr:clientData/>
  </xdr:twoCellAnchor>
  <xdr:twoCellAnchor>
    <xdr:from>
      <xdr:col>4</xdr:col>
      <xdr:colOff>1127760</xdr:colOff>
      <xdr:row>22</xdr:row>
      <xdr:rowOff>102870</xdr:rowOff>
    </xdr:from>
    <xdr:to>
      <xdr:col>10</xdr:col>
      <xdr:colOff>708660</xdr:colOff>
      <xdr:row>37</xdr:row>
      <xdr:rowOff>102870</xdr:rowOff>
    </xdr:to>
    <xdr:graphicFrame macro="">
      <xdr:nvGraphicFramePr>
        <xdr:cNvPr id="7" name="Chart 6">
          <a:extLst>
            <a:ext uri="{FF2B5EF4-FFF2-40B4-BE49-F238E27FC236}">
              <a16:creationId xmlns:a16="http://schemas.microsoft.com/office/drawing/2014/main" id="{46EF2C5E-D46B-706F-A88F-A9F3DF443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495300</xdr:colOff>
      <xdr:row>3</xdr:row>
      <xdr:rowOff>76201</xdr:rowOff>
    </xdr:to>
    <xdr:grpSp>
      <xdr:nvGrpSpPr>
        <xdr:cNvPr id="3" name="Group 2">
          <a:extLst>
            <a:ext uri="{FF2B5EF4-FFF2-40B4-BE49-F238E27FC236}">
              <a16:creationId xmlns:a16="http://schemas.microsoft.com/office/drawing/2014/main" id="{00000000-0008-0000-0500-000003000000}"/>
            </a:ext>
          </a:extLst>
        </xdr:cNvPr>
        <xdr:cNvGrpSpPr/>
      </xdr:nvGrpSpPr>
      <xdr:grpSpPr>
        <a:xfrm>
          <a:off x="0" y="0"/>
          <a:ext cx="8199120" cy="624841"/>
          <a:chOff x="5810251" y="49917"/>
          <a:chExt cx="5817062" cy="629265"/>
        </a:xfrm>
      </xdr:grpSpPr>
      <xdr:sp macro="" textlink="">
        <xdr:nvSpPr>
          <xdr:cNvPr id="4" name="Rectangle 3">
            <a:extLst>
              <a:ext uri="{FF2B5EF4-FFF2-40B4-BE49-F238E27FC236}">
                <a16:creationId xmlns:a16="http://schemas.microsoft.com/office/drawing/2014/main" id="{00000000-0008-0000-05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5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5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white"/>
                </a:solidFill>
                <a:effectLst/>
                <a:uLnTx/>
                <a:uFillTx/>
                <a:latin typeface="+mn-lt"/>
                <a:ea typeface="+mn-ea"/>
                <a:cs typeface="+mn-cs"/>
              </a:rPr>
              <a:t>Bài 9:  </a:t>
            </a:r>
            <a:r>
              <a:rPr kumimoji="0" lang="en-US" sz="1600" b="0" i="0" u="none" strike="noStrike" kern="0" cap="none" spc="0" normalizeH="0" baseline="0" noProof="0">
                <a:ln>
                  <a:noFill/>
                </a:ln>
                <a:solidFill>
                  <a:prstClr val="white"/>
                </a:solidFill>
                <a:effectLst/>
                <a:uLnTx/>
                <a:uFillTx/>
                <a:latin typeface="+mn-lt"/>
                <a:ea typeface="+mn-ea"/>
                <a:cs typeface="+mn-cs"/>
              </a:rPr>
              <a:t>Đồ thị trong Excel</a:t>
            </a:r>
          </a:p>
        </xdr:txBody>
      </xdr:sp>
    </xdr:grpSp>
    <xdr:clientData/>
  </xdr:twoCellAnchor>
  <xdr:twoCellAnchor editAs="oneCell">
    <xdr:from>
      <xdr:col>12</xdr:col>
      <xdr:colOff>542925</xdr:colOff>
      <xdr:row>0</xdr:row>
      <xdr:rowOff>0</xdr:rowOff>
    </xdr:from>
    <xdr:to>
      <xdr:col>15</xdr:col>
      <xdr:colOff>122738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304800</xdr:colOff>
      <xdr:row>0</xdr:row>
      <xdr:rowOff>0</xdr:rowOff>
    </xdr:from>
    <xdr:to>
      <xdr:col>23</xdr:col>
      <xdr:colOff>615315</xdr:colOff>
      <xdr:row>11</xdr:row>
      <xdr:rowOff>20955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0713720" y="0"/>
          <a:ext cx="3434715" cy="2261235"/>
        </a:xfrm>
        <a:prstGeom prst="rect">
          <a:avLst/>
        </a:prstGeom>
        <a:noFill/>
        <a:ln w="9525">
          <a:noFill/>
          <a:miter lim="800000"/>
          <a:headEnd/>
          <a:tailEnd/>
        </a:ln>
      </xdr:spPr>
    </xdr:pic>
    <xdr:clientData/>
  </xdr:twoCellAnchor>
  <xdr:twoCellAnchor>
    <xdr:from>
      <xdr:col>9</xdr:col>
      <xdr:colOff>312420</xdr:colOff>
      <xdr:row>0</xdr:row>
      <xdr:rowOff>3810</xdr:rowOff>
    </xdr:from>
    <xdr:to>
      <xdr:col>17</xdr:col>
      <xdr:colOff>312420</xdr:colOff>
      <xdr:row>13</xdr:row>
      <xdr:rowOff>125730</xdr:rowOff>
    </xdr:to>
    <xdr:graphicFrame macro="">
      <xdr:nvGraphicFramePr>
        <xdr:cNvPr id="4" name="Chart 3">
          <a:extLst>
            <a:ext uri="{FF2B5EF4-FFF2-40B4-BE49-F238E27FC236}">
              <a16:creationId xmlns:a16="http://schemas.microsoft.com/office/drawing/2014/main" id="{0F381BE3-AB2D-0CE0-27A6-BE40349FE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375598</xdr:colOff>
      <xdr:row>0</xdr:row>
      <xdr:rowOff>5715</xdr:rowOff>
    </xdr:from>
    <xdr:to>
      <xdr:col>24</xdr:col>
      <xdr:colOff>34290</xdr:colOff>
      <xdr:row>8</xdr:row>
      <xdr:rowOff>99060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0784518" y="5715"/>
          <a:ext cx="3407732" cy="1670685"/>
        </a:xfrm>
        <a:prstGeom prst="rect">
          <a:avLst/>
        </a:prstGeom>
        <a:noFill/>
        <a:ln w="9525">
          <a:noFill/>
          <a:miter lim="800000"/>
          <a:headEnd/>
          <a:tailEnd/>
        </a:ln>
      </xdr:spPr>
    </xdr:pic>
    <xdr:clientData/>
  </xdr:twoCellAnchor>
  <xdr:twoCellAnchor>
    <xdr:from>
      <xdr:col>10</xdr:col>
      <xdr:colOff>15240</xdr:colOff>
      <xdr:row>0</xdr:row>
      <xdr:rowOff>19050</xdr:rowOff>
    </xdr:from>
    <xdr:to>
      <xdr:col>17</xdr:col>
      <xdr:colOff>403860</xdr:colOff>
      <xdr:row>14</xdr:row>
      <xdr:rowOff>19050</xdr:rowOff>
    </xdr:to>
    <xdr:graphicFrame macro="">
      <xdr:nvGraphicFramePr>
        <xdr:cNvPr id="3" name="Chart 2">
          <a:extLst>
            <a:ext uri="{FF2B5EF4-FFF2-40B4-BE49-F238E27FC236}">
              <a16:creationId xmlns:a16="http://schemas.microsoft.com/office/drawing/2014/main" id="{368BBBD8-FCB4-A046-C3BF-A7A0D04D4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16</xdr:col>
      <xdr:colOff>310515</xdr:colOff>
      <xdr:row>0</xdr:row>
      <xdr:rowOff>0</xdr:rowOff>
    </xdr:from>
    <xdr:to>
      <xdr:col>22</xdr:col>
      <xdr:colOff>386715</xdr:colOff>
      <xdr:row>12</xdr:row>
      <xdr:rowOff>89535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0391775" y="0"/>
          <a:ext cx="3825240" cy="2329815"/>
        </a:xfrm>
        <a:prstGeom prst="rect">
          <a:avLst/>
        </a:prstGeom>
        <a:noFill/>
        <a:ln w="9525">
          <a:noFill/>
          <a:miter lim="800000"/>
          <a:headEnd/>
          <a:tailEnd/>
        </a:ln>
      </xdr:spPr>
    </xdr:pic>
    <xdr:clientData/>
  </xdr:twoCellAnchor>
  <xdr:twoCellAnchor editAs="oneCell">
    <xdr:from>
      <xdr:col>8</xdr:col>
      <xdr:colOff>411480</xdr:colOff>
      <xdr:row>0</xdr:row>
      <xdr:rowOff>0</xdr:rowOff>
    </xdr:from>
    <xdr:to>
      <xdr:col>16</xdr:col>
      <xdr:colOff>312420</xdr:colOff>
      <xdr:row>14</xdr:row>
      <xdr:rowOff>140970</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cstate="print"/>
        <a:srcRect/>
        <a:stretch>
          <a:fillRect/>
        </a:stretch>
      </xdr:blipFill>
      <xdr:spPr bwMode="auto">
        <a:xfrm>
          <a:off x="5494020" y="0"/>
          <a:ext cx="4899660" cy="2716530"/>
        </a:xfrm>
        <a:prstGeom prst="rect">
          <a:avLst/>
        </a:prstGeom>
        <a:noFill/>
        <a:ln w="9525">
          <a:noFill/>
          <a:miter lim="800000"/>
          <a:headEnd/>
          <a:tailEnd/>
        </a:ln>
      </xdr:spPr>
    </xdr:pic>
    <xdr:clientData/>
  </xdr:twoCellAnchor>
  <xdr:twoCellAnchor>
    <xdr:from>
      <xdr:col>8</xdr:col>
      <xdr:colOff>403860</xdr:colOff>
      <xdr:row>14</xdr:row>
      <xdr:rowOff>118110</xdr:rowOff>
    </xdr:from>
    <xdr:to>
      <xdr:col>15</xdr:col>
      <xdr:colOff>601980</xdr:colOff>
      <xdr:row>31</xdr:row>
      <xdr:rowOff>11430</xdr:rowOff>
    </xdr:to>
    <xdr:graphicFrame macro="">
      <xdr:nvGraphicFramePr>
        <xdr:cNvPr id="4" name="Chart 3">
          <a:extLst>
            <a:ext uri="{FF2B5EF4-FFF2-40B4-BE49-F238E27FC236}">
              <a16:creationId xmlns:a16="http://schemas.microsoft.com/office/drawing/2014/main" id="{AF188AB7-E189-3FD2-0811-CCB3FA039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40341</xdr:colOff>
      <xdr:row>14</xdr:row>
      <xdr:rowOff>116540</xdr:rowOff>
    </xdr:from>
    <xdr:to>
      <xdr:col>23</xdr:col>
      <xdr:colOff>219635</xdr:colOff>
      <xdr:row>30</xdr:row>
      <xdr:rowOff>134470</xdr:rowOff>
    </xdr:to>
    <xdr:graphicFrame macro="">
      <xdr:nvGraphicFramePr>
        <xdr:cNvPr id="6" name="Chart 5">
          <a:extLst>
            <a:ext uri="{FF2B5EF4-FFF2-40B4-BE49-F238E27FC236}">
              <a16:creationId xmlns:a16="http://schemas.microsoft.com/office/drawing/2014/main" id="{A97C2A41-BB6F-BAE1-7E45-691135350B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20TRAINING/0.%20Excel%20-%20BKIndex%20Course/Tai%20lieu%20tham%20khao/do%20thi%20exce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Tb1"/>
      <sheetName val="PTb2"/>
      <sheetName val="PTb3"/>
      <sheetName val="PT12"/>
      <sheetName val="Tan suat"/>
      <sheetName val="Phantan1"/>
      <sheetName val="Phantan2"/>
      <sheetName val="Cung-Cau1"/>
      <sheetName val="Cung-Cau2"/>
      <sheetName val="DT Pie"/>
      <sheetName val="Stocks1"/>
      <sheetName val="Stocks2"/>
      <sheetName val="Thanh-Cot"/>
      <sheetName val="Pareto-Pie"/>
      <sheetName val="Stacks"/>
      <sheetName val="ColumnStack"/>
      <sheetName val="AdvanceChart"/>
      <sheetName val="CF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B6" t="str">
            <v>Hàn</v>
          </cell>
          <cell r="F6">
            <v>0.33</v>
          </cell>
        </row>
        <row r="7">
          <cell r="B7" t="str">
            <v>Sơn</v>
          </cell>
          <cell r="F7">
            <v>0.39</v>
          </cell>
        </row>
        <row r="8">
          <cell r="B8" t="str">
            <v>Lắp ráp</v>
          </cell>
          <cell r="F8">
            <v>0.17</v>
          </cell>
        </row>
        <row r="9">
          <cell r="B9" t="str">
            <v>Gia công cơ</v>
          </cell>
          <cell r="F9">
            <v>0.11</v>
          </cell>
        </row>
        <row r="38">
          <cell r="B38" t="str">
            <v>Tiền mặt</v>
          </cell>
          <cell r="C38">
            <v>0.05</v>
          </cell>
        </row>
        <row r="39">
          <cell r="B39" t="str">
            <v>Trái phiếu</v>
          </cell>
          <cell r="C39">
            <v>0.2</v>
          </cell>
        </row>
        <row r="40">
          <cell r="B40" t="str">
            <v>Đầu tư khác</v>
          </cell>
          <cell r="C40">
            <v>0.15</v>
          </cell>
        </row>
        <row r="41">
          <cell r="B41" t="str">
            <v>Cổ phiếu ở Mỹ</v>
          </cell>
          <cell r="C41">
            <v>0.2</v>
          </cell>
        </row>
        <row r="42">
          <cell r="B42" t="str">
            <v>Cổ phiếu ở Việt Nam</v>
          </cell>
          <cell r="C42">
            <v>0.1</v>
          </cell>
        </row>
        <row r="43">
          <cell r="B43" t="str">
            <v>Cổ phiếu ở Nhật</v>
          </cell>
          <cell r="C43">
            <v>0.3</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vn20206205" refreshedDate="45364.370256134258" createdVersion="8" refreshedVersion="8" minRefreshableVersion="3" recordCount="8" xr:uid="{6502A323-CEC8-4A46-9290-A6124A0A2FE4}">
  <cacheSource type="worksheet">
    <worksheetSource ref="I6:L14" sheet="WorkSpace2"/>
  </cacheSource>
  <cacheFields count="4">
    <cacheField name="Tháng" numFmtId="0">
      <sharedItems containsSemiMixedTypes="0" containsString="0" containsNumber="1" containsInteger="1" minValue="8" maxValue="10" count="3">
        <n v="8"/>
        <n v="9"/>
        <n v="10"/>
      </sharedItems>
    </cacheField>
    <cacheField name="Mặt hàng" numFmtId="0">
      <sharedItems count="3">
        <s v="Bút bi"/>
        <s v="Bút máy"/>
        <s v="Bút chì"/>
      </sharedItems>
    </cacheField>
    <cacheField name="Số lượng" numFmtId="0">
      <sharedItems containsSemiMixedTypes="0" containsString="0" containsNumber="1" containsInteger="1" minValue="50" maxValue="200"/>
    </cacheField>
    <cacheField name="Doanh thu" numFmtId="165">
      <sharedItems containsSemiMixedTypes="0" containsString="0" containsNumber="1" containsInteger="1" minValue="50000" maxValue="85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100"/>
    <n v="100000"/>
  </r>
  <r>
    <x v="0"/>
    <x v="1"/>
    <n v="150"/>
    <n v="750000"/>
  </r>
  <r>
    <x v="1"/>
    <x v="0"/>
    <n v="120"/>
    <n v="120000"/>
  </r>
  <r>
    <x v="1"/>
    <x v="1"/>
    <n v="170"/>
    <n v="850000"/>
  </r>
  <r>
    <x v="1"/>
    <x v="2"/>
    <n v="50"/>
    <n v="75000"/>
  </r>
  <r>
    <x v="2"/>
    <x v="0"/>
    <n v="50"/>
    <n v="50000"/>
  </r>
  <r>
    <x v="2"/>
    <x v="1"/>
    <n v="170"/>
    <n v="850000"/>
  </r>
  <r>
    <x v="2"/>
    <x v="2"/>
    <n v="200"/>
    <n v="3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99755-EEDE-4907-91A7-3EF21D15C4E2}" name="PivotTable20"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7:J22" firstHeaderRow="1" firstDataRow="2" firstDataCol="1"/>
  <pivotFields count="4">
    <pivotField axis="axisRow" showAll="0">
      <items count="4">
        <item x="0"/>
        <item x="1"/>
        <item x="2"/>
        <item t="default"/>
      </items>
    </pivotField>
    <pivotField axis="axisCol" showAll="0">
      <items count="4">
        <item x="0"/>
        <item x="2"/>
        <item x="1"/>
        <item t="default"/>
      </items>
    </pivotField>
    <pivotField showAll="0"/>
    <pivotField dataField="1" numFmtId="165" showAll="0"/>
  </pivotFields>
  <rowFields count="1">
    <field x="0"/>
  </rowFields>
  <rowItems count="4">
    <i>
      <x/>
    </i>
    <i>
      <x v="1"/>
    </i>
    <i>
      <x v="2"/>
    </i>
    <i t="grand">
      <x/>
    </i>
  </rowItems>
  <colFields count="1">
    <field x="1"/>
  </colFields>
  <colItems count="4">
    <i>
      <x/>
    </i>
    <i>
      <x v="1"/>
    </i>
    <i>
      <x v="2"/>
    </i>
    <i t="grand">
      <x/>
    </i>
  </colItems>
  <dataFields count="1">
    <dataField name="Sum of Doanh thu" fld="3" baseField="0" baseItem="0"/>
  </dataFields>
  <chartFormats count="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84BEAA-2DDF-4A80-BD3E-1E2C87F522A7}" name="PivotTable1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D17" firstHeaderRow="0" firstDataRow="1" firstDataCol="1" rowPageCount="1" colPageCount="1"/>
  <pivotFields count="4">
    <pivotField axis="axisPage" multipleItemSelectionAllowed="1" showAll="0">
      <items count="4">
        <item x="0"/>
        <item h="1" x="1"/>
        <item h="1" x="2"/>
        <item t="default"/>
      </items>
    </pivotField>
    <pivotField axis="axisRow" showAll="0">
      <items count="4">
        <item x="0"/>
        <item x="2"/>
        <item x="1"/>
        <item t="default"/>
      </items>
    </pivotField>
    <pivotField dataField="1" showAll="0"/>
    <pivotField dataField="1" numFmtId="165" showAll="0"/>
  </pivotFields>
  <rowFields count="1">
    <field x="1"/>
  </rowFields>
  <rowItems count="3">
    <i>
      <x/>
    </i>
    <i>
      <x v="2"/>
    </i>
    <i t="grand">
      <x/>
    </i>
  </rowItems>
  <colFields count="1">
    <field x="-2"/>
  </colFields>
  <colItems count="2">
    <i>
      <x/>
    </i>
    <i i="1">
      <x v="1"/>
    </i>
  </colItems>
  <pageFields count="1">
    <pageField fld="0" hier="-1"/>
  </pageFields>
  <dataFields count="2">
    <dataField name="Sum of Số lượng" fld="2" baseField="0" baseItem="0"/>
    <dataField name="Sum of Doanh thu"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1" t="s">
        <v>3</v>
      </c>
    </row>
  </sheetData>
  <sheetProtection password="C5FD"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F45"/>
  <sheetViews>
    <sheetView showGridLines="0" tabSelected="1" topLeftCell="A33" workbookViewId="0">
      <selection activeCell="S41" sqref="S41"/>
    </sheetView>
  </sheetViews>
  <sheetFormatPr defaultRowHeight="13.2"/>
  <cols>
    <col min="1" max="1" width="9.109375" style="40"/>
    <col min="2" max="2" width="20.5546875" style="40" customWidth="1"/>
    <col min="3" max="3" width="10.44140625" style="40" bestFit="1" customWidth="1"/>
    <col min="4" max="4" width="10.44140625" style="40" customWidth="1"/>
    <col min="5" max="5" width="10.109375" style="40" customWidth="1"/>
    <col min="6" max="6" width="12.33203125" style="40" bestFit="1" customWidth="1"/>
    <col min="7" max="10" width="9.109375" style="40"/>
    <col min="11" max="11" width="12.88671875" style="40" customWidth="1"/>
    <col min="12" max="257" width="9.109375" style="40"/>
    <col min="258" max="258" width="20.5546875" style="40" customWidth="1"/>
    <col min="259" max="259" width="10.44140625" style="40" bestFit="1" customWidth="1"/>
    <col min="260" max="260" width="10.44140625" style="40" customWidth="1"/>
    <col min="261" max="261" width="10.109375" style="40" customWidth="1"/>
    <col min="262" max="262" width="12.33203125" style="40" bestFit="1" customWidth="1"/>
    <col min="263" max="266" width="9.109375" style="40"/>
    <col min="267" max="267" width="12.88671875" style="40" customWidth="1"/>
    <col min="268" max="513" width="9.109375" style="40"/>
    <col min="514" max="514" width="20.5546875" style="40" customWidth="1"/>
    <col min="515" max="515" width="10.44140625" style="40" bestFit="1" customWidth="1"/>
    <col min="516" max="516" width="10.44140625" style="40" customWidth="1"/>
    <col min="517" max="517" width="10.109375" style="40" customWidth="1"/>
    <col min="518" max="518" width="12.33203125" style="40" bestFit="1" customWidth="1"/>
    <col min="519" max="522" width="9.109375" style="40"/>
    <col min="523" max="523" width="12.88671875" style="40" customWidth="1"/>
    <col min="524" max="769" width="9.109375" style="40"/>
    <col min="770" max="770" width="20.5546875" style="40" customWidth="1"/>
    <col min="771" max="771" width="10.44140625" style="40" bestFit="1" customWidth="1"/>
    <col min="772" max="772" width="10.44140625" style="40" customWidth="1"/>
    <col min="773" max="773" width="10.109375" style="40" customWidth="1"/>
    <col min="774" max="774" width="12.33203125" style="40" bestFit="1" customWidth="1"/>
    <col min="775" max="778" width="9.109375" style="40"/>
    <col min="779" max="779" width="12.88671875" style="40" customWidth="1"/>
    <col min="780" max="1025" width="9.109375" style="40"/>
    <col min="1026" max="1026" width="20.5546875" style="40" customWidth="1"/>
    <col min="1027" max="1027" width="10.44140625" style="40" bestFit="1" customWidth="1"/>
    <col min="1028" max="1028" width="10.44140625" style="40" customWidth="1"/>
    <col min="1029" max="1029" width="10.109375" style="40" customWidth="1"/>
    <col min="1030" max="1030" width="12.33203125" style="40" bestFit="1" customWidth="1"/>
    <col min="1031" max="1034" width="9.109375" style="40"/>
    <col min="1035" max="1035" width="12.88671875" style="40" customWidth="1"/>
    <col min="1036" max="1281" width="9.109375" style="40"/>
    <col min="1282" max="1282" width="20.5546875" style="40" customWidth="1"/>
    <col min="1283" max="1283" width="10.44140625" style="40" bestFit="1" customWidth="1"/>
    <col min="1284" max="1284" width="10.44140625" style="40" customWidth="1"/>
    <col min="1285" max="1285" width="10.109375" style="40" customWidth="1"/>
    <col min="1286" max="1286" width="12.33203125" style="40" bestFit="1" customWidth="1"/>
    <col min="1287" max="1290" width="9.109375" style="40"/>
    <col min="1291" max="1291" width="12.88671875" style="40" customWidth="1"/>
    <col min="1292" max="1537" width="9.109375" style="40"/>
    <col min="1538" max="1538" width="20.5546875" style="40" customWidth="1"/>
    <col min="1539" max="1539" width="10.44140625" style="40" bestFit="1" customWidth="1"/>
    <col min="1540" max="1540" width="10.44140625" style="40" customWidth="1"/>
    <col min="1541" max="1541" width="10.109375" style="40" customWidth="1"/>
    <col min="1542" max="1542" width="12.33203125" style="40" bestFit="1" customWidth="1"/>
    <col min="1543" max="1546" width="9.109375" style="40"/>
    <col min="1547" max="1547" width="12.88671875" style="40" customWidth="1"/>
    <col min="1548" max="1793" width="9.109375" style="40"/>
    <col min="1794" max="1794" width="20.5546875" style="40" customWidth="1"/>
    <col min="1795" max="1795" width="10.44140625" style="40" bestFit="1" customWidth="1"/>
    <col min="1796" max="1796" width="10.44140625" style="40" customWidth="1"/>
    <col min="1797" max="1797" width="10.109375" style="40" customWidth="1"/>
    <col min="1798" max="1798" width="12.33203125" style="40" bestFit="1" customWidth="1"/>
    <col min="1799" max="1802" width="9.109375" style="40"/>
    <col min="1803" max="1803" width="12.88671875" style="40" customWidth="1"/>
    <col min="1804" max="2049" width="9.109375" style="40"/>
    <col min="2050" max="2050" width="20.5546875" style="40" customWidth="1"/>
    <col min="2051" max="2051" width="10.44140625" style="40" bestFit="1" customWidth="1"/>
    <col min="2052" max="2052" width="10.44140625" style="40" customWidth="1"/>
    <col min="2053" max="2053" width="10.109375" style="40" customWidth="1"/>
    <col min="2054" max="2054" width="12.33203125" style="40" bestFit="1" customWidth="1"/>
    <col min="2055" max="2058" width="9.109375" style="40"/>
    <col min="2059" max="2059" width="12.88671875" style="40" customWidth="1"/>
    <col min="2060" max="2305" width="9.109375" style="40"/>
    <col min="2306" max="2306" width="20.5546875" style="40" customWidth="1"/>
    <col min="2307" max="2307" width="10.44140625" style="40" bestFit="1" customWidth="1"/>
    <col min="2308" max="2308" width="10.44140625" style="40" customWidth="1"/>
    <col min="2309" max="2309" width="10.109375" style="40" customWidth="1"/>
    <col min="2310" max="2310" width="12.33203125" style="40" bestFit="1" customWidth="1"/>
    <col min="2311" max="2314" width="9.109375" style="40"/>
    <col min="2315" max="2315" width="12.88671875" style="40" customWidth="1"/>
    <col min="2316" max="2561" width="9.109375" style="40"/>
    <col min="2562" max="2562" width="20.5546875" style="40" customWidth="1"/>
    <col min="2563" max="2563" width="10.44140625" style="40" bestFit="1" customWidth="1"/>
    <col min="2564" max="2564" width="10.44140625" style="40" customWidth="1"/>
    <col min="2565" max="2565" width="10.109375" style="40" customWidth="1"/>
    <col min="2566" max="2566" width="12.33203125" style="40" bestFit="1" customWidth="1"/>
    <col min="2567" max="2570" width="9.109375" style="40"/>
    <col min="2571" max="2571" width="12.88671875" style="40" customWidth="1"/>
    <col min="2572" max="2817" width="9.109375" style="40"/>
    <col min="2818" max="2818" width="20.5546875" style="40" customWidth="1"/>
    <col min="2819" max="2819" width="10.44140625" style="40" bestFit="1" customWidth="1"/>
    <col min="2820" max="2820" width="10.44140625" style="40" customWidth="1"/>
    <col min="2821" max="2821" width="10.109375" style="40" customWidth="1"/>
    <col min="2822" max="2822" width="12.33203125" style="40" bestFit="1" customWidth="1"/>
    <col min="2823" max="2826" width="9.109375" style="40"/>
    <col min="2827" max="2827" width="12.88671875" style="40" customWidth="1"/>
    <col min="2828" max="3073" width="9.109375" style="40"/>
    <col min="3074" max="3074" width="20.5546875" style="40" customWidth="1"/>
    <col min="3075" max="3075" width="10.44140625" style="40" bestFit="1" customWidth="1"/>
    <col min="3076" max="3076" width="10.44140625" style="40" customWidth="1"/>
    <col min="3077" max="3077" width="10.109375" style="40" customWidth="1"/>
    <col min="3078" max="3078" width="12.33203125" style="40" bestFit="1" customWidth="1"/>
    <col min="3079" max="3082" width="9.109375" style="40"/>
    <col min="3083" max="3083" width="12.88671875" style="40" customWidth="1"/>
    <col min="3084" max="3329" width="9.109375" style="40"/>
    <col min="3330" max="3330" width="20.5546875" style="40" customWidth="1"/>
    <col min="3331" max="3331" width="10.44140625" style="40" bestFit="1" customWidth="1"/>
    <col min="3332" max="3332" width="10.44140625" style="40" customWidth="1"/>
    <col min="3333" max="3333" width="10.109375" style="40" customWidth="1"/>
    <col min="3334" max="3334" width="12.33203125" style="40" bestFit="1" customWidth="1"/>
    <col min="3335" max="3338" width="9.109375" style="40"/>
    <col min="3339" max="3339" width="12.88671875" style="40" customWidth="1"/>
    <col min="3340" max="3585" width="9.109375" style="40"/>
    <col min="3586" max="3586" width="20.5546875" style="40" customWidth="1"/>
    <col min="3587" max="3587" width="10.44140625" style="40" bestFit="1" customWidth="1"/>
    <col min="3588" max="3588" width="10.44140625" style="40" customWidth="1"/>
    <col min="3589" max="3589" width="10.109375" style="40" customWidth="1"/>
    <col min="3590" max="3590" width="12.33203125" style="40" bestFit="1" customWidth="1"/>
    <col min="3591" max="3594" width="9.109375" style="40"/>
    <col min="3595" max="3595" width="12.88671875" style="40" customWidth="1"/>
    <col min="3596" max="3841" width="9.109375" style="40"/>
    <col min="3842" max="3842" width="20.5546875" style="40" customWidth="1"/>
    <col min="3843" max="3843" width="10.44140625" style="40" bestFit="1" customWidth="1"/>
    <col min="3844" max="3844" width="10.44140625" style="40" customWidth="1"/>
    <col min="3845" max="3845" width="10.109375" style="40" customWidth="1"/>
    <col min="3846" max="3846" width="12.33203125" style="40" bestFit="1" customWidth="1"/>
    <col min="3847" max="3850" width="9.109375" style="40"/>
    <col min="3851" max="3851" width="12.88671875" style="40" customWidth="1"/>
    <col min="3852" max="4097" width="9.109375" style="40"/>
    <col min="4098" max="4098" width="20.5546875" style="40" customWidth="1"/>
    <col min="4099" max="4099" width="10.44140625" style="40" bestFit="1" customWidth="1"/>
    <col min="4100" max="4100" width="10.44140625" style="40" customWidth="1"/>
    <col min="4101" max="4101" width="10.109375" style="40" customWidth="1"/>
    <col min="4102" max="4102" width="12.33203125" style="40" bestFit="1" customWidth="1"/>
    <col min="4103" max="4106" width="9.109375" style="40"/>
    <col min="4107" max="4107" width="12.88671875" style="40" customWidth="1"/>
    <col min="4108" max="4353" width="9.109375" style="40"/>
    <col min="4354" max="4354" width="20.5546875" style="40" customWidth="1"/>
    <col min="4355" max="4355" width="10.44140625" style="40" bestFit="1" customWidth="1"/>
    <col min="4356" max="4356" width="10.44140625" style="40" customWidth="1"/>
    <col min="4357" max="4357" width="10.109375" style="40" customWidth="1"/>
    <col min="4358" max="4358" width="12.33203125" style="40" bestFit="1" customWidth="1"/>
    <col min="4359" max="4362" width="9.109375" style="40"/>
    <col min="4363" max="4363" width="12.88671875" style="40" customWidth="1"/>
    <col min="4364" max="4609" width="9.109375" style="40"/>
    <col min="4610" max="4610" width="20.5546875" style="40" customWidth="1"/>
    <col min="4611" max="4611" width="10.44140625" style="40" bestFit="1" customWidth="1"/>
    <col min="4612" max="4612" width="10.44140625" style="40" customWidth="1"/>
    <col min="4613" max="4613" width="10.109375" style="40" customWidth="1"/>
    <col min="4614" max="4614" width="12.33203125" style="40" bestFit="1" customWidth="1"/>
    <col min="4615" max="4618" width="9.109375" style="40"/>
    <col min="4619" max="4619" width="12.88671875" style="40" customWidth="1"/>
    <col min="4620" max="4865" width="9.109375" style="40"/>
    <col min="4866" max="4866" width="20.5546875" style="40" customWidth="1"/>
    <col min="4867" max="4867" width="10.44140625" style="40" bestFit="1" customWidth="1"/>
    <col min="4868" max="4868" width="10.44140625" style="40" customWidth="1"/>
    <col min="4869" max="4869" width="10.109375" style="40" customWidth="1"/>
    <col min="4870" max="4870" width="12.33203125" style="40" bestFit="1" customWidth="1"/>
    <col min="4871" max="4874" width="9.109375" style="40"/>
    <col min="4875" max="4875" width="12.88671875" style="40" customWidth="1"/>
    <col min="4876" max="5121" width="9.109375" style="40"/>
    <col min="5122" max="5122" width="20.5546875" style="40" customWidth="1"/>
    <col min="5123" max="5123" width="10.44140625" style="40" bestFit="1" customWidth="1"/>
    <col min="5124" max="5124" width="10.44140625" style="40" customWidth="1"/>
    <col min="5125" max="5125" width="10.109375" style="40" customWidth="1"/>
    <col min="5126" max="5126" width="12.33203125" style="40" bestFit="1" customWidth="1"/>
    <col min="5127" max="5130" width="9.109375" style="40"/>
    <col min="5131" max="5131" width="12.88671875" style="40" customWidth="1"/>
    <col min="5132" max="5377" width="9.109375" style="40"/>
    <col min="5378" max="5378" width="20.5546875" style="40" customWidth="1"/>
    <col min="5379" max="5379" width="10.44140625" style="40" bestFit="1" customWidth="1"/>
    <col min="5380" max="5380" width="10.44140625" style="40" customWidth="1"/>
    <col min="5381" max="5381" width="10.109375" style="40" customWidth="1"/>
    <col min="5382" max="5382" width="12.33203125" style="40" bestFit="1" customWidth="1"/>
    <col min="5383" max="5386" width="9.109375" style="40"/>
    <col min="5387" max="5387" width="12.88671875" style="40" customWidth="1"/>
    <col min="5388" max="5633" width="9.109375" style="40"/>
    <col min="5634" max="5634" width="20.5546875" style="40" customWidth="1"/>
    <col min="5635" max="5635" width="10.44140625" style="40" bestFit="1" customWidth="1"/>
    <col min="5636" max="5636" width="10.44140625" style="40" customWidth="1"/>
    <col min="5637" max="5637" width="10.109375" style="40" customWidth="1"/>
    <col min="5638" max="5638" width="12.33203125" style="40" bestFit="1" customWidth="1"/>
    <col min="5639" max="5642" width="9.109375" style="40"/>
    <col min="5643" max="5643" width="12.88671875" style="40" customWidth="1"/>
    <col min="5644" max="5889" width="9.109375" style="40"/>
    <col min="5890" max="5890" width="20.5546875" style="40" customWidth="1"/>
    <col min="5891" max="5891" width="10.44140625" style="40" bestFit="1" customWidth="1"/>
    <col min="5892" max="5892" width="10.44140625" style="40" customWidth="1"/>
    <col min="5893" max="5893" width="10.109375" style="40" customWidth="1"/>
    <col min="5894" max="5894" width="12.33203125" style="40" bestFit="1" customWidth="1"/>
    <col min="5895" max="5898" width="9.109375" style="40"/>
    <col min="5899" max="5899" width="12.88671875" style="40" customWidth="1"/>
    <col min="5900" max="6145" width="9.109375" style="40"/>
    <col min="6146" max="6146" width="20.5546875" style="40" customWidth="1"/>
    <col min="6147" max="6147" width="10.44140625" style="40" bestFit="1" customWidth="1"/>
    <col min="6148" max="6148" width="10.44140625" style="40" customWidth="1"/>
    <col min="6149" max="6149" width="10.109375" style="40" customWidth="1"/>
    <col min="6150" max="6150" width="12.33203125" style="40" bestFit="1" customWidth="1"/>
    <col min="6151" max="6154" width="9.109375" style="40"/>
    <col min="6155" max="6155" width="12.88671875" style="40" customWidth="1"/>
    <col min="6156" max="6401" width="9.109375" style="40"/>
    <col min="6402" max="6402" width="20.5546875" style="40" customWidth="1"/>
    <col min="6403" max="6403" width="10.44140625" style="40" bestFit="1" customWidth="1"/>
    <col min="6404" max="6404" width="10.44140625" style="40" customWidth="1"/>
    <col min="6405" max="6405" width="10.109375" style="40" customWidth="1"/>
    <col min="6406" max="6406" width="12.33203125" style="40" bestFit="1" customWidth="1"/>
    <col min="6407" max="6410" width="9.109375" style="40"/>
    <col min="6411" max="6411" width="12.88671875" style="40" customWidth="1"/>
    <col min="6412" max="6657" width="9.109375" style="40"/>
    <col min="6658" max="6658" width="20.5546875" style="40" customWidth="1"/>
    <col min="6659" max="6659" width="10.44140625" style="40" bestFit="1" customWidth="1"/>
    <col min="6660" max="6660" width="10.44140625" style="40" customWidth="1"/>
    <col min="6661" max="6661" width="10.109375" style="40" customWidth="1"/>
    <col min="6662" max="6662" width="12.33203125" style="40" bestFit="1" customWidth="1"/>
    <col min="6663" max="6666" width="9.109375" style="40"/>
    <col min="6667" max="6667" width="12.88671875" style="40" customWidth="1"/>
    <col min="6668" max="6913" width="9.109375" style="40"/>
    <col min="6914" max="6914" width="20.5546875" style="40" customWidth="1"/>
    <col min="6915" max="6915" width="10.44140625" style="40" bestFit="1" customWidth="1"/>
    <col min="6916" max="6916" width="10.44140625" style="40" customWidth="1"/>
    <col min="6917" max="6917" width="10.109375" style="40" customWidth="1"/>
    <col min="6918" max="6918" width="12.33203125" style="40" bestFit="1" customWidth="1"/>
    <col min="6919" max="6922" width="9.109375" style="40"/>
    <col min="6923" max="6923" width="12.88671875" style="40" customWidth="1"/>
    <col min="6924" max="7169" width="9.109375" style="40"/>
    <col min="7170" max="7170" width="20.5546875" style="40" customWidth="1"/>
    <col min="7171" max="7171" width="10.44140625" style="40" bestFit="1" customWidth="1"/>
    <col min="7172" max="7172" width="10.44140625" style="40" customWidth="1"/>
    <col min="7173" max="7173" width="10.109375" style="40" customWidth="1"/>
    <col min="7174" max="7174" width="12.33203125" style="40" bestFit="1" customWidth="1"/>
    <col min="7175" max="7178" width="9.109375" style="40"/>
    <col min="7179" max="7179" width="12.88671875" style="40" customWidth="1"/>
    <col min="7180" max="7425" width="9.109375" style="40"/>
    <col min="7426" max="7426" width="20.5546875" style="40" customWidth="1"/>
    <col min="7427" max="7427" width="10.44140625" style="40" bestFit="1" customWidth="1"/>
    <col min="7428" max="7428" width="10.44140625" style="40" customWidth="1"/>
    <col min="7429" max="7429" width="10.109375" style="40" customWidth="1"/>
    <col min="7430" max="7430" width="12.33203125" style="40" bestFit="1" customWidth="1"/>
    <col min="7431" max="7434" width="9.109375" style="40"/>
    <col min="7435" max="7435" width="12.88671875" style="40" customWidth="1"/>
    <col min="7436" max="7681" width="9.109375" style="40"/>
    <col min="7682" max="7682" width="20.5546875" style="40" customWidth="1"/>
    <col min="7683" max="7683" width="10.44140625" style="40" bestFit="1" customWidth="1"/>
    <col min="7684" max="7684" width="10.44140625" style="40" customWidth="1"/>
    <col min="7685" max="7685" width="10.109375" style="40" customWidth="1"/>
    <col min="7686" max="7686" width="12.33203125" style="40" bestFit="1" customWidth="1"/>
    <col min="7687" max="7690" width="9.109375" style="40"/>
    <col min="7691" max="7691" width="12.88671875" style="40" customWidth="1"/>
    <col min="7692" max="7937" width="9.109375" style="40"/>
    <col min="7938" max="7938" width="20.5546875" style="40" customWidth="1"/>
    <col min="7939" max="7939" width="10.44140625" style="40" bestFit="1" customWidth="1"/>
    <col min="7940" max="7940" width="10.44140625" style="40" customWidth="1"/>
    <col min="7941" max="7941" width="10.109375" style="40" customWidth="1"/>
    <col min="7942" max="7942" width="12.33203125" style="40" bestFit="1" customWidth="1"/>
    <col min="7943" max="7946" width="9.109375" style="40"/>
    <col min="7947" max="7947" width="12.88671875" style="40" customWidth="1"/>
    <col min="7948" max="8193" width="9.109375" style="40"/>
    <col min="8194" max="8194" width="20.5546875" style="40" customWidth="1"/>
    <col min="8195" max="8195" width="10.44140625" style="40" bestFit="1" customWidth="1"/>
    <col min="8196" max="8196" width="10.44140625" style="40" customWidth="1"/>
    <col min="8197" max="8197" width="10.109375" style="40" customWidth="1"/>
    <col min="8198" max="8198" width="12.33203125" style="40" bestFit="1" customWidth="1"/>
    <col min="8199" max="8202" width="9.109375" style="40"/>
    <col min="8203" max="8203" width="12.88671875" style="40" customWidth="1"/>
    <col min="8204" max="8449" width="9.109375" style="40"/>
    <col min="8450" max="8450" width="20.5546875" style="40" customWidth="1"/>
    <col min="8451" max="8451" width="10.44140625" style="40" bestFit="1" customWidth="1"/>
    <col min="8452" max="8452" width="10.44140625" style="40" customWidth="1"/>
    <col min="8453" max="8453" width="10.109375" style="40" customWidth="1"/>
    <col min="8454" max="8454" width="12.33203125" style="40" bestFit="1" customWidth="1"/>
    <col min="8455" max="8458" width="9.109375" style="40"/>
    <col min="8459" max="8459" width="12.88671875" style="40" customWidth="1"/>
    <col min="8460" max="8705" width="9.109375" style="40"/>
    <col min="8706" max="8706" width="20.5546875" style="40" customWidth="1"/>
    <col min="8707" max="8707" width="10.44140625" style="40" bestFit="1" customWidth="1"/>
    <col min="8708" max="8708" width="10.44140625" style="40" customWidth="1"/>
    <col min="8709" max="8709" width="10.109375" style="40" customWidth="1"/>
    <col min="8710" max="8710" width="12.33203125" style="40" bestFit="1" customWidth="1"/>
    <col min="8711" max="8714" width="9.109375" style="40"/>
    <col min="8715" max="8715" width="12.88671875" style="40" customWidth="1"/>
    <col min="8716" max="8961" width="9.109375" style="40"/>
    <col min="8962" max="8962" width="20.5546875" style="40" customWidth="1"/>
    <col min="8963" max="8963" width="10.44140625" style="40" bestFit="1" customWidth="1"/>
    <col min="8964" max="8964" width="10.44140625" style="40" customWidth="1"/>
    <col min="8965" max="8965" width="10.109375" style="40" customWidth="1"/>
    <col min="8966" max="8966" width="12.33203125" style="40" bestFit="1" customWidth="1"/>
    <col min="8967" max="8970" width="9.109375" style="40"/>
    <col min="8971" max="8971" width="12.88671875" style="40" customWidth="1"/>
    <col min="8972" max="9217" width="9.109375" style="40"/>
    <col min="9218" max="9218" width="20.5546875" style="40" customWidth="1"/>
    <col min="9219" max="9219" width="10.44140625" style="40" bestFit="1" customWidth="1"/>
    <col min="9220" max="9220" width="10.44140625" style="40" customWidth="1"/>
    <col min="9221" max="9221" width="10.109375" style="40" customWidth="1"/>
    <col min="9222" max="9222" width="12.33203125" style="40" bestFit="1" customWidth="1"/>
    <col min="9223" max="9226" width="9.109375" style="40"/>
    <col min="9227" max="9227" width="12.88671875" style="40" customWidth="1"/>
    <col min="9228" max="9473" width="9.109375" style="40"/>
    <col min="9474" max="9474" width="20.5546875" style="40" customWidth="1"/>
    <col min="9475" max="9475" width="10.44140625" style="40" bestFit="1" customWidth="1"/>
    <col min="9476" max="9476" width="10.44140625" style="40" customWidth="1"/>
    <col min="9477" max="9477" width="10.109375" style="40" customWidth="1"/>
    <col min="9478" max="9478" width="12.33203125" style="40" bestFit="1" customWidth="1"/>
    <col min="9479" max="9482" width="9.109375" style="40"/>
    <col min="9483" max="9483" width="12.88671875" style="40" customWidth="1"/>
    <col min="9484" max="9729" width="9.109375" style="40"/>
    <col min="9730" max="9730" width="20.5546875" style="40" customWidth="1"/>
    <col min="9731" max="9731" width="10.44140625" style="40" bestFit="1" customWidth="1"/>
    <col min="9732" max="9732" width="10.44140625" style="40" customWidth="1"/>
    <col min="9733" max="9733" width="10.109375" style="40" customWidth="1"/>
    <col min="9734" max="9734" width="12.33203125" style="40" bestFit="1" customWidth="1"/>
    <col min="9735" max="9738" width="9.109375" style="40"/>
    <col min="9739" max="9739" width="12.88671875" style="40" customWidth="1"/>
    <col min="9740" max="9985" width="9.109375" style="40"/>
    <col min="9986" max="9986" width="20.5546875" style="40" customWidth="1"/>
    <col min="9987" max="9987" width="10.44140625" style="40" bestFit="1" customWidth="1"/>
    <col min="9988" max="9988" width="10.44140625" style="40" customWidth="1"/>
    <col min="9989" max="9989" width="10.109375" style="40" customWidth="1"/>
    <col min="9990" max="9990" width="12.33203125" style="40" bestFit="1" customWidth="1"/>
    <col min="9991" max="9994" width="9.109375" style="40"/>
    <col min="9995" max="9995" width="12.88671875" style="40" customWidth="1"/>
    <col min="9996" max="10241" width="9.109375" style="40"/>
    <col min="10242" max="10242" width="20.5546875" style="40" customWidth="1"/>
    <col min="10243" max="10243" width="10.44140625" style="40" bestFit="1" customWidth="1"/>
    <col min="10244" max="10244" width="10.44140625" style="40" customWidth="1"/>
    <col min="10245" max="10245" width="10.109375" style="40" customWidth="1"/>
    <col min="10246" max="10246" width="12.33203125" style="40" bestFit="1" customWidth="1"/>
    <col min="10247" max="10250" width="9.109375" style="40"/>
    <col min="10251" max="10251" width="12.88671875" style="40" customWidth="1"/>
    <col min="10252" max="10497" width="9.109375" style="40"/>
    <col min="10498" max="10498" width="20.5546875" style="40" customWidth="1"/>
    <col min="10499" max="10499" width="10.44140625" style="40" bestFit="1" customWidth="1"/>
    <col min="10500" max="10500" width="10.44140625" style="40" customWidth="1"/>
    <col min="10501" max="10501" width="10.109375" style="40" customWidth="1"/>
    <col min="10502" max="10502" width="12.33203125" style="40" bestFit="1" customWidth="1"/>
    <col min="10503" max="10506" width="9.109375" style="40"/>
    <col min="10507" max="10507" width="12.88671875" style="40" customWidth="1"/>
    <col min="10508" max="10753" width="9.109375" style="40"/>
    <col min="10754" max="10754" width="20.5546875" style="40" customWidth="1"/>
    <col min="10755" max="10755" width="10.44140625" style="40" bestFit="1" customWidth="1"/>
    <col min="10756" max="10756" width="10.44140625" style="40" customWidth="1"/>
    <col min="10757" max="10757" width="10.109375" style="40" customWidth="1"/>
    <col min="10758" max="10758" width="12.33203125" style="40" bestFit="1" customWidth="1"/>
    <col min="10759" max="10762" width="9.109375" style="40"/>
    <col min="10763" max="10763" width="12.88671875" style="40" customWidth="1"/>
    <col min="10764" max="11009" width="9.109375" style="40"/>
    <col min="11010" max="11010" width="20.5546875" style="40" customWidth="1"/>
    <col min="11011" max="11011" width="10.44140625" style="40" bestFit="1" customWidth="1"/>
    <col min="11012" max="11012" width="10.44140625" style="40" customWidth="1"/>
    <col min="11013" max="11013" width="10.109375" style="40" customWidth="1"/>
    <col min="11014" max="11014" width="12.33203125" style="40" bestFit="1" customWidth="1"/>
    <col min="11015" max="11018" width="9.109375" style="40"/>
    <col min="11019" max="11019" width="12.88671875" style="40" customWidth="1"/>
    <col min="11020" max="11265" width="9.109375" style="40"/>
    <col min="11266" max="11266" width="20.5546875" style="40" customWidth="1"/>
    <col min="11267" max="11267" width="10.44140625" style="40" bestFit="1" customWidth="1"/>
    <col min="11268" max="11268" width="10.44140625" style="40" customWidth="1"/>
    <col min="11269" max="11269" width="10.109375" style="40" customWidth="1"/>
    <col min="11270" max="11270" width="12.33203125" style="40" bestFit="1" customWidth="1"/>
    <col min="11271" max="11274" width="9.109375" style="40"/>
    <col min="11275" max="11275" width="12.88671875" style="40" customWidth="1"/>
    <col min="11276" max="11521" width="9.109375" style="40"/>
    <col min="11522" max="11522" width="20.5546875" style="40" customWidth="1"/>
    <col min="11523" max="11523" width="10.44140625" style="40" bestFit="1" customWidth="1"/>
    <col min="11524" max="11524" width="10.44140625" style="40" customWidth="1"/>
    <col min="11525" max="11525" width="10.109375" style="40" customWidth="1"/>
    <col min="11526" max="11526" width="12.33203125" style="40" bestFit="1" customWidth="1"/>
    <col min="11527" max="11530" width="9.109375" style="40"/>
    <col min="11531" max="11531" width="12.88671875" style="40" customWidth="1"/>
    <col min="11532" max="11777" width="9.109375" style="40"/>
    <col min="11778" max="11778" width="20.5546875" style="40" customWidth="1"/>
    <col min="11779" max="11779" width="10.44140625" style="40" bestFit="1" customWidth="1"/>
    <col min="11780" max="11780" width="10.44140625" style="40" customWidth="1"/>
    <col min="11781" max="11781" width="10.109375" style="40" customWidth="1"/>
    <col min="11782" max="11782" width="12.33203125" style="40" bestFit="1" customWidth="1"/>
    <col min="11783" max="11786" width="9.109375" style="40"/>
    <col min="11787" max="11787" width="12.88671875" style="40" customWidth="1"/>
    <col min="11788" max="12033" width="9.109375" style="40"/>
    <col min="12034" max="12034" width="20.5546875" style="40" customWidth="1"/>
    <col min="12035" max="12035" width="10.44140625" style="40" bestFit="1" customWidth="1"/>
    <col min="12036" max="12036" width="10.44140625" style="40" customWidth="1"/>
    <col min="12037" max="12037" width="10.109375" style="40" customWidth="1"/>
    <col min="12038" max="12038" width="12.33203125" style="40" bestFit="1" customWidth="1"/>
    <col min="12039" max="12042" width="9.109375" style="40"/>
    <col min="12043" max="12043" width="12.88671875" style="40" customWidth="1"/>
    <col min="12044" max="12289" width="9.109375" style="40"/>
    <col min="12290" max="12290" width="20.5546875" style="40" customWidth="1"/>
    <col min="12291" max="12291" width="10.44140625" style="40" bestFit="1" customWidth="1"/>
    <col min="12292" max="12292" width="10.44140625" style="40" customWidth="1"/>
    <col min="12293" max="12293" width="10.109375" style="40" customWidth="1"/>
    <col min="12294" max="12294" width="12.33203125" style="40" bestFit="1" customWidth="1"/>
    <col min="12295" max="12298" width="9.109375" style="40"/>
    <col min="12299" max="12299" width="12.88671875" style="40" customWidth="1"/>
    <col min="12300" max="12545" width="9.109375" style="40"/>
    <col min="12546" max="12546" width="20.5546875" style="40" customWidth="1"/>
    <col min="12547" max="12547" width="10.44140625" style="40" bestFit="1" customWidth="1"/>
    <col min="12548" max="12548" width="10.44140625" style="40" customWidth="1"/>
    <col min="12549" max="12549" width="10.109375" style="40" customWidth="1"/>
    <col min="12550" max="12550" width="12.33203125" style="40" bestFit="1" customWidth="1"/>
    <col min="12551" max="12554" width="9.109375" style="40"/>
    <col min="12555" max="12555" width="12.88671875" style="40" customWidth="1"/>
    <col min="12556" max="12801" width="9.109375" style="40"/>
    <col min="12802" max="12802" width="20.5546875" style="40" customWidth="1"/>
    <col min="12803" max="12803" width="10.44140625" style="40" bestFit="1" customWidth="1"/>
    <col min="12804" max="12804" width="10.44140625" style="40" customWidth="1"/>
    <col min="12805" max="12805" width="10.109375" style="40" customWidth="1"/>
    <col min="12806" max="12806" width="12.33203125" style="40" bestFit="1" customWidth="1"/>
    <col min="12807" max="12810" width="9.109375" style="40"/>
    <col min="12811" max="12811" width="12.88671875" style="40" customWidth="1"/>
    <col min="12812" max="13057" width="9.109375" style="40"/>
    <col min="13058" max="13058" width="20.5546875" style="40" customWidth="1"/>
    <col min="13059" max="13059" width="10.44140625" style="40" bestFit="1" customWidth="1"/>
    <col min="13060" max="13060" width="10.44140625" style="40" customWidth="1"/>
    <col min="13061" max="13061" width="10.109375" style="40" customWidth="1"/>
    <col min="13062" max="13062" width="12.33203125" style="40" bestFit="1" customWidth="1"/>
    <col min="13063" max="13066" width="9.109375" style="40"/>
    <col min="13067" max="13067" width="12.88671875" style="40" customWidth="1"/>
    <col min="13068" max="13313" width="9.109375" style="40"/>
    <col min="13314" max="13314" width="20.5546875" style="40" customWidth="1"/>
    <col min="13315" max="13315" width="10.44140625" style="40" bestFit="1" customWidth="1"/>
    <col min="13316" max="13316" width="10.44140625" style="40" customWidth="1"/>
    <col min="13317" max="13317" width="10.109375" style="40" customWidth="1"/>
    <col min="13318" max="13318" width="12.33203125" style="40" bestFit="1" customWidth="1"/>
    <col min="13319" max="13322" width="9.109375" style="40"/>
    <col min="13323" max="13323" width="12.88671875" style="40" customWidth="1"/>
    <col min="13324" max="13569" width="9.109375" style="40"/>
    <col min="13570" max="13570" width="20.5546875" style="40" customWidth="1"/>
    <col min="13571" max="13571" width="10.44140625" style="40" bestFit="1" customWidth="1"/>
    <col min="13572" max="13572" width="10.44140625" style="40" customWidth="1"/>
    <col min="13573" max="13573" width="10.109375" style="40" customWidth="1"/>
    <col min="13574" max="13574" width="12.33203125" style="40" bestFit="1" customWidth="1"/>
    <col min="13575" max="13578" width="9.109375" style="40"/>
    <col min="13579" max="13579" width="12.88671875" style="40" customWidth="1"/>
    <col min="13580" max="13825" width="9.109375" style="40"/>
    <col min="13826" max="13826" width="20.5546875" style="40" customWidth="1"/>
    <col min="13827" max="13827" width="10.44140625" style="40" bestFit="1" customWidth="1"/>
    <col min="13828" max="13828" width="10.44140625" style="40" customWidth="1"/>
    <col min="13829" max="13829" width="10.109375" style="40" customWidth="1"/>
    <col min="13830" max="13830" width="12.33203125" style="40" bestFit="1" customWidth="1"/>
    <col min="13831" max="13834" width="9.109375" style="40"/>
    <col min="13835" max="13835" width="12.88671875" style="40" customWidth="1"/>
    <col min="13836" max="14081" width="9.109375" style="40"/>
    <col min="14082" max="14082" width="20.5546875" style="40" customWidth="1"/>
    <col min="14083" max="14083" width="10.44140625" style="40" bestFit="1" customWidth="1"/>
    <col min="14084" max="14084" width="10.44140625" style="40" customWidth="1"/>
    <col min="14085" max="14085" width="10.109375" style="40" customWidth="1"/>
    <col min="14086" max="14086" width="12.33203125" style="40" bestFit="1" customWidth="1"/>
    <col min="14087" max="14090" width="9.109375" style="40"/>
    <col min="14091" max="14091" width="12.88671875" style="40" customWidth="1"/>
    <col min="14092" max="14337" width="9.109375" style="40"/>
    <col min="14338" max="14338" width="20.5546875" style="40" customWidth="1"/>
    <col min="14339" max="14339" width="10.44140625" style="40" bestFit="1" customWidth="1"/>
    <col min="14340" max="14340" width="10.44140625" style="40" customWidth="1"/>
    <col min="14341" max="14341" width="10.109375" style="40" customWidth="1"/>
    <col min="14342" max="14342" width="12.33203125" style="40" bestFit="1" customWidth="1"/>
    <col min="14343" max="14346" width="9.109375" style="40"/>
    <col min="14347" max="14347" width="12.88671875" style="40" customWidth="1"/>
    <col min="14348" max="14593" width="9.109375" style="40"/>
    <col min="14594" max="14594" width="20.5546875" style="40" customWidth="1"/>
    <col min="14595" max="14595" width="10.44140625" style="40" bestFit="1" customWidth="1"/>
    <col min="14596" max="14596" width="10.44140625" style="40" customWidth="1"/>
    <col min="14597" max="14597" width="10.109375" style="40" customWidth="1"/>
    <col min="14598" max="14598" width="12.33203125" style="40" bestFit="1" customWidth="1"/>
    <col min="14599" max="14602" width="9.109375" style="40"/>
    <col min="14603" max="14603" width="12.88671875" style="40" customWidth="1"/>
    <col min="14604" max="14849" width="9.109375" style="40"/>
    <col min="14850" max="14850" width="20.5546875" style="40" customWidth="1"/>
    <col min="14851" max="14851" width="10.44140625" style="40" bestFit="1" customWidth="1"/>
    <col min="14852" max="14852" width="10.44140625" style="40" customWidth="1"/>
    <col min="14853" max="14853" width="10.109375" style="40" customWidth="1"/>
    <col min="14854" max="14854" width="12.33203125" style="40" bestFit="1" customWidth="1"/>
    <col min="14855" max="14858" width="9.109375" style="40"/>
    <col min="14859" max="14859" width="12.88671875" style="40" customWidth="1"/>
    <col min="14860" max="15105" width="9.109375" style="40"/>
    <col min="15106" max="15106" width="20.5546875" style="40" customWidth="1"/>
    <col min="15107" max="15107" width="10.44140625" style="40" bestFit="1" customWidth="1"/>
    <col min="15108" max="15108" width="10.44140625" style="40" customWidth="1"/>
    <col min="15109" max="15109" width="10.109375" style="40" customWidth="1"/>
    <col min="15110" max="15110" width="12.33203125" style="40" bestFit="1" customWidth="1"/>
    <col min="15111" max="15114" width="9.109375" style="40"/>
    <col min="15115" max="15115" width="12.88671875" style="40" customWidth="1"/>
    <col min="15116" max="15361" width="9.109375" style="40"/>
    <col min="15362" max="15362" width="20.5546875" style="40" customWidth="1"/>
    <col min="15363" max="15363" width="10.44140625" style="40" bestFit="1" customWidth="1"/>
    <col min="15364" max="15364" width="10.44140625" style="40" customWidth="1"/>
    <col min="15365" max="15365" width="10.109375" style="40" customWidth="1"/>
    <col min="15366" max="15366" width="12.33203125" style="40" bestFit="1" customWidth="1"/>
    <col min="15367" max="15370" width="9.109375" style="40"/>
    <col min="15371" max="15371" width="12.88671875" style="40" customWidth="1"/>
    <col min="15372" max="15617" width="9.109375" style="40"/>
    <col min="15618" max="15618" width="20.5546875" style="40" customWidth="1"/>
    <col min="15619" max="15619" width="10.44140625" style="40" bestFit="1" customWidth="1"/>
    <col min="15620" max="15620" width="10.44140625" style="40" customWidth="1"/>
    <col min="15621" max="15621" width="10.109375" style="40" customWidth="1"/>
    <col min="15622" max="15622" width="12.33203125" style="40" bestFit="1" customWidth="1"/>
    <col min="15623" max="15626" width="9.109375" style="40"/>
    <col min="15627" max="15627" width="12.88671875" style="40" customWidth="1"/>
    <col min="15628" max="15873" width="9.109375" style="40"/>
    <col min="15874" max="15874" width="20.5546875" style="40" customWidth="1"/>
    <col min="15875" max="15875" width="10.44140625" style="40" bestFit="1" customWidth="1"/>
    <col min="15876" max="15876" width="10.44140625" style="40" customWidth="1"/>
    <col min="15877" max="15877" width="10.109375" style="40" customWidth="1"/>
    <col min="15878" max="15878" width="12.33203125" style="40" bestFit="1" customWidth="1"/>
    <col min="15879" max="15882" width="9.109375" style="40"/>
    <col min="15883" max="15883" width="12.88671875" style="40" customWidth="1"/>
    <col min="15884" max="16129" width="9.109375" style="40"/>
    <col min="16130" max="16130" width="20.5546875" style="40" customWidth="1"/>
    <col min="16131" max="16131" width="10.44140625" style="40" bestFit="1" customWidth="1"/>
    <col min="16132" max="16132" width="10.44140625" style="40" customWidth="1"/>
    <col min="16133" max="16133" width="10.109375" style="40" customWidth="1"/>
    <col min="16134" max="16134" width="12.33203125" style="40" bestFit="1" customWidth="1"/>
    <col min="16135" max="16138" width="9.109375" style="40"/>
    <col min="16139" max="16139" width="12.88671875" style="40" customWidth="1"/>
    <col min="16140" max="16384" width="9.109375" style="40"/>
  </cols>
  <sheetData>
    <row r="1" spans="1:6">
      <c r="A1" s="20" t="s">
        <v>36</v>
      </c>
    </row>
    <row r="3" spans="1:6">
      <c r="B3" s="41" t="s">
        <v>37</v>
      </c>
      <c r="C3" s="42" t="s">
        <v>38</v>
      </c>
      <c r="D3" s="43" t="s">
        <v>39</v>
      </c>
      <c r="E3" s="44"/>
      <c r="F3" s="45" t="s">
        <v>40</v>
      </c>
    </row>
    <row r="4" spans="1:6" ht="15.75" customHeight="1">
      <c r="B4" s="46"/>
      <c r="C4" s="70" t="s">
        <v>41</v>
      </c>
      <c r="D4" s="72" t="s">
        <v>42</v>
      </c>
      <c r="E4" s="73"/>
      <c r="F4" s="47" t="s">
        <v>43</v>
      </c>
    </row>
    <row r="5" spans="1:6">
      <c r="B5" s="48"/>
      <c r="C5" s="71"/>
      <c r="D5" s="43" t="s">
        <v>44</v>
      </c>
      <c r="E5" s="44"/>
      <c r="F5" s="49" t="s">
        <v>45</v>
      </c>
    </row>
    <row r="6" spans="1:6">
      <c r="B6" s="50" t="s">
        <v>46</v>
      </c>
      <c r="C6" s="51">
        <v>24</v>
      </c>
      <c r="D6" s="52">
        <v>0.33300000000000002</v>
      </c>
      <c r="E6" s="44"/>
      <c r="F6" s="53">
        <v>0.33</v>
      </c>
    </row>
    <row r="7" spans="1:6">
      <c r="B7" s="50" t="s">
        <v>47</v>
      </c>
      <c r="C7" s="51">
        <v>28</v>
      </c>
      <c r="D7" s="52">
        <v>0.38800000000000001</v>
      </c>
      <c r="E7" s="44"/>
      <c r="F7" s="53">
        <v>0.39</v>
      </c>
    </row>
    <row r="8" spans="1:6">
      <c r="B8" s="50" t="s">
        <v>48</v>
      </c>
      <c r="C8" s="51">
        <v>12</v>
      </c>
      <c r="D8" s="52">
        <v>0.16600000000000001</v>
      </c>
      <c r="E8" s="44"/>
      <c r="F8" s="53">
        <v>0.17</v>
      </c>
    </row>
    <row r="9" spans="1:6">
      <c r="B9" s="50" t="s">
        <v>49</v>
      </c>
      <c r="C9" s="51">
        <v>8</v>
      </c>
      <c r="D9" s="52">
        <v>0.111</v>
      </c>
      <c r="E9" s="44"/>
      <c r="F9" s="53">
        <v>0.11</v>
      </c>
    </row>
    <row r="10" spans="1:6">
      <c r="B10" s="50" t="s">
        <v>50</v>
      </c>
      <c r="C10" s="51">
        <v>72</v>
      </c>
      <c r="D10" s="74"/>
      <c r="E10" s="75"/>
      <c r="F10" s="53">
        <v>1</v>
      </c>
    </row>
    <row r="11" spans="1:6">
      <c r="B11" s="76"/>
      <c r="C11" s="76"/>
      <c r="D11" s="77"/>
      <c r="E11" s="77"/>
      <c r="F11" s="76"/>
    </row>
    <row r="12" spans="1:6">
      <c r="B12" s="40" t="s">
        <v>51</v>
      </c>
    </row>
    <row r="13" spans="1:6">
      <c r="B13" s="40" t="s">
        <v>52</v>
      </c>
    </row>
    <row r="14" spans="1:6">
      <c r="B14" s="40" t="s">
        <v>53</v>
      </c>
    </row>
    <row r="15" spans="1:6">
      <c r="B15" s="40" t="s">
        <v>54</v>
      </c>
    </row>
    <row r="17" spans="1:5">
      <c r="A17" s="20" t="s">
        <v>55</v>
      </c>
    </row>
    <row r="18" spans="1:5">
      <c r="B18" s="54" t="s">
        <v>56</v>
      </c>
      <c r="C18" s="55">
        <v>0.05</v>
      </c>
      <c r="D18" s="55"/>
    </row>
    <row r="19" spans="1:5">
      <c r="B19" s="54" t="s">
        <v>57</v>
      </c>
      <c r="C19" s="55">
        <v>0.2</v>
      </c>
      <c r="D19" s="55"/>
    </row>
    <row r="20" spans="1:5">
      <c r="B20" s="54" t="s">
        <v>58</v>
      </c>
      <c r="C20" s="55">
        <v>0.15</v>
      </c>
      <c r="D20" s="55"/>
    </row>
    <row r="21" spans="1:5" ht="13.8" thickBot="1">
      <c r="B21" s="56" t="s">
        <v>59</v>
      </c>
      <c r="C21" s="57" t="s">
        <v>60</v>
      </c>
      <c r="D21" s="58"/>
    </row>
    <row r="22" spans="1:5">
      <c r="B22" s="54" t="s">
        <v>61</v>
      </c>
      <c r="C22" s="55">
        <v>0.2</v>
      </c>
      <c r="D22" s="55"/>
      <c r="E22" s="55"/>
    </row>
    <row r="23" spans="1:5">
      <c r="B23" s="54" t="s">
        <v>62</v>
      </c>
      <c r="C23" s="55">
        <v>0.1</v>
      </c>
      <c r="D23" s="55"/>
    </row>
    <row r="24" spans="1:5">
      <c r="B24" s="54" t="s">
        <v>63</v>
      </c>
      <c r="C24" s="55">
        <v>0.3</v>
      </c>
      <c r="D24" s="55"/>
    </row>
    <row r="25" spans="1:5">
      <c r="B25" s="54"/>
    </row>
    <row r="31" spans="1:5">
      <c r="B31" s="40" t="s">
        <v>64</v>
      </c>
    </row>
    <row r="32" spans="1:5">
      <c r="B32" s="40" t="s">
        <v>65</v>
      </c>
    </row>
    <row r="38" spans="2:3">
      <c r="B38" s="40" t="s">
        <v>56</v>
      </c>
      <c r="C38" s="59">
        <v>0.05</v>
      </c>
    </row>
    <row r="39" spans="2:3">
      <c r="B39" s="40" t="s">
        <v>57</v>
      </c>
      <c r="C39" s="59">
        <v>0.2</v>
      </c>
    </row>
    <row r="40" spans="2:3">
      <c r="B40" s="40" t="s">
        <v>58</v>
      </c>
      <c r="C40" s="59">
        <v>0.15</v>
      </c>
    </row>
    <row r="41" spans="2:3">
      <c r="B41" s="81" t="s">
        <v>59</v>
      </c>
      <c r="C41" s="82">
        <f>SUM(C42:C44)</f>
        <v>0.60000000000000009</v>
      </c>
    </row>
    <row r="42" spans="2:3">
      <c r="B42" s="40" t="s">
        <v>61</v>
      </c>
      <c r="C42" s="59">
        <v>0.2</v>
      </c>
    </row>
    <row r="43" spans="2:3">
      <c r="B43" s="40" t="s">
        <v>62</v>
      </c>
      <c r="C43" s="59">
        <v>0.1</v>
      </c>
    </row>
    <row r="44" spans="2:3">
      <c r="B44" s="40" t="s">
        <v>63</v>
      </c>
      <c r="C44" s="59">
        <v>0.3</v>
      </c>
    </row>
    <row r="45" spans="2:3">
      <c r="C45" s="55"/>
    </row>
  </sheetData>
  <mergeCells count="4">
    <mergeCell ref="C4:C5"/>
    <mergeCell ref="D4:E4"/>
    <mergeCell ref="D10:E10"/>
    <mergeCell ref="B11:F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workbookViewId="0"/>
  </sheetViews>
  <sheetFormatPr defaultRowHeight="14.4"/>
  <cols>
    <col min="1" max="1" width="10.5546875" customWidth="1"/>
    <col min="2" max="2" width="155.44140625" customWidth="1"/>
  </cols>
  <sheetData>
    <row r="1" spans="1:2" ht="70.5" customHeight="1">
      <c r="A1" s="12" t="s">
        <v>4</v>
      </c>
      <c r="B1" s="13" t="s">
        <v>5</v>
      </c>
    </row>
    <row r="2" spans="1:2" s="4" customFormat="1" ht="18">
      <c r="A2" s="3" t="s">
        <v>0</v>
      </c>
      <c r="B2" s="1" t="s">
        <v>1</v>
      </c>
    </row>
    <row r="3" spans="1:2">
      <c r="B3" s="16" t="s">
        <v>6</v>
      </c>
    </row>
    <row r="4" spans="1:2">
      <c r="B4" s="17" t="s">
        <v>7</v>
      </c>
    </row>
    <row r="5" spans="1:2">
      <c r="B5" s="18" t="s">
        <v>8</v>
      </c>
    </row>
    <row r="6" spans="1:2">
      <c r="B6" s="19" t="s">
        <v>10</v>
      </c>
    </row>
    <row r="24" spans="2:2" ht="19.8">
      <c r="B24" s="6" t="s">
        <v>9</v>
      </c>
    </row>
    <row r="25" spans="2:2" ht="87.75" customHeight="1">
      <c r="B25" s="5" t="s">
        <v>11</v>
      </c>
    </row>
  </sheetData>
  <sheetProtection password="C5FD" sheet="1" objects="1" scenarios="1" selectLockedCells="1" selectUnlockedCells="1"/>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5:J79"/>
  <sheetViews>
    <sheetView showGridLines="0" workbookViewId="0">
      <selection activeCell="T20" sqref="T20"/>
    </sheetView>
  </sheetViews>
  <sheetFormatPr defaultRowHeight="14.4"/>
  <cols>
    <col min="9" max="9" width="12.5546875" customWidth="1"/>
    <col min="10" max="10" width="12.109375" bestFit="1" customWidth="1"/>
  </cols>
  <sheetData>
    <row r="5" spans="1:10" ht="21" customHeight="1">
      <c r="A5" s="2">
        <v>1</v>
      </c>
      <c r="B5" s="2" t="s">
        <v>70</v>
      </c>
      <c r="G5" s="60" t="s">
        <v>71</v>
      </c>
      <c r="H5" s="60" t="s">
        <v>72</v>
      </c>
      <c r="I5" s="60" t="s">
        <v>73</v>
      </c>
      <c r="J5" s="60" t="s">
        <v>74</v>
      </c>
    </row>
    <row r="6" spans="1:10" ht="21" customHeight="1">
      <c r="A6" s="2">
        <v>2</v>
      </c>
      <c r="B6" s="2" t="s">
        <v>78</v>
      </c>
      <c r="G6" s="61">
        <v>8</v>
      </c>
      <c r="H6" s="61" t="s">
        <v>75</v>
      </c>
      <c r="I6" s="61">
        <v>100</v>
      </c>
      <c r="J6" s="62">
        <f>I6*1000</f>
        <v>100000</v>
      </c>
    </row>
    <row r="7" spans="1:10" ht="21" customHeight="1">
      <c r="A7" s="2">
        <v>3</v>
      </c>
      <c r="B7" s="2" t="s">
        <v>79</v>
      </c>
      <c r="G7" s="61">
        <v>8</v>
      </c>
      <c r="H7" s="61" t="s">
        <v>76</v>
      </c>
      <c r="I7" s="61">
        <v>150</v>
      </c>
      <c r="J7" s="62">
        <f>I7*5000</f>
        <v>750000</v>
      </c>
    </row>
    <row r="8" spans="1:10" ht="21" customHeight="1">
      <c r="A8" s="2">
        <v>4</v>
      </c>
      <c r="B8" s="2" t="s">
        <v>80</v>
      </c>
      <c r="G8" s="61">
        <v>9</v>
      </c>
      <c r="H8" s="61" t="s">
        <v>75</v>
      </c>
      <c r="I8" s="61">
        <v>120</v>
      </c>
      <c r="J8" s="62">
        <f t="shared" ref="J8:J11" si="0">I8*1000</f>
        <v>120000</v>
      </c>
    </row>
    <row r="9" spans="1:10" ht="21" customHeight="1">
      <c r="A9" s="2"/>
      <c r="B9" s="2"/>
      <c r="G9" s="61">
        <v>9</v>
      </c>
      <c r="H9" s="61" t="s">
        <v>76</v>
      </c>
      <c r="I9" s="61">
        <v>170</v>
      </c>
      <c r="J9" s="62">
        <f>I9*5000</f>
        <v>850000</v>
      </c>
    </row>
    <row r="10" spans="1:10" ht="21" customHeight="1">
      <c r="G10" s="61">
        <v>9</v>
      </c>
      <c r="H10" s="61" t="s">
        <v>77</v>
      </c>
      <c r="I10" s="61">
        <v>50</v>
      </c>
      <c r="J10" s="62">
        <f>I10*1500</f>
        <v>75000</v>
      </c>
    </row>
    <row r="11" spans="1:10" ht="21" customHeight="1">
      <c r="G11" s="61">
        <v>10</v>
      </c>
      <c r="H11" s="61" t="s">
        <v>75</v>
      </c>
      <c r="I11" s="61">
        <v>50</v>
      </c>
      <c r="J11" s="62">
        <f t="shared" si="0"/>
        <v>50000</v>
      </c>
    </row>
    <row r="12" spans="1:10" ht="21" customHeight="1">
      <c r="G12" s="61">
        <v>10</v>
      </c>
      <c r="H12" s="61" t="s">
        <v>76</v>
      </c>
      <c r="I12" s="61">
        <v>170</v>
      </c>
      <c r="J12" s="62">
        <f>I12*5000</f>
        <v>850000</v>
      </c>
    </row>
    <row r="13" spans="1:10" ht="21" customHeight="1">
      <c r="G13" s="61">
        <v>10</v>
      </c>
      <c r="H13" s="61" t="s">
        <v>77</v>
      </c>
      <c r="I13" s="61">
        <v>600</v>
      </c>
      <c r="J13" s="62">
        <f>I13*1500</f>
        <v>900000</v>
      </c>
    </row>
    <row r="14" spans="1:10" ht="21" customHeight="1"/>
    <row r="15" spans="1:10" ht="21" customHeight="1">
      <c r="H15" s="66" t="s">
        <v>83</v>
      </c>
      <c r="J15" s="65"/>
    </row>
    <row r="16" spans="1:10" ht="21" customHeight="1">
      <c r="H16" s="63"/>
      <c r="I16" s="63"/>
      <c r="J16" s="63"/>
    </row>
    <row r="17" spans="8:10" ht="21" customHeight="1">
      <c r="H17" s="64" t="s">
        <v>71</v>
      </c>
      <c r="I17" s="64" t="s">
        <v>73</v>
      </c>
      <c r="J17" s="64" t="s">
        <v>84</v>
      </c>
    </row>
    <row r="18" spans="8:10" ht="21" customHeight="1">
      <c r="H18" s="64">
        <v>8</v>
      </c>
      <c r="I18" s="67">
        <f t="shared" ref="I18:I20" si="1">SUMIF($G$6:$G$13,$H18,$I$6:$I$13)</f>
        <v>250</v>
      </c>
      <c r="J18" s="68">
        <f>SUMIF($G$6:$G$13,$H18,$J$6:$J$13)</f>
        <v>850000</v>
      </c>
    </row>
    <row r="19" spans="8:10" ht="21" customHeight="1">
      <c r="H19" s="64">
        <v>9</v>
      </c>
      <c r="I19" s="67">
        <f t="shared" si="1"/>
        <v>340</v>
      </c>
      <c r="J19" s="68">
        <f t="shared" ref="J19:J20" si="2">SUMIF($G$6:$G$13,$H19,$J$6:$J$13)</f>
        <v>1045000</v>
      </c>
    </row>
    <row r="20" spans="8:10" ht="21" customHeight="1">
      <c r="H20" s="64">
        <v>10</v>
      </c>
      <c r="I20" s="67">
        <f t="shared" si="1"/>
        <v>820</v>
      </c>
      <c r="J20" s="68">
        <f t="shared" si="2"/>
        <v>1800000</v>
      </c>
    </row>
    <row r="21" spans="8:10" ht="21" customHeight="1"/>
    <row r="22" spans="8:10" ht="21" customHeight="1"/>
    <row r="23" spans="8:10" ht="21" customHeight="1"/>
    <row r="24" spans="8:10" ht="21" customHeight="1"/>
    <row r="25" spans="8:10" ht="21" customHeight="1"/>
    <row r="26" spans="8:10" ht="21" customHeight="1"/>
    <row r="27" spans="8:10" ht="21" customHeight="1"/>
    <row r="28" spans="8:10" ht="21" customHeight="1"/>
    <row r="29" spans="8:10" ht="21" customHeight="1"/>
    <row r="30" spans="8:10" ht="21" customHeight="1"/>
    <row r="31" spans="8:10" ht="21" customHeight="1"/>
    <row r="32" spans="8:10"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1:N22"/>
  <sheetViews>
    <sheetView showGridLines="0" topLeftCell="A13" workbookViewId="0">
      <selection activeCell="F12" sqref="F12"/>
    </sheetView>
  </sheetViews>
  <sheetFormatPr defaultRowHeight="14.4"/>
  <cols>
    <col min="2" max="2" width="12.5546875" bestFit="1" customWidth="1"/>
    <col min="3" max="3" width="15.21875" bestFit="1" customWidth="1"/>
    <col min="4" max="4" width="16.44140625" bestFit="1" customWidth="1"/>
    <col min="5" max="5" width="16.88671875" customWidth="1"/>
    <col min="6" max="6" width="16.44140625" bestFit="1" customWidth="1"/>
    <col min="7" max="7" width="15.5546875" bestFit="1" customWidth="1"/>
    <col min="8" max="8" width="7" bestFit="1" customWidth="1"/>
    <col min="9" max="9" width="8" bestFit="1" customWidth="1"/>
    <col min="10" max="10" width="10.77734375" bestFit="1" customWidth="1"/>
    <col min="11" max="11" width="15.88671875" customWidth="1"/>
    <col min="12" max="12" width="16.88671875" customWidth="1"/>
    <col min="13" max="13" width="20.88671875" bestFit="1" customWidth="1"/>
    <col min="14" max="14" width="22" bestFit="1" customWidth="1"/>
  </cols>
  <sheetData>
    <row r="1" spans="1:14">
      <c r="N1">
        <v>24</v>
      </c>
    </row>
    <row r="6" spans="1:14" ht="21" customHeight="1">
      <c r="A6" s="2">
        <v>6</v>
      </c>
      <c r="B6" s="2" t="s">
        <v>81</v>
      </c>
      <c r="I6" s="60" t="s">
        <v>71</v>
      </c>
      <c r="J6" s="60" t="s">
        <v>72</v>
      </c>
      <c r="K6" s="60" t="s">
        <v>73</v>
      </c>
      <c r="L6" s="60" t="s">
        <v>74</v>
      </c>
    </row>
    <row r="7" spans="1:14" ht="21" customHeight="1">
      <c r="A7" s="2">
        <v>7</v>
      </c>
      <c r="B7" s="2" t="s">
        <v>82</v>
      </c>
      <c r="I7" s="61">
        <v>8</v>
      </c>
      <c r="J7" s="61" t="s">
        <v>75</v>
      </c>
      <c r="K7" s="61">
        <v>100</v>
      </c>
      <c r="L7" s="62">
        <f>K7*1000</f>
        <v>100000</v>
      </c>
    </row>
    <row r="8" spans="1:14" ht="21" customHeight="1">
      <c r="A8" s="2"/>
      <c r="B8" s="2"/>
      <c r="I8" s="61">
        <v>8</v>
      </c>
      <c r="J8" s="61" t="s">
        <v>76</v>
      </c>
      <c r="K8" s="61">
        <v>150</v>
      </c>
      <c r="L8" s="62">
        <f>K8*5000</f>
        <v>750000</v>
      </c>
    </row>
    <row r="9" spans="1:14" ht="21" customHeight="1">
      <c r="A9" s="2"/>
      <c r="B9" s="2"/>
      <c r="I9" s="61">
        <v>9</v>
      </c>
      <c r="J9" s="61" t="s">
        <v>75</v>
      </c>
      <c r="K9" s="61">
        <v>120</v>
      </c>
      <c r="L9" s="62">
        <f t="shared" ref="L9:L12" si="0">K9*1000</f>
        <v>120000</v>
      </c>
    </row>
    <row r="10" spans="1:14" ht="21" customHeight="1">
      <c r="A10" s="2"/>
      <c r="B10" s="2"/>
      <c r="I10" s="61">
        <v>9</v>
      </c>
      <c r="J10" s="61" t="s">
        <v>76</v>
      </c>
      <c r="K10" s="61">
        <v>170</v>
      </c>
      <c r="L10" s="62">
        <f>K10*5000</f>
        <v>850000</v>
      </c>
    </row>
    <row r="11" spans="1:14" ht="21" customHeight="1">
      <c r="I11" s="61">
        <v>9</v>
      </c>
      <c r="J11" s="61" t="s">
        <v>77</v>
      </c>
      <c r="K11" s="61">
        <v>50</v>
      </c>
      <c r="L11" s="62">
        <f>K11*1500</f>
        <v>75000</v>
      </c>
    </row>
    <row r="12" spans="1:14">
      <c r="B12" s="78" t="s">
        <v>71</v>
      </c>
      <c r="C12" s="79">
        <v>8</v>
      </c>
      <c r="I12" s="61">
        <v>10</v>
      </c>
      <c r="J12" s="61" t="s">
        <v>75</v>
      </c>
      <c r="K12" s="61">
        <v>50</v>
      </c>
      <c r="L12" s="62">
        <f t="shared" si="0"/>
        <v>50000</v>
      </c>
    </row>
    <row r="13" spans="1:14">
      <c r="I13" s="61">
        <v>10</v>
      </c>
      <c r="J13" s="61" t="s">
        <v>76</v>
      </c>
      <c r="K13" s="61">
        <v>170</v>
      </c>
      <c r="L13" s="62">
        <f>K13*5000</f>
        <v>850000</v>
      </c>
    </row>
    <row r="14" spans="1:14">
      <c r="B14" s="78" t="s">
        <v>109</v>
      </c>
      <c r="C14" t="s">
        <v>108</v>
      </c>
      <c r="D14" t="s">
        <v>107</v>
      </c>
      <c r="I14" s="61">
        <v>10</v>
      </c>
      <c r="J14" s="61" t="s">
        <v>77</v>
      </c>
      <c r="K14" s="61">
        <v>200</v>
      </c>
      <c r="L14" s="62">
        <f>K14*1500</f>
        <v>300000</v>
      </c>
    </row>
    <row r="15" spans="1:14">
      <c r="B15" s="79" t="s">
        <v>75</v>
      </c>
      <c r="C15" s="80">
        <v>100</v>
      </c>
      <c r="D15" s="80">
        <v>100000</v>
      </c>
    </row>
    <row r="16" spans="1:14">
      <c r="B16" s="79" t="s">
        <v>76</v>
      </c>
      <c r="C16" s="80">
        <v>150</v>
      </c>
      <c r="D16" s="80">
        <v>750000</v>
      </c>
    </row>
    <row r="17" spans="2:10">
      <c r="B17" s="79" t="s">
        <v>110</v>
      </c>
      <c r="C17" s="80">
        <v>250</v>
      </c>
      <c r="D17" s="80">
        <v>850000</v>
      </c>
      <c r="F17" s="78" t="s">
        <v>107</v>
      </c>
      <c r="G17" s="78" t="s">
        <v>111</v>
      </c>
    </row>
    <row r="18" spans="2:10">
      <c r="F18" s="78" t="s">
        <v>109</v>
      </c>
      <c r="G18" t="s">
        <v>75</v>
      </c>
      <c r="H18" t="s">
        <v>77</v>
      </c>
      <c r="I18" t="s">
        <v>76</v>
      </c>
      <c r="J18" t="s">
        <v>110</v>
      </c>
    </row>
    <row r="19" spans="2:10">
      <c r="F19" s="79">
        <v>8</v>
      </c>
      <c r="G19" s="80">
        <v>100000</v>
      </c>
      <c r="H19" s="80"/>
      <c r="I19" s="80">
        <v>750000</v>
      </c>
      <c r="J19" s="80">
        <v>850000</v>
      </c>
    </row>
    <row r="20" spans="2:10">
      <c r="F20" s="79">
        <v>9</v>
      </c>
      <c r="G20" s="80">
        <v>120000</v>
      </c>
      <c r="H20" s="80">
        <v>75000</v>
      </c>
      <c r="I20" s="80">
        <v>850000</v>
      </c>
      <c r="J20" s="80">
        <v>1045000</v>
      </c>
    </row>
    <row r="21" spans="2:10">
      <c r="F21" s="79">
        <v>10</v>
      </c>
      <c r="G21" s="80">
        <v>50000</v>
      </c>
      <c r="H21" s="80">
        <v>300000</v>
      </c>
      <c r="I21" s="80">
        <v>850000</v>
      </c>
      <c r="J21" s="80">
        <v>1200000</v>
      </c>
    </row>
    <row r="22" spans="2:10">
      <c r="F22" s="79" t="s">
        <v>110</v>
      </c>
      <c r="G22" s="80">
        <v>270000</v>
      </c>
      <c r="H22" s="80">
        <v>375000</v>
      </c>
      <c r="I22" s="80">
        <v>2450000</v>
      </c>
      <c r="J22" s="80">
        <v>3095000</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B12"/>
  <sheetViews>
    <sheetView showGridLines="0" workbookViewId="0">
      <selection activeCell="B7" sqref="B7:G8"/>
    </sheetView>
  </sheetViews>
  <sheetFormatPr defaultRowHeight="14.4"/>
  <sheetData>
    <row r="1" spans="1:2" s="7" customFormat="1" ht="38.4">
      <c r="A1" s="8" t="s">
        <v>2</v>
      </c>
    </row>
    <row r="3" spans="1:2" s="10" customFormat="1" ht="21" customHeight="1">
      <c r="A3" s="9">
        <v>1</v>
      </c>
      <c r="B3" s="2" t="s">
        <v>70</v>
      </c>
    </row>
    <row r="4" spans="1:2" s="10" customFormat="1" ht="21" customHeight="1">
      <c r="A4" s="9">
        <v>2</v>
      </c>
      <c r="B4" s="2" t="s">
        <v>78</v>
      </c>
    </row>
    <row r="5" spans="1:2" s="10" customFormat="1" ht="21" customHeight="1">
      <c r="A5" s="9">
        <v>3</v>
      </c>
      <c r="B5" s="2" t="s">
        <v>79</v>
      </c>
    </row>
    <row r="6" spans="1:2" s="10" customFormat="1" ht="21" customHeight="1">
      <c r="A6" s="9">
        <v>4</v>
      </c>
      <c r="B6" s="2" t="s">
        <v>80</v>
      </c>
    </row>
    <row r="7" spans="1:2" s="10" customFormat="1" ht="21" customHeight="1">
      <c r="A7" s="9">
        <v>5</v>
      </c>
      <c r="B7" s="2" t="s">
        <v>81</v>
      </c>
    </row>
    <row r="8" spans="1:2" s="10" customFormat="1" ht="21" customHeight="1">
      <c r="A8" s="9">
        <v>6</v>
      </c>
      <c r="B8" s="2" t="s">
        <v>82</v>
      </c>
    </row>
    <row r="9" spans="1:2" s="10" customFormat="1" ht="21" customHeight="1">
      <c r="A9" s="9"/>
      <c r="B9" s="9"/>
    </row>
    <row r="10" spans="1:2" s="10" customFormat="1" ht="21" customHeight="1">
      <c r="A10" s="9"/>
      <c r="B10" s="9"/>
    </row>
    <row r="11" spans="1:2" s="10" customFormat="1" ht="21" customHeight="1">
      <c r="A11" s="9"/>
      <c r="B11" s="9"/>
    </row>
    <row r="12" spans="1:2" s="10" customFormat="1" ht="21" customHeight="1">
      <c r="A12" s="9"/>
      <c r="B12" s="9"/>
    </row>
  </sheetData>
  <sheetProtection password="C5FD" sheet="1" objects="1" scenarios="1" selectLockedCells="1" selectUnlockedCells="1"/>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5:B11"/>
  <sheetViews>
    <sheetView showGridLines="0" workbookViewId="0">
      <selection activeCell="H18" sqref="H18"/>
    </sheetView>
  </sheetViews>
  <sheetFormatPr defaultRowHeight="14.4"/>
  <cols>
    <col min="1" max="1" width="14.5546875" customWidth="1"/>
  </cols>
  <sheetData>
    <row r="5" spans="1:2" ht="27" customHeight="1">
      <c r="A5" s="69" t="s">
        <v>4</v>
      </c>
      <c r="B5" s="14" t="s">
        <v>18</v>
      </c>
    </row>
    <row r="6" spans="1:2" ht="40.5" customHeight="1">
      <c r="A6" s="69"/>
      <c r="B6" s="15"/>
    </row>
    <row r="7" spans="1:2" ht="24" customHeight="1">
      <c r="B7" s="20" t="s">
        <v>17</v>
      </c>
    </row>
    <row r="8" spans="1:2" ht="24" customHeight="1">
      <c r="B8" s="20" t="s">
        <v>66</v>
      </c>
    </row>
    <row r="9" spans="1:2" ht="24" customHeight="1">
      <c r="B9" s="20" t="s">
        <v>67</v>
      </c>
    </row>
    <row r="10" spans="1:2" ht="24" customHeight="1">
      <c r="B10" s="20" t="s">
        <v>68</v>
      </c>
    </row>
    <row r="11" spans="1:2" ht="24" customHeight="1">
      <c r="B11" s="20" t="s">
        <v>69</v>
      </c>
    </row>
  </sheetData>
  <sheetProtection selectLockedCells="1" selectUnlockedCells="1"/>
  <mergeCells count="1">
    <mergeCell ref="A5:A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19"/>
  <sheetViews>
    <sheetView showGridLines="0" workbookViewId="0">
      <selection activeCell="W23" sqref="W23"/>
    </sheetView>
  </sheetViews>
  <sheetFormatPr defaultRowHeight="15"/>
  <cols>
    <col min="1" max="1" width="3.44140625" style="22" customWidth="1"/>
    <col min="2" max="4" width="9" style="22" customWidth="1"/>
    <col min="5" max="9" width="9.109375" style="22"/>
    <col min="10" max="10" width="5.6640625" style="22" customWidth="1"/>
    <col min="11" max="11" width="10" style="22" bestFit="1" customWidth="1"/>
    <col min="12" max="13" width="9.109375" style="22"/>
    <col min="14" max="14" width="5.44140625" style="22" customWidth="1"/>
    <col min="15" max="256" width="9.109375" style="22"/>
    <col min="257" max="257" width="3.44140625" style="22" customWidth="1"/>
    <col min="258" max="260" width="9" style="22" customWidth="1"/>
    <col min="261" max="265" width="9.109375" style="22"/>
    <col min="266" max="266" width="5.6640625" style="22" customWidth="1"/>
    <col min="267" max="267" width="10" style="22" bestFit="1" customWidth="1"/>
    <col min="268" max="269" width="9.109375" style="22"/>
    <col min="270" max="270" width="5.44140625" style="22" customWidth="1"/>
    <col min="271" max="512" width="9.109375" style="22"/>
    <col min="513" max="513" width="3.44140625" style="22" customWidth="1"/>
    <col min="514" max="516" width="9" style="22" customWidth="1"/>
    <col min="517" max="521" width="9.109375" style="22"/>
    <col min="522" max="522" width="5.6640625" style="22" customWidth="1"/>
    <col min="523" max="523" width="10" style="22" bestFit="1" customWidth="1"/>
    <col min="524" max="525" width="9.109375" style="22"/>
    <col min="526" max="526" width="5.44140625" style="22" customWidth="1"/>
    <col min="527" max="768" width="9.109375" style="22"/>
    <col min="769" max="769" width="3.44140625" style="22" customWidth="1"/>
    <col min="770" max="772" width="9" style="22" customWidth="1"/>
    <col min="773" max="777" width="9.109375" style="22"/>
    <col min="778" max="778" width="5.6640625" style="22" customWidth="1"/>
    <col min="779" max="779" width="10" style="22" bestFit="1" customWidth="1"/>
    <col min="780" max="781" width="9.109375" style="22"/>
    <col min="782" max="782" width="5.44140625" style="22" customWidth="1"/>
    <col min="783" max="1024" width="9.109375" style="22"/>
    <col min="1025" max="1025" width="3.44140625" style="22" customWidth="1"/>
    <col min="1026" max="1028" width="9" style="22" customWidth="1"/>
    <col min="1029" max="1033" width="9.109375" style="22"/>
    <col min="1034" max="1034" width="5.6640625" style="22" customWidth="1"/>
    <col min="1035" max="1035" width="10" style="22" bestFit="1" customWidth="1"/>
    <col min="1036" max="1037" width="9.109375" style="22"/>
    <col min="1038" max="1038" width="5.44140625" style="22" customWidth="1"/>
    <col min="1039" max="1280" width="9.109375" style="22"/>
    <col min="1281" max="1281" width="3.44140625" style="22" customWidth="1"/>
    <col min="1282" max="1284" width="9" style="22" customWidth="1"/>
    <col min="1285" max="1289" width="9.109375" style="22"/>
    <col min="1290" max="1290" width="5.6640625" style="22" customWidth="1"/>
    <col min="1291" max="1291" width="10" style="22" bestFit="1" customWidth="1"/>
    <col min="1292" max="1293" width="9.109375" style="22"/>
    <col min="1294" max="1294" width="5.44140625" style="22" customWidth="1"/>
    <col min="1295" max="1536" width="9.109375" style="22"/>
    <col min="1537" max="1537" width="3.44140625" style="22" customWidth="1"/>
    <col min="1538" max="1540" width="9" style="22" customWidth="1"/>
    <col min="1541" max="1545" width="9.109375" style="22"/>
    <col min="1546" max="1546" width="5.6640625" style="22" customWidth="1"/>
    <col min="1547" max="1547" width="10" style="22" bestFit="1" customWidth="1"/>
    <col min="1548" max="1549" width="9.109375" style="22"/>
    <col min="1550" max="1550" width="5.44140625" style="22" customWidth="1"/>
    <col min="1551" max="1792" width="9.109375" style="22"/>
    <col min="1793" max="1793" width="3.44140625" style="22" customWidth="1"/>
    <col min="1794" max="1796" width="9" style="22" customWidth="1"/>
    <col min="1797" max="1801" width="9.109375" style="22"/>
    <col min="1802" max="1802" width="5.6640625" style="22" customWidth="1"/>
    <col min="1803" max="1803" width="10" style="22" bestFit="1" customWidth="1"/>
    <col min="1804" max="1805" width="9.109375" style="22"/>
    <col min="1806" max="1806" width="5.44140625" style="22" customWidth="1"/>
    <col min="1807" max="2048" width="9.109375" style="22"/>
    <col min="2049" max="2049" width="3.44140625" style="22" customWidth="1"/>
    <col min="2050" max="2052" width="9" style="22" customWidth="1"/>
    <col min="2053" max="2057" width="9.109375" style="22"/>
    <col min="2058" max="2058" width="5.6640625" style="22" customWidth="1"/>
    <col min="2059" max="2059" width="10" style="22" bestFit="1" customWidth="1"/>
    <col min="2060" max="2061" width="9.109375" style="22"/>
    <col min="2062" max="2062" width="5.44140625" style="22" customWidth="1"/>
    <col min="2063" max="2304" width="9.109375" style="22"/>
    <col min="2305" max="2305" width="3.44140625" style="22" customWidth="1"/>
    <col min="2306" max="2308" width="9" style="22" customWidth="1"/>
    <col min="2309" max="2313" width="9.109375" style="22"/>
    <col min="2314" max="2314" width="5.6640625" style="22" customWidth="1"/>
    <col min="2315" max="2315" width="10" style="22" bestFit="1" customWidth="1"/>
    <col min="2316" max="2317" width="9.109375" style="22"/>
    <col min="2318" max="2318" width="5.44140625" style="22" customWidth="1"/>
    <col min="2319" max="2560" width="9.109375" style="22"/>
    <col min="2561" max="2561" width="3.44140625" style="22" customWidth="1"/>
    <col min="2562" max="2564" width="9" style="22" customWidth="1"/>
    <col min="2565" max="2569" width="9.109375" style="22"/>
    <col min="2570" max="2570" width="5.6640625" style="22" customWidth="1"/>
    <col min="2571" max="2571" width="10" style="22" bestFit="1" customWidth="1"/>
    <col min="2572" max="2573" width="9.109375" style="22"/>
    <col min="2574" max="2574" width="5.44140625" style="22" customWidth="1"/>
    <col min="2575" max="2816" width="9.109375" style="22"/>
    <col min="2817" max="2817" width="3.44140625" style="22" customWidth="1"/>
    <col min="2818" max="2820" width="9" style="22" customWidth="1"/>
    <col min="2821" max="2825" width="9.109375" style="22"/>
    <col min="2826" max="2826" width="5.6640625" style="22" customWidth="1"/>
    <col min="2827" max="2827" width="10" style="22" bestFit="1" customWidth="1"/>
    <col min="2828" max="2829" width="9.109375" style="22"/>
    <col min="2830" max="2830" width="5.44140625" style="22" customWidth="1"/>
    <col min="2831" max="3072" width="9.109375" style="22"/>
    <col min="3073" max="3073" width="3.44140625" style="22" customWidth="1"/>
    <col min="3074" max="3076" width="9" style="22" customWidth="1"/>
    <col min="3077" max="3081" width="9.109375" style="22"/>
    <col min="3082" max="3082" width="5.6640625" style="22" customWidth="1"/>
    <col min="3083" max="3083" width="10" style="22" bestFit="1" customWidth="1"/>
    <col min="3084" max="3085" width="9.109375" style="22"/>
    <col min="3086" max="3086" width="5.44140625" style="22" customWidth="1"/>
    <col min="3087" max="3328" width="9.109375" style="22"/>
    <col min="3329" max="3329" width="3.44140625" style="22" customWidth="1"/>
    <col min="3330" max="3332" width="9" style="22" customWidth="1"/>
    <col min="3333" max="3337" width="9.109375" style="22"/>
    <col min="3338" max="3338" width="5.6640625" style="22" customWidth="1"/>
    <col min="3339" max="3339" width="10" style="22" bestFit="1" customWidth="1"/>
    <col min="3340" max="3341" width="9.109375" style="22"/>
    <col min="3342" max="3342" width="5.44140625" style="22" customWidth="1"/>
    <col min="3343" max="3584" width="9.109375" style="22"/>
    <col min="3585" max="3585" width="3.44140625" style="22" customWidth="1"/>
    <col min="3586" max="3588" width="9" style="22" customWidth="1"/>
    <col min="3589" max="3593" width="9.109375" style="22"/>
    <col min="3594" max="3594" width="5.6640625" style="22" customWidth="1"/>
    <col min="3595" max="3595" width="10" style="22" bestFit="1" customWidth="1"/>
    <col min="3596" max="3597" width="9.109375" style="22"/>
    <col min="3598" max="3598" width="5.44140625" style="22" customWidth="1"/>
    <col min="3599" max="3840" width="9.109375" style="22"/>
    <col min="3841" max="3841" width="3.44140625" style="22" customWidth="1"/>
    <col min="3842" max="3844" width="9" style="22" customWidth="1"/>
    <col min="3845" max="3849" width="9.109375" style="22"/>
    <col min="3850" max="3850" width="5.6640625" style="22" customWidth="1"/>
    <col min="3851" max="3851" width="10" style="22" bestFit="1" customWidth="1"/>
    <col min="3852" max="3853" width="9.109375" style="22"/>
    <col min="3854" max="3854" width="5.44140625" style="22" customWidth="1"/>
    <col min="3855" max="4096" width="9.109375" style="22"/>
    <col min="4097" max="4097" width="3.44140625" style="22" customWidth="1"/>
    <col min="4098" max="4100" width="9" style="22" customWidth="1"/>
    <col min="4101" max="4105" width="9.109375" style="22"/>
    <col min="4106" max="4106" width="5.6640625" style="22" customWidth="1"/>
    <col min="4107" max="4107" width="10" style="22" bestFit="1" customWidth="1"/>
    <col min="4108" max="4109" width="9.109375" style="22"/>
    <col min="4110" max="4110" width="5.44140625" style="22" customWidth="1"/>
    <col min="4111" max="4352" width="9.109375" style="22"/>
    <col min="4353" max="4353" width="3.44140625" style="22" customWidth="1"/>
    <col min="4354" max="4356" width="9" style="22" customWidth="1"/>
    <col min="4357" max="4361" width="9.109375" style="22"/>
    <col min="4362" max="4362" width="5.6640625" style="22" customWidth="1"/>
    <col min="4363" max="4363" width="10" style="22" bestFit="1" customWidth="1"/>
    <col min="4364" max="4365" width="9.109375" style="22"/>
    <col min="4366" max="4366" width="5.44140625" style="22" customWidth="1"/>
    <col min="4367" max="4608" width="9.109375" style="22"/>
    <col min="4609" max="4609" width="3.44140625" style="22" customWidth="1"/>
    <col min="4610" max="4612" width="9" style="22" customWidth="1"/>
    <col min="4613" max="4617" width="9.109375" style="22"/>
    <col min="4618" max="4618" width="5.6640625" style="22" customWidth="1"/>
    <col min="4619" max="4619" width="10" style="22" bestFit="1" customWidth="1"/>
    <col min="4620" max="4621" width="9.109375" style="22"/>
    <col min="4622" max="4622" width="5.44140625" style="22" customWidth="1"/>
    <col min="4623" max="4864" width="9.109375" style="22"/>
    <col min="4865" max="4865" width="3.44140625" style="22" customWidth="1"/>
    <col min="4866" max="4868" width="9" style="22" customWidth="1"/>
    <col min="4869" max="4873" width="9.109375" style="22"/>
    <col min="4874" max="4874" width="5.6640625" style="22" customWidth="1"/>
    <col min="4875" max="4875" width="10" style="22" bestFit="1" customWidth="1"/>
    <col min="4876" max="4877" width="9.109375" style="22"/>
    <col min="4878" max="4878" width="5.44140625" style="22" customWidth="1"/>
    <col min="4879" max="5120" width="9.109375" style="22"/>
    <col min="5121" max="5121" width="3.44140625" style="22" customWidth="1"/>
    <col min="5122" max="5124" width="9" style="22" customWidth="1"/>
    <col min="5125" max="5129" width="9.109375" style="22"/>
    <col min="5130" max="5130" width="5.6640625" style="22" customWidth="1"/>
    <col min="5131" max="5131" width="10" style="22" bestFit="1" customWidth="1"/>
    <col min="5132" max="5133" width="9.109375" style="22"/>
    <col min="5134" max="5134" width="5.44140625" style="22" customWidth="1"/>
    <col min="5135" max="5376" width="9.109375" style="22"/>
    <col min="5377" max="5377" width="3.44140625" style="22" customWidth="1"/>
    <col min="5378" max="5380" width="9" style="22" customWidth="1"/>
    <col min="5381" max="5385" width="9.109375" style="22"/>
    <col min="5386" max="5386" width="5.6640625" style="22" customWidth="1"/>
    <col min="5387" max="5387" width="10" style="22" bestFit="1" customWidth="1"/>
    <col min="5388" max="5389" width="9.109375" style="22"/>
    <col min="5390" max="5390" width="5.44140625" style="22" customWidth="1"/>
    <col min="5391" max="5632" width="9.109375" style="22"/>
    <col min="5633" max="5633" width="3.44140625" style="22" customWidth="1"/>
    <col min="5634" max="5636" width="9" style="22" customWidth="1"/>
    <col min="5637" max="5641" width="9.109375" style="22"/>
    <col min="5642" max="5642" width="5.6640625" style="22" customWidth="1"/>
    <col min="5643" max="5643" width="10" style="22" bestFit="1" customWidth="1"/>
    <col min="5644" max="5645" width="9.109375" style="22"/>
    <col min="5646" max="5646" width="5.44140625" style="22" customWidth="1"/>
    <col min="5647" max="5888" width="9.109375" style="22"/>
    <col min="5889" max="5889" width="3.44140625" style="22" customWidth="1"/>
    <col min="5890" max="5892" width="9" style="22" customWidth="1"/>
    <col min="5893" max="5897" width="9.109375" style="22"/>
    <col min="5898" max="5898" width="5.6640625" style="22" customWidth="1"/>
    <col min="5899" max="5899" width="10" style="22" bestFit="1" customWidth="1"/>
    <col min="5900" max="5901" width="9.109375" style="22"/>
    <col min="5902" max="5902" width="5.44140625" style="22" customWidth="1"/>
    <col min="5903" max="6144" width="9.109375" style="22"/>
    <col min="6145" max="6145" width="3.44140625" style="22" customWidth="1"/>
    <col min="6146" max="6148" width="9" style="22" customWidth="1"/>
    <col min="6149" max="6153" width="9.109375" style="22"/>
    <col min="6154" max="6154" width="5.6640625" style="22" customWidth="1"/>
    <col min="6155" max="6155" width="10" style="22" bestFit="1" customWidth="1"/>
    <col min="6156" max="6157" width="9.109375" style="22"/>
    <col min="6158" max="6158" width="5.44140625" style="22" customWidth="1"/>
    <col min="6159" max="6400" width="9.109375" style="22"/>
    <col min="6401" max="6401" width="3.44140625" style="22" customWidth="1"/>
    <col min="6402" max="6404" width="9" style="22" customWidth="1"/>
    <col min="6405" max="6409" width="9.109375" style="22"/>
    <col min="6410" max="6410" width="5.6640625" style="22" customWidth="1"/>
    <col min="6411" max="6411" width="10" style="22" bestFit="1" customWidth="1"/>
    <col min="6412" max="6413" width="9.109375" style="22"/>
    <col min="6414" max="6414" width="5.44140625" style="22" customWidth="1"/>
    <col min="6415" max="6656" width="9.109375" style="22"/>
    <col min="6657" max="6657" width="3.44140625" style="22" customWidth="1"/>
    <col min="6658" max="6660" width="9" style="22" customWidth="1"/>
    <col min="6661" max="6665" width="9.109375" style="22"/>
    <col min="6666" max="6666" width="5.6640625" style="22" customWidth="1"/>
    <col min="6667" max="6667" width="10" style="22" bestFit="1" customWidth="1"/>
    <col min="6668" max="6669" width="9.109375" style="22"/>
    <col min="6670" max="6670" width="5.44140625" style="22" customWidth="1"/>
    <col min="6671" max="6912" width="9.109375" style="22"/>
    <col min="6913" max="6913" width="3.44140625" style="22" customWidth="1"/>
    <col min="6914" max="6916" width="9" style="22" customWidth="1"/>
    <col min="6917" max="6921" width="9.109375" style="22"/>
    <col min="6922" max="6922" width="5.6640625" style="22" customWidth="1"/>
    <col min="6923" max="6923" width="10" style="22" bestFit="1" customWidth="1"/>
    <col min="6924" max="6925" width="9.109375" style="22"/>
    <col min="6926" max="6926" width="5.44140625" style="22" customWidth="1"/>
    <col min="6927" max="7168" width="9.109375" style="22"/>
    <col min="7169" max="7169" width="3.44140625" style="22" customWidth="1"/>
    <col min="7170" max="7172" width="9" style="22" customWidth="1"/>
    <col min="7173" max="7177" width="9.109375" style="22"/>
    <col min="7178" max="7178" width="5.6640625" style="22" customWidth="1"/>
    <col min="7179" max="7179" width="10" style="22" bestFit="1" customWidth="1"/>
    <col min="7180" max="7181" width="9.109375" style="22"/>
    <col min="7182" max="7182" width="5.44140625" style="22" customWidth="1"/>
    <col min="7183" max="7424" width="9.109375" style="22"/>
    <col min="7425" max="7425" width="3.44140625" style="22" customWidth="1"/>
    <col min="7426" max="7428" width="9" style="22" customWidth="1"/>
    <col min="7429" max="7433" width="9.109375" style="22"/>
    <col min="7434" max="7434" width="5.6640625" style="22" customWidth="1"/>
    <col min="7435" max="7435" width="10" style="22" bestFit="1" customWidth="1"/>
    <col min="7436" max="7437" width="9.109375" style="22"/>
    <col min="7438" max="7438" width="5.44140625" style="22" customWidth="1"/>
    <col min="7439" max="7680" width="9.109375" style="22"/>
    <col min="7681" max="7681" width="3.44140625" style="22" customWidth="1"/>
    <col min="7682" max="7684" width="9" style="22" customWidth="1"/>
    <col min="7685" max="7689" width="9.109375" style="22"/>
    <col min="7690" max="7690" width="5.6640625" style="22" customWidth="1"/>
    <col min="7691" max="7691" width="10" style="22" bestFit="1" customWidth="1"/>
    <col min="7692" max="7693" width="9.109375" style="22"/>
    <col min="7694" max="7694" width="5.44140625" style="22" customWidth="1"/>
    <col min="7695" max="7936" width="9.109375" style="22"/>
    <col min="7937" max="7937" width="3.44140625" style="22" customWidth="1"/>
    <col min="7938" max="7940" width="9" style="22" customWidth="1"/>
    <col min="7941" max="7945" width="9.109375" style="22"/>
    <col min="7946" max="7946" width="5.6640625" style="22" customWidth="1"/>
    <col min="7947" max="7947" width="10" style="22" bestFit="1" customWidth="1"/>
    <col min="7948" max="7949" width="9.109375" style="22"/>
    <col min="7950" max="7950" width="5.44140625" style="22" customWidth="1"/>
    <col min="7951" max="8192" width="9.109375" style="22"/>
    <col min="8193" max="8193" width="3.44140625" style="22" customWidth="1"/>
    <col min="8194" max="8196" width="9" style="22" customWidth="1"/>
    <col min="8197" max="8201" width="9.109375" style="22"/>
    <col min="8202" max="8202" width="5.6640625" style="22" customWidth="1"/>
    <col min="8203" max="8203" width="10" style="22" bestFit="1" customWidth="1"/>
    <col min="8204" max="8205" width="9.109375" style="22"/>
    <col min="8206" max="8206" width="5.44140625" style="22" customWidth="1"/>
    <col min="8207" max="8448" width="9.109375" style="22"/>
    <col min="8449" max="8449" width="3.44140625" style="22" customWidth="1"/>
    <col min="8450" max="8452" width="9" style="22" customWidth="1"/>
    <col min="8453" max="8457" width="9.109375" style="22"/>
    <col min="8458" max="8458" width="5.6640625" style="22" customWidth="1"/>
    <col min="8459" max="8459" width="10" style="22" bestFit="1" customWidth="1"/>
    <col min="8460" max="8461" width="9.109375" style="22"/>
    <col min="8462" max="8462" width="5.44140625" style="22" customWidth="1"/>
    <col min="8463" max="8704" width="9.109375" style="22"/>
    <col min="8705" max="8705" width="3.44140625" style="22" customWidth="1"/>
    <col min="8706" max="8708" width="9" style="22" customWidth="1"/>
    <col min="8709" max="8713" width="9.109375" style="22"/>
    <col min="8714" max="8714" width="5.6640625" style="22" customWidth="1"/>
    <col min="8715" max="8715" width="10" style="22" bestFit="1" customWidth="1"/>
    <col min="8716" max="8717" width="9.109375" style="22"/>
    <col min="8718" max="8718" width="5.44140625" style="22" customWidth="1"/>
    <col min="8719" max="8960" width="9.109375" style="22"/>
    <col min="8961" max="8961" width="3.44140625" style="22" customWidth="1"/>
    <col min="8962" max="8964" width="9" style="22" customWidth="1"/>
    <col min="8965" max="8969" width="9.109375" style="22"/>
    <col min="8970" max="8970" width="5.6640625" style="22" customWidth="1"/>
    <col min="8971" max="8971" width="10" style="22" bestFit="1" customWidth="1"/>
    <col min="8972" max="8973" width="9.109375" style="22"/>
    <col min="8974" max="8974" width="5.44140625" style="22" customWidth="1"/>
    <col min="8975" max="9216" width="9.109375" style="22"/>
    <col min="9217" max="9217" width="3.44140625" style="22" customWidth="1"/>
    <col min="9218" max="9220" width="9" style="22" customWidth="1"/>
    <col min="9221" max="9225" width="9.109375" style="22"/>
    <col min="9226" max="9226" width="5.6640625" style="22" customWidth="1"/>
    <col min="9227" max="9227" width="10" style="22" bestFit="1" customWidth="1"/>
    <col min="9228" max="9229" width="9.109375" style="22"/>
    <col min="9230" max="9230" width="5.44140625" style="22" customWidth="1"/>
    <col min="9231" max="9472" width="9.109375" style="22"/>
    <col min="9473" max="9473" width="3.44140625" style="22" customWidth="1"/>
    <col min="9474" max="9476" width="9" style="22" customWidth="1"/>
    <col min="9477" max="9481" width="9.109375" style="22"/>
    <col min="9482" max="9482" width="5.6640625" style="22" customWidth="1"/>
    <col min="9483" max="9483" width="10" style="22" bestFit="1" customWidth="1"/>
    <col min="9484" max="9485" width="9.109375" style="22"/>
    <col min="9486" max="9486" width="5.44140625" style="22" customWidth="1"/>
    <col min="9487" max="9728" width="9.109375" style="22"/>
    <col min="9729" max="9729" width="3.44140625" style="22" customWidth="1"/>
    <col min="9730" max="9732" width="9" style="22" customWidth="1"/>
    <col min="9733" max="9737" width="9.109375" style="22"/>
    <col min="9738" max="9738" width="5.6640625" style="22" customWidth="1"/>
    <col min="9739" max="9739" width="10" style="22" bestFit="1" customWidth="1"/>
    <col min="9740" max="9741" width="9.109375" style="22"/>
    <col min="9742" max="9742" width="5.44140625" style="22" customWidth="1"/>
    <col min="9743" max="9984" width="9.109375" style="22"/>
    <col min="9985" max="9985" width="3.44140625" style="22" customWidth="1"/>
    <col min="9986" max="9988" width="9" style="22" customWidth="1"/>
    <col min="9989" max="9993" width="9.109375" style="22"/>
    <col min="9994" max="9994" width="5.6640625" style="22" customWidth="1"/>
    <col min="9995" max="9995" width="10" style="22" bestFit="1" customWidth="1"/>
    <col min="9996" max="9997" width="9.109375" style="22"/>
    <col min="9998" max="9998" width="5.44140625" style="22" customWidth="1"/>
    <col min="9999" max="10240" width="9.109375" style="22"/>
    <col min="10241" max="10241" width="3.44140625" style="22" customWidth="1"/>
    <col min="10242" max="10244" width="9" style="22" customWidth="1"/>
    <col min="10245" max="10249" width="9.109375" style="22"/>
    <col min="10250" max="10250" width="5.6640625" style="22" customWidth="1"/>
    <col min="10251" max="10251" width="10" style="22" bestFit="1" customWidth="1"/>
    <col min="10252" max="10253" width="9.109375" style="22"/>
    <col min="10254" max="10254" width="5.44140625" style="22" customWidth="1"/>
    <col min="10255" max="10496" width="9.109375" style="22"/>
    <col min="10497" max="10497" width="3.44140625" style="22" customWidth="1"/>
    <col min="10498" max="10500" width="9" style="22" customWidth="1"/>
    <col min="10501" max="10505" width="9.109375" style="22"/>
    <col min="10506" max="10506" width="5.6640625" style="22" customWidth="1"/>
    <col min="10507" max="10507" width="10" style="22" bestFit="1" customWidth="1"/>
    <col min="10508" max="10509" width="9.109375" style="22"/>
    <col min="10510" max="10510" width="5.44140625" style="22" customWidth="1"/>
    <col min="10511" max="10752" width="9.109375" style="22"/>
    <col min="10753" max="10753" width="3.44140625" style="22" customWidth="1"/>
    <col min="10754" max="10756" width="9" style="22" customWidth="1"/>
    <col min="10757" max="10761" width="9.109375" style="22"/>
    <col min="10762" max="10762" width="5.6640625" style="22" customWidth="1"/>
    <col min="10763" max="10763" width="10" style="22" bestFit="1" customWidth="1"/>
    <col min="10764" max="10765" width="9.109375" style="22"/>
    <col min="10766" max="10766" width="5.44140625" style="22" customWidth="1"/>
    <col min="10767" max="11008" width="9.109375" style="22"/>
    <col min="11009" max="11009" width="3.44140625" style="22" customWidth="1"/>
    <col min="11010" max="11012" width="9" style="22" customWidth="1"/>
    <col min="11013" max="11017" width="9.109375" style="22"/>
    <col min="11018" max="11018" width="5.6640625" style="22" customWidth="1"/>
    <col min="11019" max="11019" width="10" style="22" bestFit="1" customWidth="1"/>
    <col min="11020" max="11021" width="9.109375" style="22"/>
    <col min="11022" max="11022" width="5.44140625" style="22" customWidth="1"/>
    <col min="11023" max="11264" width="9.109375" style="22"/>
    <col min="11265" max="11265" width="3.44140625" style="22" customWidth="1"/>
    <col min="11266" max="11268" width="9" style="22" customWidth="1"/>
    <col min="11269" max="11273" width="9.109375" style="22"/>
    <col min="11274" max="11274" width="5.6640625" style="22" customWidth="1"/>
    <col min="11275" max="11275" width="10" style="22" bestFit="1" customWidth="1"/>
    <col min="11276" max="11277" width="9.109375" style="22"/>
    <col min="11278" max="11278" width="5.44140625" style="22" customWidth="1"/>
    <col min="11279" max="11520" width="9.109375" style="22"/>
    <col min="11521" max="11521" width="3.44140625" style="22" customWidth="1"/>
    <col min="11522" max="11524" width="9" style="22" customWidth="1"/>
    <col min="11525" max="11529" width="9.109375" style="22"/>
    <col min="11530" max="11530" width="5.6640625" style="22" customWidth="1"/>
    <col min="11531" max="11531" width="10" style="22" bestFit="1" customWidth="1"/>
    <col min="11532" max="11533" width="9.109375" style="22"/>
    <col min="11534" max="11534" width="5.44140625" style="22" customWidth="1"/>
    <col min="11535" max="11776" width="9.109375" style="22"/>
    <col min="11777" max="11777" width="3.44140625" style="22" customWidth="1"/>
    <col min="11778" max="11780" width="9" style="22" customWidth="1"/>
    <col min="11781" max="11785" width="9.109375" style="22"/>
    <col min="11786" max="11786" width="5.6640625" style="22" customWidth="1"/>
    <col min="11787" max="11787" width="10" style="22" bestFit="1" customWidth="1"/>
    <col min="11788" max="11789" width="9.109375" style="22"/>
    <col min="11790" max="11790" width="5.44140625" style="22" customWidth="1"/>
    <col min="11791" max="12032" width="9.109375" style="22"/>
    <col min="12033" max="12033" width="3.44140625" style="22" customWidth="1"/>
    <col min="12034" max="12036" width="9" style="22" customWidth="1"/>
    <col min="12037" max="12041" width="9.109375" style="22"/>
    <col min="12042" max="12042" width="5.6640625" style="22" customWidth="1"/>
    <col min="12043" max="12043" width="10" style="22" bestFit="1" customWidth="1"/>
    <col min="12044" max="12045" width="9.109375" style="22"/>
    <col min="12046" max="12046" width="5.44140625" style="22" customWidth="1"/>
    <col min="12047" max="12288" width="9.109375" style="22"/>
    <col min="12289" max="12289" width="3.44140625" style="22" customWidth="1"/>
    <col min="12290" max="12292" width="9" style="22" customWidth="1"/>
    <col min="12293" max="12297" width="9.109375" style="22"/>
    <col min="12298" max="12298" width="5.6640625" style="22" customWidth="1"/>
    <col min="12299" max="12299" width="10" style="22" bestFit="1" customWidth="1"/>
    <col min="12300" max="12301" width="9.109375" style="22"/>
    <col min="12302" max="12302" width="5.44140625" style="22" customWidth="1"/>
    <col min="12303" max="12544" width="9.109375" style="22"/>
    <col min="12545" max="12545" width="3.44140625" style="22" customWidth="1"/>
    <col min="12546" max="12548" width="9" style="22" customWidth="1"/>
    <col min="12549" max="12553" width="9.109375" style="22"/>
    <col min="12554" max="12554" width="5.6640625" style="22" customWidth="1"/>
    <col min="12555" max="12555" width="10" style="22" bestFit="1" customWidth="1"/>
    <col min="12556" max="12557" width="9.109375" style="22"/>
    <col min="12558" max="12558" width="5.44140625" style="22" customWidth="1"/>
    <col min="12559" max="12800" width="9.109375" style="22"/>
    <col min="12801" max="12801" width="3.44140625" style="22" customWidth="1"/>
    <col min="12802" max="12804" width="9" style="22" customWidth="1"/>
    <col min="12805" max="12809" width="9.109375" style="22"/>
    <col min="12810" max="12810" width="5.6640625" style="22" customWidth="1"/>
    <col min="12811" max="12811" width="10" style="22" bestFit="1" customWidth="1"/>
    <col min="12812" max="12813" width="9.109375" style="22"/>
    <col min="12814" max="12814" width="5.44140625" style="22" customWidth="1"/>
    <col min="12815" max="13056" width="9.109375" style="22"/>
    <col min="13057" max="13057" width="3.44140625" style="22" customWidth="1"/>
    <col min="13058" max="13060" width="9" style="22" customWidth="1"/>
    <col min="13061" max="13065" width="9.109375" style="22"/>
    <col min="13066" max="13066" width="5.6640625" style="22" customWidth="1"/>
    <col min="13067" max="13067" width="10" style="22" bestFit="1" customWidth="1"/>
    <col min="13068" max="13069" width="9.109375" style="22"/>
    <col min="13070" max="13070" width="5.44140625" style="22" customWidth="1"/>
    <col min="13071" max="13312" width="9.109375" style="22"/>
    <col min="13313" max="13313" width="3.44140625" style="22" customWidth="1"/>
    <col min="13314" max="13316" width="9" style="22" customWidth="1"/>
    <col min="13317" max="13321" width="9.109375" style="22"/>
    <col min="13322" max="13322" width="5.6640625" style="22" customWidth="1"/>
    <col min="13323" max="13323" width="10" style="22" bestFit="1" customWidth="1"/>
    <col min="13324" max="13325" width="9.109375" style="22"/>
    <col min="13326" max="13326" width="5.44140625" style="22" customWidth="1"/>
    <col min="13327" max="13568" width="9.109375" style="22"/>
    <col min="13569" max="13569" width="3.44140625" style="22" customWidth="1"/>
    <col min="13570" max="13572" width="9" style="22" customWidth="1"/>
    <col min="13573" max="13577" width="9.109375" style="22"/>
    <col min="13578" max="13578" width="5.6640625" style="22" customWidth="1"/>
    <col min="13579" max="13579" width="10" style="22" bestFit="1" customWidth="1"/>
    <col min="13580" max="13581" width="9.109375" style="22"/>
    <col min="13582" max="13582" width="5.44140625" style="22" customWidth="1"/>
    <col min="13583" max="13824" width="9.109375" style="22"/>
    <col min="13825" max="13825" width="3.44140625" style="22" customWidth="1"/>
    <col min="13826" max="13828" width="9" style="22" customWidth="1"/>
    <col min="13829" max="13833" width="9.109375" style="22"/>
    <col min="13834" max="13834" width="5.6640625" style="22" customWidth="1"/>
    <col min="13835" max="13835" width="10" style="22" bestFit="1" customWidth="1"/>
    <col min="13836" max="13837" width="9.109375" style="22"/>
    <col min="13838" max="13838" width="5.44140625" style="22" customWidth="1"/>
    <col min="13839" max="14080" width="9.109375" style="22"/>
    <col min="14081" max="14081" width="3.44140625" style="22" customWidth="1"/>
    <col min="14082" max="14084" width="9" style="22" customWidth="1"/>
    <col min="14085" max="14089" width="9.109375" style="22"/>
    <col min="14090" max="14090" width="5.6640625" style="22" customWidth="1"/>
    <col min="14091" max="14091" width="10" style="22" bestFit="1" customWidth="1"/>
    <col min="14092" max="14093" width="9.109375" style="22"/>
    <col min="14094" max="14094" width="5.44140625" style="22" customWidth="1"/>
    <col min="14095" max="14336" width="9.109375" style="22"/>
    <col min="14337" max="14337" width="3.44140625" style="22" customWidth="1"/>
    <col min="14338" max="14340" width="9" style="22" customWidth="1"/>
    <col min="14341" max="14345" width="9.109375" style="22"/>
    <col min="14346" max="14346" width="5.6640625" style="22" customWidth="1"/>
    <col min="14347" max="14347" width="10" style="22" bestFit="1" customWidth="1"/>
    <col min="14348" max="14349" width="9.109375" style="22"/>
    <col min="14350" max="14350" width="5.44140625" style="22" customWidth="1"/>
    <col min="14351" max="14592" width="9.109375" style="22"/>
    <col min="14593" max="14593" width="3.44140625" style="22" customWidth="1"/>
    <col min="14594" max="14596" width="9" style="22" customWidth="1"/>
    <col min="14597" max="14601" width="9.109375" style="22"/>
    <col min="14602" max="14602" width="5.6640625" style="22" customWidth="1"/>
    <col min="14603" max="14603" width="10" style="22" bestFit="1" customWidth="1"/>
    <col min="14604" max="14605" width="9.109375" style="22"/>
    <col min="14606" max="14606" width="5.44140625" style="22" customWidth="1"/>
    <col min="14607" max="14848" width="9.109375" style="22"/>
    <col min="14849" max="14849" width="3.44140625" style="22" customWidth="1"/>
    <col min="14850" max="14852" width="9" style="22" customWidth="1"/>
    <col min="14853" max="14857" width="9.109375" style="22"/>
    <col min="14858" max="14858" width="5.6640625" style="22" customWidth="1"/>
    <col min="14859" max="14859" width="10" style="22" bestFit="1" customWidth="1"/>
    <col min="14860" max="14861" width="9.109375" style="22"/>
    <col min="14862" max="14862" width="5.44140625" style="22" customWidth="1"/>
    <col min="14863" max="15104" width="9.109375" style="22"/>
    <col min="15105" max="15105" width="3.44140625" style="22" customWidth="1"/>
    <col min="15106" max="15108" width="9" style="22" customWidth="1"/>
    <col min="15109" max="15113" width="9.109375" style="22"/>
    <col min="15114" max="15114" width="5.6640625" style="22" customWidth="1"/>
    <col min="15115" max="15115" width="10" style="22" bestFit="1" customWidth="1"/>
    <col min="15116" max="15117" width="9.109375" style="22"/>
    <col min="15118" max="15118" width="5.44140625" style="22" customWidth="1"/>
    <col min="15119" max="15360" width="9.109375" style="22"/>
    <col min="15361" max="15361" width="3.44140625" style="22" customWidth="1"/>
    <col min="15362" max="15364" width="9" style="22" customWidth="1"/>
    <col min="15365" max="15369" width="9.109375" style="22"/>
    <col min="15370" max="15370" width="5.6640625" style="22" customWidth="1"/>
    <col min="15371" max="15371" width="10" style="22" bestFit="1" customWidth="1"/>
    <col min="15372" max="15373" width="9.109375" style="22"/>
    <col min="15374" max="15374" width="5.44140625" style="22" customWidth="1"/>
    <col min="15375" max="15616" width="9.109375" style="22"/>
    <col min="15617" max="15617" width="3.44140625" style="22" customWidth="1"/>
    <col min="15618" max="15620" width="9" style="22" customWidth="1"/>
    <col min="15621" max="15625" width="9.109375" style="22"/>
    <col min="15626" max="15626" width="5.6640625" style="22" customWidth="1"/>
    <col min="15627" max="15627" width="10" style="22" bestFit="1" customWidth="1"/>
    <col min="15628" max="15629" width="9.109375" style="22"/>
    <col min="15630" max="15630" width="5.44140625" style="22" customWidth="1"/>
    <col min="15631" max="15872" width="9.109375" style="22"/>
    <col min="15873" max="15873" width="3.44140625" style="22" customWidth="1"/>
    <col min="15874" max="15876" width="9" style="22" customWidth="1"/>
    <col min="15877" max="15881" width="9.109375" style="22"/>
    <col min="15882" max="15882" width="5.6640625" style="22" customWidth="1"/>
    <col min="15883" max="15883" width="10" style="22" bestFit="1" customWidth="1"/>
    <col min="15884" max="15885" width="9.109375" style="22"/>
    <col min="15886" max="15886" width="5.44140625" style="22" customWidth="1"/>
    <col min="15887" max="16128" width="9.109375" style="22"/>
    <col min="16129" max="16129" width="3.44140625" style="22" customWidth="1"/>
    <col min="16130" max="16132" width="9" style="22" customWidth="1"/>
    <col min="16133" max="16137" width="9.109375" style="22"/>
    <col min="16138" max="16138" width="5.6640625" style="22" customWidth="1"/>
    <col min="16139" max="16139" width="10" style="22" bestFit="1" customWidth="1"/>
    <col min="16140" max="16141" width="9.109375" style="22"/>
    <col min="16142" max="16142" width="5.44140625" style="22" customWidth="1"/>
    <col min="16143" max="16384" width="9.109375" style="22"/>
  </cols>
  <sheetData>
    <row r="1" spans="1:12" ht="19.2">
      <c r="A1" s="21" t="s">
        <v>94</v>
      </c>
      <c r="E1" s="23" t="s">
        <v>12</v>
      </c>
      <c r="G1" s="23" t="s">
        <v>13</v>
      </c>
    </row>
    <row r="3" spans="1:12" ht="18.600000000000001">
      <c r="B3" s="24" t="s">
        <v>14</v>
      </c>
      <c r="C3" s="24" t="s">
        <v>15</v>
      </c>
      <c r="D3" s="24" t="s">
        <v>16</v>
      </c>
      <c r="L3" s="25"/>
    </row>
    <row r="4" spans="1:12" ht="15.6">
      <c r="B4" s="22">
        <v>0</v>
      </c>
      <c r="C4" s="26">
        <f>-B4*B4+16*B4+36</f>
        <v>36</v>
      </c>
      <c r="D4" s="26">
        <f>B4+72</f>
        <v>72</v>
      </c>
      <c r="K4" s="25"/>
      <c r="L4" s="25"/>
    </row>
    <row r="5" spans="1:12" ht="15.6">
      <c r="B5" s="25">
        <v>3</v>
      </c>
      <c r="C5" s="26">
        <f t="shared" ref="C5:C9" si="0">-B5*B5+16*B5+36</f>
        <v>75</v>
      </c>
      <c r="D5" s="26">
        <f t="shared" ref="D5:D9" si="1">B5+72</f>
        <v>75</v>
      </c>
      <c r="K5" s="25"/>
    </row>
    <row r="6" spans="1:12" ht="15.6">
      <c r="B6" s="22">
        <v>6</v>
      </c>
      <c r="C6" s="26">
        <f t="shared" si="0"/>
        <v>96</v>
      </c>
      <c r="D6" s="26">
        <f t="shared" si="1"/>
        <v>78</v>
      </c>
    </row>
    <row r="7" spans="1:12" ht="15.6">
      <c r="B7" s="22">
        <v>9</v>
      </c>
      <c r="C7" s="26">
        <f t="shared" si="0"/>
        <v>99</v>
      </c>
      <c r="D7" s="26">
        <f t="shared" si="1"/>
        <v>81</v>
      </c>
    </row>
    <row r="8" spans="1:12" ht="15.6">
      <c r="B8" s="25">
        <v>12</v>
      </c>
      <c r="C8" s="26">
        <f t="shared" si="0"/>
        <v>84</v>
      </c>
      <c r="D8" s="26">
        <f t="shared" si="1"/>
        <v>84</v>
      </c>
      <c r="L8" s="25"/>
    </row>
    <row r="9" spans="1:12" ht="15.6">
      <c r="B9" s="22">
        <v>15</v>
      </c>
      <c r="C9" s="26">
        <f t="shared" si="0"/>
        <v>51</v>
      </c>
      <c r="D9" s="26">
        <f t="shared" si="1"/>
        <v>87</v>
      </c>
      <c r="K9" s="25"/>
      <c r="L9" s="25"/>
    </row>
    <row r="10" spans="1:12">
      <c r="K10" s="25"/>
    </row>
    <row r="11" spans="1:12">
      <c r="B11" s="22" t="s">
        <v>85</v>
      </c>
    </row>
    <row r="12" spans="1:12">
      <c r="B12" s="22" t="s">
        <v>86</v>
      </c>
    </row>
    <row r="13" spans="1:12">
      <c r="B13" s="22" t="s">
        <v>87</v>
      </c>
    </row>
    <row r="14" spans="1:12">
      <c r="B14" s="22" t="s">
        <v>88</v>
      </c>
    </row>
    <row r="15" spans="1:12">
      <c r="B15" s="22" t="s">
        <v>89</v>
      </c>
    </row>
    <row r="16" spans="1:12">
      <c r="B16" s="22" t="s">
        <v>90</v>
      </c>
    </row>
    <row r="17" spans="2:12">
      <c r="B17" s="22" t="s">
        <v>91</v>
      </c>
      <c r="K17" s="25"/>
      <c r="L17" s="25"/>
    </row>
    <row r="18" spans="2:12">
      <c r="B18" s="22" t="s">
        <v>92</v>
      </c>
      <c r="K18" s="25"/>
      <c r="L18" s="25"/>
    </row>
    <row r="19" spans="2:12">
      <c r="B19" s="22" t="s">
        <v>93</v>
      </c>
      <c r="K19" s="25"/>
      <c r="L19" s="25"/>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D20"/>
  <sheetViews>
    <sheetView showGridLines="0" workbookViewId="0">
      <selection activeCell="U21" sqref="U21"/>
    </sheetView>
  </sheetViews>
  <sheetFormatPr defaultRowHeight="15"/>
  <cols>
    <col min="1" max="1" width="3.44140625" style="22" customWidth="1"/>
    <col min="2" max="4" width="9" style="22" customWidth="1"/>
    <col min="5" max="9" width="9.109375" style="22"/>
    <col min="10" max="10" width="5.6640625" style="22" customWidth="1"/>
    <col min="11" max="11" width="10" style="22" bestFit="1" customWidth="1"/>
    <col min="12" max="13" width="9.109375" style="22"/>
    <col min="14" max="14" width="5.44140625" style="22" customWidth="1"/>
    <col min="15" max="256" width="9.109375" style="22"/>
    <col min="257" max="257" width="3.44140625" style="22" customWidth="1"/>
    <col min="258" max="260" width="9" style="22" customWidth="1"/>
    <col min="261" max="265" width="9.109375" style="22"/>
    <col min="266" max="266" width="5.6640625" style="22" customWidth="1"/>
    <col min="267" max="267" width="10" style="22" bestFit="1" customWidth="1"/>
    <col min="268" max="269" width="9.109375" style="22"/>
    <col min="270" max="270" width="5.44140625" style="22" customWidth="1"/>
    <col min="271" max="512" width="9.109375" style="22"/>
    <col min="513" max="513" width="3.44140625" style="22" customWidth="1"/>
    <col min="514" max="516" width="9" style="22" customWidth="1"/>
    <col min="517" max="521" width="9.109375" style="22"/>
    <col min="522" max="522" width="5.6640625" style="22" customWidth="1"/>
    <col min="523" max="523" width="10" style="22" bestFit="1" customWidth="1"/>
    <col min="524" max="525" width="9.109375" style="22"/>
    <col min="526" max="526" width="5.44140625" style="22" customWidth="1"/>
    <col min="527" max="768" width="9.109375" style="22"/>
    <col min="769" max="769" width="3.44140625" style="22" customWidth="1"/>
    <col min="770" max="772" width="9" style="22" customWidth="1"/>
    <col min="773" max="777" width="9.109375" style="22"/>
    <col min="778" max="778" width="5.6640625" style="22" customWidth="1"/>
    <col min="779" max="779" width="10" style="22" bestFit="1" customWidth="1"/>
    <col min="780" max="781" width="9.109375" style="22"/>
    <col min="782" max="782" width="5.44140625" style="22" customWidth="1"/>
    <col min="783" max="1024" width="9.109375" style="22"/>
    <col min="1025" max="1025" width="3.44140625" style="22" customWidth="1"/>
    <col min="1026" max="1028" width="9" style="22" customWidth="1"/>
    <col min="1029" max="1033" width="9.109375" style="22"/>
    <col min="1034" max="1034" width="5.6640625" style="22" customWidth="1"/>
    <col min="1035" max="1035" width="10" style="22" bestFit="1" customWidth="1"/>
    <col min="1036" max="1037" width="9.109375" style="22"/>
    <col min="1038" max="1038" width="5.44140625" style="22" customWidth="1"/>
    <col min="1039" max="1280" width="9.109375" style="22"/>
    <col min="1281" max="1281" width="3.44140625" style="22" customWidth="1"/>
    <col min="1282" max="1284" width="9" style="22" customWidth="1"/>
    <col min="1285" max="1289" width="9.109375" style="22"/>
    <col min="1290" max="1290" width="5.6640625" style="22" customWidth="1"/>
    <col min="1291" max="1291" width="10" style="22" bestFit="1" customWidth="1"/>
    <col min="1292" max="1293" width="9.109375" style="22"/>
    <col min="1294" max="1294" width="5.44140625" style="22" customWidth="1"/>
    <col min="1295" max="1536" width="9.109375" style="22"/>
    <col min="1537" max="1537" width="3.44140625" style="22" customWidth="1"/>
    <col min="1538" max="1540" width="9" style="22" customWidth="1"/>
    <col min="1541" max="1545" width="9.109375" style="22"/>
    <col min="1546" max="1546" width="5.6640625" style="22" customWidth="1"/>
    <col min="1547" max="1547" width="10" style="22" bestFit="1" customWidth="1"/>
    <col min="1548" max="1549" width="9.109375" style="22"/>
    <col min="1550" max="1550" width="5.44140625" style="22" customWidth="1"/>
    <col min="1551" max="1792" width="9.109375" style="22"/>
    <col min="1793" max="1793" width="3.44140625" style="22" customWidth="1"/>
    <col min="1794" max="1796" width="9" style="22" customWidth="1"/>
    <col min="1797" max="1801" width="9.109375" style="22"/>
    <col min="1802" max="1802" width="5.6640625" style="22" customWidth="1"/>
    <col min="1803" max="1803" width="10" style="22" bestFit="1" customWidth="1"/>
    <col min="1804" max="1805" width="9.109375" style="22"/>
    <col min="1806" max="1806" width="5.44140625" style="22" customWidth="1"/>
    <col min="1807" max="2048" width="9.109375" style="22"/>
    <col min="2049" max="2049" width="3.44140625" style="22" customWidth="1"/>
    <col min="2050" max="2052" width="9" style="22" customWidth="1"/>
    <col min="2053" max="2057" width="9.109375" style="22"/>
    <col min="2058" max="2058" width="5.6640625" style="22" customWidth="1"/>
    <col min="2059" max="2059" width="10" style="22" bestFit="1" customWidth="1"/>
    <col min="2060" max="2061" width="9.109375" style="22"/>
    <col min="2062" max="2062" width="5.44140625" style="22" customWidth="1"/>
    <col min="2063" max="2304" width="9.109375" style="22"/>
    <col min="2305" max="2305" width="3.44140625" style="22" customWidth="1"/>
    <col min="2306" max="2308" width="9" style="22" customWidth="1"/>
    <col min="2309" max="2313" width="9.109375" style="22"/>
    <col min="2314" max="2314" width="5.6640625" style="22" customWidth="1"/>
    <col min="2315" max="2315" width="10" style="22" bestFit="1" customWidth="1"/>
    <col min="2316" max="2317" width="9.109375" style="22"/>
    <col min="2318" max="2318" width="5.44140625" style="22" customWidth="1"/>
    <col min="2319" max="2560" width="9.109375" style="22"/>
    <col min="2561" max="2561" width="3.44140625" style="22" customWidth="1"/>
    <col min="2562" max="2564" width="9" style="22" customWidth="1"/>
    <col min="2565" max="2569" width="9.109375" style="22"/>
    <col min="2570" max="2570" width="5.6640625" style="22" customWidth="1"/>
    <col min="2571" max="2571" width="10" style="22" bestFit="1" customWidth="1"/>
    <col min="2572" max="2573" width="9.109375" style="22"/>
    <col min="2574" max="2574" width="5.44140625" style="22" customWidth="1"/>
    <col min="2575" max="2816" width="9.109375" style="22"/>
    <col min="2817" max="2817" width="3.44140625" style="22" customWidth="1"/>
    <col min="2818" max="2820" width="9" style="22" customWidth="1"/>
    <col min="2821" max="2825" width="9.109375" style="22"/>
    <col min="2826" max="2826" width="5.6640625" style="22" customWidth="1"/>
    <col min="2827" max="2827" width="10" style="22" bestFit="1" customWidth="1"/>
    <col min="2828" max="2829" width="9.109375" style="22"/>
    <col min="2830" max="2830" width="5.44140625" style="22" customWidth="1"/>
    <col min="2831" max="3072" width="9.109375" style="22"/>
    <col min="3073" max="3073" width="3.44140625" style="22" customWidth="1"/>
    <col min="3074" max="3076" width="9" style="22" customWidth="1"/>
    <col min="3077" max="3081" width="9.109375" style="22"/>
    <col min="3082" max="3082" width="5.6640625" style="22" customWidth="1"/>
    <col min="3083" max="3083" width="10" style="22" bestFit="1" customWidth="1"/>
    <col min="3084" max="3085" width="9.109375" style="22"/>
    <col min="3086" max="3086" width="5.44140625" style="22" customWidth="1"/>
    <col min="3087" max="3328" width="9.109375" style="22"/>
    <col min="3329" max="3329" width="3.44140625" style="22" customWidth="1"/>
    <col min="3330" max="3332" width="9" style="22" customWidth="1"/>
    <col min="3333" max="3337" width="9.109375" style="22"/>
    <col min="3338" max="3338" width="5.6640625" style="22" customWidth="1"/>
    <col min="3339" max="3339" width="10" style="22" bestFit="1" customWidth="1"/>
    <col min="3340" max="3341" width="9.109375" style="22"/>
    <col min="3342" max="3342" width="5.44140625" style="22" customWidth="1"/>
    <col min="3343" max="3584" width="9.109375" style="22"/>
    <col min="3585" max="3585" width="3.44140625" style="22" customWidth="1"/>
    <col min="3586" max="3588" width="9" style="22" customWidth="1"/>
    <col min="3589" max="3593" width="9.109375" style="22"/>
    <col min="3594" max="3594" width="5.6640625" style="22" customWidth="1"/>
    <col min="3595" max="3595" width="10" style="22" bestFit="1" customWidth="1"/>
    <col min="3596" max="3597" width="9.109375" style="22"/>
    <col min="3598" max="3598" width="5.44140625" style="22" customWidth="1"/>
    <col min="3599" max="3840" width="9.109375" style="22"/>
    <col min="3841" max="3841" width="3.44140625" style="22" customWidth="1"/>
    <col min="3842" max="3844" width="9" style="22" customWidth="1"/>
    <col min="3845" max="3849" width="9.109375" style="22"/>
    <col min="3850" max="3850" width="5.6640625" style="22" customWidth="1"/>
    <col min="3851" max="3851" width="10" style="22" bestFit="1" customWidth="1"/>
    <col min="3852" max="3853" width="9.109375" style="22"/>
    <col min="3854" max="3854" width="5.44140625" style="22" customWidth="1"/>
    <col min="3855" max="4096" width="9.109375" style="22"/>
    <col min="4097" max="4097" width="3.44140625" style="22" customWidth="1"/>
    <col min="4098" max="4100" width="9" style="22" customWidth="1"/>
    <col min="4101" max="4105" width="9.109375" style="22"/>
    <col min="4106" max="4106" width="5.6640625" style="22" customWidth="1"/>
    <col min="4107" max="4107" width="10" style="22" bestFit="1" customWidth="1"/>
    <col min="4108" max="4109" width="9.109375" style="22"/>
    <col min="4110" max="4110" width="5.44140625" style="22" customWidth="1"/>
    <col min="4111" max="4352" width="9.109375" style="22"/>
    <col min="4353" max="4353" width="3.44140625" style="22" customWidth="1"/>
    <col min="4354" max="4356" width="9" style="22" customWidth="1"/>
    <col min="4357" max="4361" width="9.109375" style="22"/>
    <col min="4362" max="4362" width="5.6640625" style="22" customWidth="1"/>
    <col min="4363" max="4363" width="10" style="22" bestFit="1" customWidth="1"/>
    <col min="4364" max="4365" width="9.109375" style="22"/>
    <col min="4366" max="4366" width="5.44140625" style="22" customWidth="1"/>
    <col min="4367" max="4608" width="9.109375" style="22"/>
    <col min="4609" max="4609" width="3.44140625" style="22" customWidth="1"/>
    <col min="4610" max="4612" width="9" style="22" customWidth="1"/>
    <col min="4613" max="4617" width="9.109375" style="22"/>
    <col min="4618" max="4618" width="5.6640625" style="22" customWidth="1"/>
    <col min="4619" max="4619" width="10" style="22" bestFit="1" customWidth="1"/>
    <col min="4620" max="4621" width="9.109375" style="22"/>
    <col min="4622" max="4622" width="5.44140625" style="22" customWidth="1"/>
    <col min="4623" max="4864" width="9.109375" style="22"/>
    <col min="4865" max="4865" width="3.44140625" style="22" customWidth="1"/>
    <col min="4866" max="4868" width="9" style="22" customWidth="1"/>
    <col min="4869" max="4873" width="9.109375" style="22"/>
    <col min="4874" max="4874" width="5.6640625" style="22" customWidth="1"/>
    <col min="4875" max="4875" width="10" style="22" bestFit="1" customWidth="1"/>
    <col min="4876" max="4877" width="9.109375" style="22"/>
    <col min="4878" max="4878" width="5.44140625" style="22" customWidth="1"/>
    <col min="4879" max="5120" width="9.109375" style="22"/>
    <col min="5121" max="5121" width="3.44140625" style="22" customWidth="1"/>
    <col min="5122" max="5124" width="9" style="22" customWidth="1"/>
    <col min="5125" max="5129" width="9.109375" style="22"/>
    <col min="5130" max="5130" width="5.6640625" style="22" customWidth="1"/>
    <col min="5131" max="5131" width="10" style="22" bestFit="1" customWidth="1"/>
    <col min="5132" max="5133" width="9.109375" style="22"/>
    <col min="5134" max="5134" width="5.44140625" style="22" customWidth="1"/>
    <col min="5135" max="5376" width="9.109375" style="22"/>
    <col min="5377" max="5377" width="3.44140625" style="22" customWidth="1"/>
    <col min="5378" max="5380" width="9" style="22" customWidth="1"/>
    <col min="5381" max="5385" width="9.109375" style="22"/>
    <col min="5386" max="5386" width="5.6640625" style="22" customWidth="1"/>
    <col min="5387" max="5387" width="10" style="22" bestFit="1" customWidth="1"/>
    <col min="5388" max="5389" width="9.109375" style="22"/>
    <col min="5390" max="5390" width="5.44140625" style="22" customWidth="1"/>
    <col min="5391" max="5632" width="9.109375" style="22"/>
    <col min="5633" max="5633" width="3.44140625" style="22" customWidth="1"/>
    <col min="5634" max="5636" width="9" style="22" customWidth="1"/>
    <col min="5637" max="5641" width="9.109375" style="22"/>
    <col min="5642" max="5642" width="5.6640625" style="22" customWidth="1"/>
    <col min="5643" max="5643" width="10" style="22" bestFit="1" customWidth="1"/>
    <col min="5644" max="5645" width="9.109375" style="22"/>
    <col min="5646" max="5646" width="5.44140625" style="22" customWidth="1"/>
    <col min="5647" max="5888" width="9.109375" style="22"/>
    <col min="5889" max="5889" width="3.44140625" style="22" customWidth="1"/>
    <col min="5890" max="5892" width="9" style="22" customWidth="1"/>
    <col min="5893" max="5897" width="9.109375" style="22"/>
    <col min="5898" max="5898" width="5.6640625" style="22" customWidth="1"/>
    <col min="5899" max="5899" width="10" style="22" bestFit="1" customWidth="1"/>
    <col min="5900" max="5901" width="9.109375" style="22"/>
    <col min="5902" max="5902" width="5.44140625" style="22" customWidth="1"/>
    <col min="5903" max="6144" width="9.109375" style="22"/>
    <col min="6145" max="6145" width="3.44140625" style="22" customWidth="1"/>
    <col min="6146" max="6148" width="9" style="22" customWidth="1"/>
    <col min="6149" max="6153" width="9.109375" style="22"/>
    <col min="6154" max="6154" width="5.6640625" style="22" customWidth="1"/>
    <col min="6155" max="6155" width="10" style="22" bestFit="1" customWidth="1"/>
    <col min="6156" max="6157" width="9.109375" style="22"/>
    <col min="6158" max="6158" width="5.44140625" style="22" customWidth="1"/>
    <col min="6159" max="6400" width="9.109375" style="22"/>
    <col min="6401" max="6401" width="3.44140625" style="22" customWidth="1"/>
    <col min="6402" max="6404" width="9" style="22" customWidth="1"/>
    <col min="6405" max="6409" width="9.109375" style="22"/>
    <col min="6410" max="6410" width="5.6640625" style="22" customWidth="1"/>
    <col min="6411" max="6411" width="10" style="22" bestFit="1" customWidth="1"/>
    <col min="6412" max="6413" width="9.109375" style="22"/>
    <col min="6414" max="6414" width="5.44140625" style="22" customWidth="1"/>
    <col min="6415" max="6656" width="9.109375" style="22"/>
    <col min="6657" max="6657" width="3.44140625" style="22" customWidth="1"/>
    <col min="6658" max="6660" width="9" style="22" customWidth="1"/>
    <col min="6661" max="6665" width="9.109375" style="22"/>
    <col min="6666" max="6666" width="5.6640625" style="22" customWidth="1"/>
    <col min="6667" max="6667" width="10" style="22" bestFit="1" customWidth="1"/>
    <col min="6668" max="6669" width="9.109375" style="22"/>
    <col min="6670" max="6670" width="5.44140625" style="22" customWidth="1"/>
    <col min="6671" max="6912" width="9.109375" style="22"/>
    <col min="6913" max="6913" width="3.44140625" style="22" customWidth="1"/>
    <col min="6914" max="6916" width="9" style="22" customWidth="1"/>
    <col min="6917" max="6921" width="9.109375" style="22"/>
    <col min="6922" max="6922" width="5.6640625" style="22" customWidth="1"/>
    <col min="6923" max="6923" width="10" style="22" bestFit="1" customWidth="1"/>
    <col min="6924" max="6925" width="9.109375" style="22"/>
    <col min="6926" max="6926" width="5.44140625" style="22" customWidth="1"/>
    <col min="6927" max="7168" width="9.109375" style="22"/>
    <col min="7169" max="7169" width="3.44140625" style="22" customWidth="1"/>
    <col min="7170" max="7172" width="9" style="22" customWidth="1"/>
    <col min="7173" max="7177" width="9.109375" style="22"/>
    <col min="7178" max="7178" width="5.6640625" style="22" customWidth="1"/>
    <col min="7179" max="7179" width="10" style="22" bestFit="1" customWidth="1"/>
    <col min="7180" max="7181" width="9.109375" style="22"/>
    <col min="7182" max="7182" width="5.44140625" style="22" customWidth="1"/>
    <col min="7183" max="7424" width="9.109375" style="22"/>
    <col min="7425" max="7425" width="3.44140625" style="22" customWidth="1"/>
    <col min="7426" max="7428" width="9" style="22" customWidth="1"/>
    <col min="7429" max="7433" width="9.109375" style="22"/>
    <col min="7434" max="7434" width="5.6640625" style="22" customWidth="1"/>
    <col min="7435" max="7435" width="10" style="22" bestFit="1" customWidth="1"/>
    <col min="7436" max="7437" width="9.109375" style="22"/>
    <col min="7438" max="7438" width="5.44140625" style="22" customWidth="1"/>
    <col min="7439" max="7680" width="9.109375" style="22"/>
    <col min="7681" max="7681" width="3.44140625" style="22" customWidth="1"/>
    <col min="7682" max="7684" width="9" style="22" customWidth="1"/>
    <col min="7685" max="7689" width="9.109375" style="22"/>
    <col min="7690" max="7690" width="5.6640625" style="22" customWidth="1"/>
    <col min="7691" max="7691" width="10" style="22" bestFit="1" customWidth="1"/>
    <col min="7692" max="7693" width="9.109375" style="22"/>
    <col min="7694" max="7694" width="5.44140625" style="22" customWidth="1"/>
    <col min="7695" max="7936" width="9.109375" style="22"/>
    <col min="7937" max="7937" width="3.44140625" style="22" customWidth="1"/>
    <col min="7938" max="7940" width="9" style="22" customWidth="1"/>
    <col min="7941" max="7945" width="9.109375" style="22"/>
    <col min="7946" max="7946" width="5.6640625" style="22" customWidth="1"/>
    <col min="7947" max="7947" width="10" style="22" bestFit="1" customWidth="1"/>
    <col min="7948" max="7949" width="9.109375" style="22"/>
    <col min="7950" max="7950" width="5.44140625" style="22" customWidth="1"/>
    <col min="7951" max="8192" width="9.109375" style="22"/>
    <col min="8193" max="8193" width="3.44140625" style="22" customWidth="1"/>
    <col min="8194" max="8196" width="9" style="22" customWidth="1"/>
    <col min="8197" max="8201" width="9.109375" style="22"/>
    <col min="8202" max="8202" width="5.6640625" style="22" customWidth="1"/>
    <col min="8203" max="8203" width="10" style="22" bestFit="1" customWidth="1"/>
    <col min="8204" max="8205" width="9.109375" style="22"/>
    <col min="8206" max="8206" width="5.44140625" style="22" customWidth="1"/>
    <col min="8207" max="8448" width="9.109375" style="22"/>
    <col min="8449" max="8449" width="3.44140625" style="22" customWidth="1"/>
    <col min="8450" max="8452" width="9" style="22" customWidth="1"/>
    <col min="8453" max="8457" width="9.109375" style="22"/>
    <col min="8458" max="8458" width="5.6640625" style="22" customWidth="1"/>
    <col min="8459" max="8459" width="10" style="22" bestFit="1" customWidth="1"/>
    <col min="8460" max="8461" width="9.109375" style="22"/>
    <col min="8462" max="8462" width="5.44140625" style="22" customWidth="1"/>
    <col min="8463" max="8704" width="9.109375" style="22"/>
    <col min="8705" max="8705" width="3.44140625" style="22" customWidth="1"/>
    <col min="8706" max="8708" width="9" style="22" customWidth="1"/>
    <col min="8709" max="8713" width="9.109375" style="22"/>
    <col min="8714" max="8714" width="5.6640625" style="22" customWidth="1"/>
    <col min="8715" max="8715" width="10" style="22" bestFit="1" customWidth="1"/>
    <col min="8716" max="8717" width="9.109375" style="22"/>
    <col min="8718" max="8718" width="5.44140625" style="22" customWidth="1"/>
    <col min="8719" max="8960" width="9.109375" style="22"/>
    <col min="8961" max="8961" width="3.44140625" style="22" customWidth="1"/>
    <col min="8962" max="8964" width="9" style="22" customWidth="1"/>
    <col min="8965" max="8969" width="9.109375" style="22"/>
    <col min="8970" max="8970" width="5.6640625" style="22" customWidth="1"/>
    <col min="8971" max="8971" width="10" style="22" bestFit="1" customWidth="1"/>
    <col min="8972" max="8973" width="9.109375" style="22"/>
    <col min="8974" max="8974" width="5.44140625" style="22" customWidth="1"/>
    <col min="8975" max="9216" width="9.109375" style="22"/>
    <col min="9217" max="9217" width="3.44140625" style="22" customWidth="1"/>
    <col min="9218" max="9220" width="9" style="22" customWidth="1"/>
    <col min="9221" max="9225" width="9.109375" style="22"/>
    <col min="9226" max="9226" width="5.6640625" style="22" customWidth="1"/>
    <col min="9227" max="9227" width="10" style="22" bestFit="1" customWidth="1"/>
    <col min="9228" max="9229" width="9.109375" style="22"/>
    <col min="9230" max="9230" width="5.44140625" style="22" customWidth="1"/>
    <col min="9231" max="9472" width="9.109375" style="22"/>
    <col min="9473" max="9473" width="3.44140625" style="22" customWidth="1"/>
    <col min="9474" max="9476" width="9" style="22" customWidth="1"/>
    <col min="9477" max="9481" width="9.109375" style="22"/>
    <col min="9482" max="9482" width="5.6640625" style="22" customWidth="1"/>
    <col min="9483" max="9483" width="10" style="22" bestFit="1" customWidth="1"/>
    <col min="9484" max="9485" width="9.109375" style="22"/>
    <col min="9486" max="9486" width="5.44140625" style="22" customWidth="1"/>
    <col min="9487" max="9728" width="9.109375" style="22"/>
    <col min="9729" max="9729" width="3.44140625" style="22" customWidth="1"/>
    <col min="9730" max="9732" width="9" style="22" customWidth="1"/>
    <col min="9733" max="9737" width="9.109375" style="22"/>
    <col min="9738" max="9738" width="5.6640625" style="22" customWidth="1"/>
    <col min="9739" max="9739" width="10" style="22" bestFit="1" customWidth="1"/>
    <col min="9740" max="9741" width="9.109375" style="22"/>
    <col min="9742" max="9742" width="5.44140625" style="22" customWidth="1"/>
    <col min="9743" max="9984" width="9.109375" style="22"/>
    <col min="9985" max="9985" width="3.44140625" style="22" customWidth="1"/>
    <col min="9986" max="9988" width="9" style="22" customWidth="1"/>
    <col min="9989" max="9993" width="9.109375" style="22"/>
    <col min="9994" max="9994" width="5.6640625" style="22" customWidth="1"/>
    <col min="9995" max="9995" width="10" style="22" bestFit="1" customWidth="1"/>
    <col min="9996" max="9997" width="9.109375" style="22"/>
    <col min="9998" max="9998" width="5.44140625" style="22" customWidth="1"/>
    <col min="9999" max="10240" width="9.109375" style="22"/>
    <col min="10241" max="10241" width="3.44140625" style="22" customWidth="1"/>
    <col min="10242" max="10244" width="9" style="22" customWidth="1"/>
    <col min="10245" max="10249" width="9.109375" style="22"/>
    <col min="10250" max="10250" width="5.6640625" style="22" customWidth="1"/>
    <col min="10251" max="10251" width="10" style="22" bestFit="1" customWidth="1"/>
    <col min="10252" max="10253" width="9.109375" style="22"/>
    <col min="10254" max="10254" width="5.44140625" style="22" customWidth="1"/>
    <col min="10255" max="10496" width="9.109375" style="22"/>
    <col min="10497" max="10497" width="3.44140625" style="22" customWidth="1"/>
    <col min="10498" max="10500" width="9" style="22" customWidth="1"/>
    <col min="10501" max="10505" width="9.109375" style="22"/>
    <col min="10506" max="10506" width="5.6640625" style="22" customWidth="1"/>
    <col min="10507" max="10507" width="10" style="22" bestFit="1" customWidth="1"/>
    <col min="10508" max="10509" width="9.109375" style="22"/>
    <col min="10510" max="10510" width="5.44140625" style="22" customWidth="1"/>
    <col min="10511" max="10752" width="9.109375" style="22"/>
    <col min="10753" max="10753" width="3.44140625" style="22" customWidth="1"/>
    <col min="10754" max="10756" width="9" style="22" customWidth="1"/>
    <col min="10757" max="10761" width="9.109375" style="22"/>
    <col min="10762" max="10762" width="5.6640625" style="22" customWidth="1"/>
    <col min="10763" max="10763" width="10" style="22" bestFit="1" customWidth="1"/>
    <col min="10764" max="10765" width="9.109375" style="22"/>
    <col min="10766" max="10766" width="5.44140625" style="22" customWidth="1"/>
    <col min="10767" max="11008" width="9.109375" style="22"/>
    <col min="11009" max="11009" width="3.44140625" style="22" customWidth="1"/>
    <col min="11010" max="11012" width="9" style="22" customWidth="1"/>
    <col min="11013" max="11017" width="9.109375" style="22"/>
    <col min="11018" max="11018" width="5.6640625" style="22" customWidth="1"/>
    <col min="11019" max="11019" width="10" style="22" bestFit="1" customWidth="1"/>
    <col min="11020" max="11021" width="9.109375" style="22"/>
    <col min="11022" max="11022" width="5.44140625" style="22" customWidth="1"/>
    <col min="11023" max="11264" width="9.109375" style="22"/>
    <col min="11265" max="11265" width="3.44140625" style="22" customWidth="1"/>
    <col min="11266" max="11268" width="9" style="22" customWidth="1"/>
    <col min="11269" max="11273" width="9.109375" style="22"/>
    <col min="11274" max="11274" width="5.6640625" style="22" customWidth="1"/>
    <col min="11275" max="11275" width="10" style="22" bestFit="1" customWidth="1"/>
    <col min="11276" max="11277" width="9.109375" style="22"/>
    <col min="11278" max="11278" width="5.44140625" style="22" customWidth="1"/>
    <col min="11279" max="11520" width="9.109375" style="22"/>
    <col min="11521" max="11521" width="3.44140625" style="22" customWidth="1"/>
    <col min="11522" max="11524" width="9" style="22" customWidth="1"/>
    <col min="11525" max="11529" width="9.109375" style="22"/>
    <col min="11530" max="11530" width="5.6640625" style="22" customWidth="1"/>
    <col min="11531" max="11531" width="10" style="22" bestFit="1" customWidth="1"/>
    <col min="11532" max="11533" width="9.109375" style="22"/>
    <col min="11534" max="11534" width="5.44140625" style="22" customWidth="1"/>
    <col min="11535" max="11776" width="9.109375" style="22"/>
    <col min="11777" max="11777" width="3.44140625" style="22" customWidth="1"/>
    <col min="11778" max="11780" width="9" style="22" customWidth="1"/>
    <col min="11781" max="11785" width="9.109375" style="22"/>
    <col min="11786" max="11786" width="5.6640625" style="22" customWidth="1"/>
    <col min="11787" max="11787" width="10" style="22" bestFit="1" customWidth="1"/>
    <col min="11788" max="11789" width="9.109375" style="22"/>
    <col min="11790" max="11790" width="5.44140625" style="22" customWidth="1"/>
    <col min="11791" max="12032" width="9.109375" style="22"/>
    <col min="12033" max="12033" width="3.44140625" style="22" customWidth="1"/>
    <col min="12034" max="12036" width="9" style="22" customWidth="1"/>
    <col min="12037" max="12041" width="9.109375" style="22"/>
    <col min="12042" max="12042" width="5.6640625" style="22" customWidth="1"/>
    <col min="12043" max="12043" width="10" style="22" bestFit="1" customWidth="1"/>
    <col min="12044" max="12045" width="9.109375" style="22"/>
    <col min="12046" max="12046" width="5.44140625" style="22" customWidth="1"/>
    <col min="12047" max="12288" width="9.109375" style="22"/>
    <col min="12289" max="12289" width="3.44140625" style="22" customWidth="1"/>
    <col min="12290" max="12292" width="9" style="22" customWidth="1"/>
    <col min="12293" max="12297" width="9.109375" style="22"/>
    <col min="12298" max="12298" width="5.6640625" style="22" customWidth="1"/>
    <col min="12299" max="12299" width="10" style="22" bestFit="1" customWidth="1"/>
    <col min="12300" max="12301" width="9.109375" style="22"/>
    <col min="12302" max="12302" width="5.44140625" style="22" customWidth="1"/>
    <col min="12303" max="12544" width="9.109375" style="22"/>
    <col min="12545" max="12545" width="3.44140625" style="22" customWidth="1"/>
    <col min="12546" max="12548" width="9" style="22" customWidth="1"/>
    <col min="12549" max="12553" width="9.109375" style="22"/>
    <col min="12554" max="12554" width="5.6640625" style="22" customWidth="1"/>
    <col min="12555" max="12555" width="10" style="22" bestFit="1" customWidth="1"/>
    <col min="12556" max="12557" width="9.109375" style="22"/>
    <col min="12558" max="12558" width="5.44140625" style="22" customWidth="1"/>
    <col min="12559" max="12800" width="9.109375" style="22"/>
    <col min="12801" max="12801" width="3.44140625" style="22" customWidth="1"/>
    <col min="12802" max="12804" width="9" style="22" customWidth="1"/>
    <col min="12805" max="12809" width="9.109375" style="22"/>
    <col min="12810" max="12810" width="5.6640625" style="22" customWidth="1"/>
    <col min="12811" max="12811" width="10" style="22" bestFit="1" customWidth="1"/>
    <col min="12812" max="12813" width="9.109375" style="22"/>
    <col min="12814" max="12814" width="5.44140625" style="22" customWidth="1"/>
    <col min="12815" max="13056" width="9.109375" style="22"/>
    <col min="13057" max="13057" width="3.44140625" style="22" customWidth="1"/>
    <col min="13058" max="13060" width="9" style="22" customWidth="1"/>
    <col min="13061" max="13065" width="9.109375" style="22"/>
    <col min="13066" max="13066" width="5.6640625" style="22" customWidth="1"/>
    <col min="13067" max="13067" width="10" style="22" bestFit="1" customWidth="1"/>
    <col min="13068" max="13069" width="9.109375" style="22"/>
    <col min="13070" max="13070" width="5.44140625" style="22" customWidth="1"/>
    <col min="13071" max="13312" width="9.109375" style="22"/>
    <col min="13313" max="13313" width="3.44140625" style="22" customWidth="1"/>
    <col min="13314" max="13316" width="9" style="22" customWidth="1"/>
    <col min="13317" max="13321" width="9.109375" style="22"/>
    <col min="13322" max="13322" width="5.6640625" style="22" customWidth="1"/>
    <col min="13323" max="13323" width="10" style="22" bestFit="1" customWidth="1"/>
    <col min="13324" max="13325" width="9.109375" style="22"/>
    <col min="13326" max="13326" width="5.44140625" style="22" customWidth="1"/>
    <col min="13327" max="13568" width="9.109375" style="22"/>
    <col min="13569" max="13569" width="3.44140625" style="22" customWidth="1"/>
    <col min="13570" max="13572" width="9" style="22" customWidth="1"/>
    <col min="13573" max="13577" width="9.109375" style="22"/>
    <col min="13578" max="13578" width="5.6640625" style="22" customWidth="1"/>
    <col min="13579" max="13579" width="10" style="22" bestFit="1" customWidth="1"/>
    <col min="13580" max="13581" width="9.109375" style="22"/>
    <col min="13582" max="13582" width="5.44140625" style="22" customWidth="1"/>
    <col min="13583" max="13824" width="9.109375" style="22"/>
    <col min="13825" max="13825" width="3.44140625" style="22" customWidth="1"/>
    <col min="13826" max="13828" width="9" style="22" customWidth="1"/>
    <col min="13829" max="13833" width="9.109375" style="22"/>
    <col min="13834" max="13834" width="5.6640625" style="22" customWidth="1"/>
    <col min="13835" max="13835" width="10" style="22" bestFit="1" customWidth="1"/>
    <col min="13836" max="13837" width="9.109375" style="22"/>
    <col min="13838" max="13838" width="5.44140625" style="22" customWidth="1"/>
    <col min="13839" max="14080" width="9.109375" style="22"/>
    <col min="14081" max="14081" width="3.44140625" style="22" customWidth="1"/>
    <col min="14082" max="14084" width="9" style="22" customWidth="1"/>
    <col min="14085" max="14089" width="9.109375" style="22"/>
    <col min="14090" max="14090" width="5.6640625" style="22" customWidth="1"/>
    <col min="14091" max="14091" width="10" style="22" bestFit="1" customWidth="1"/>
    <col min="14092" max="14093" width="9.109375" style="22"/>
    <col min="14094" max="14094" width="5.44140625" style="22" customWidth="1"/>
    <col min="14095" max="14336" width="9.109375" style="22"/>
    <col min="14337" max="14337" width="3.44140625" style="22" customWidth="1"/>
    <col min="14338" max="14340" width="9" style="22" customWidth="1"/>
    <col min="14341" max="14345" width="9.109375" style="22"/>
    <col min="14346" max="14346" width="5.6640625" style="22" customWidth="1"/>
    <col min="14347" max="14347" width="10" style="22" bestFit="1" customWidth="1"/>
    <col min="14348" max="14349" width="9.109375" style="22"/>
    <col min="14350" max="14350" width="5.44140625" style="22" customWidth="1"/>
    <col min="14351" max="14592" width="9.109375" style="22"/>
    <col min="14593" max="14593" width="3.44140625" style="22" customWidth="1"/>
    <col min="14594" max="14596" width="9" style="22" customWidth="1"/>
    <col min="14597" max="14601" width="9.109375" style="22"/>
    <col min="14602" max="14602" width="5.6640625" style="22" customWidth="1"/>
    <col min="14603" max="14603" width="10" style="22" bestFit="1" customWidth="1"/>
    <col min="14604" max="14605" width="9.109375" style="22"/>
    <col min="14606" max="14606" width="5.44140625" style="22" customWidth="1"/>
    <col min="14607" max="14848" width="9.109375" style="22"/>
    <col min="14849" max="14849" width="3.44140625" style="22" customWidth="1"/>
    <col min="14850" max="14852" width="9" style="22" customWidth="1"/>
    <col min="14853" max="14857" width="9.109375" style="22"/>
    <col min="14858" max="14858" width="5.6640625" style="22" customWidth="1"/>
    <col min="14859" max="14859" width="10" style="22" bestFit="1" customWidth="1"/>
    <col min="14860" max="14861" width="9.109375" style="22"/>
    <col min="14862" max="14862" width="5.44140625" style="22" customWidth="1"/>
    <col min="14863" max="15104" width="9.109375" style="22"/>
    <col min="15105" max="15105" width="3.44140625" style="22" customWidth="1"/>
    <col min="15106" max="15108" width="9" style="22" customWidth="1"/>
    <col min="15109" max="15113" width="9.109375" style="22"/>
    <col min="15114" max="15114" width="5.6640625" style="22" customWidth="1"/>
    <col min="15115" max="15115" width="10" style="22" bestFit="1" customWidth="1"/>
    <col min="15116" max="15117" width="9.109375" style="22"/>
    <col min="15118" max="15118" width="5.44140625" style="22" customWidth="1"/>
    <col min="15119" max="15360" width="9.109375" style="22"/>
    <col min="15361" max="15361" width="3.44140625" style="22" customWidth="1"/>
    <col min="15362" max="15364" width="9" style="22" customWidth="1"/>
    <col min="15365" max="15369" width="9.109375" style="22"/>
    <col min="15370" max="15370" width="5.6640625" style="22" customWidth="1"/>
    <col min="15371" max="15371" width="10" style="22" bestFit="1" customWidth="1"/>
    <col min="15372" max="15373" width="9.109375" style="22"/>
    <col min="15374" max="15374" width="5.44140625" style="22" customWidth="1"/>
    <col min="15375" max="15616" width="9.109375" style="22"/>
    <col min="15617" max="15617" width="3.44140625" style="22" customWidth="1"/>
    <col min="15618" max="15620" width="9" style="22" customWidth="1"/>
    <col min="15621" max="15625" width="9.109375" style="22"/>
    <col min="15626" max="15626" width="5.6640625" style="22" customWidth="1"/>
    <col min="15627" max="15627" width="10" style="22" bestFit="1" customWidth="1"/>
    <col min="15628" max="15629" width="9.109375" style="22"/>
    <col min="15630" max="15630" width="5.44140625" style="22" customWidth="1"/>
    <col min="15631" max="15872" width="9.109375" style="22"/>
    <col min="15873" max="15873" width="3.44140625" style="22" customWidth="1"/>
    <col min="15874" max="15876" width="9" style="22" customWidth="1"/>
    <col min="15877" max="15881" width="9.109375" style="22"/>
    <col min="15882" max="15882" width="5.6640625" style="22" customWidth="1"/>
    <col min="15883" max="15883" width="10" style="22" bestFit="1" customWidth="1"/>
    <col min="15884" max="15885" width="9.109375" style="22"/>
    <col min="15886" max="15886" width="5.44140625" style="22" customWidth="1"/>
    <col min="15887" max="16128" width="9.109375" style="22"/>
    <col min="16129" max="16129" width="3.44140625" style="22" customWidth="1"/>
    <col min="16130" max="16132" width="9" style="22" customWidth="1"/>
    <col min="16133" max="16137" width="9.109375" style="22"/>
    <col min="16138" max="16138" width="5.6640625" style="22" customWidth="1"/>
    <col min="16139" max="16139" width="10" style="22" bestFit="1" customWidth="1"/>
    <col min="16140" max="16141" width="9.109375" style="22"/>
    <col min="16142" max="16142" width="5.44140625" style="22" customWidth="1"/>
    <col min="16143" max="16384" width="9.109375" style="22"/>
  </cols>
  <sheetData>
    <row r="1" spans="1:4" ht="15.6">
      <c r="A1" s="27" t="s">
        <v>19</v>
      </c>
    </row>
    <row r="2" spans="1:4" ht="15.6">
      <c r="A2" s="28" t="s">
        <v>20</v>
      </c>
      <c r="B2" s="29"/>
      <c r="C2" s="29"/>
    </row>
    <row r="3" spans="1:4">
      <c r="B3" s="30" t="s">
        <v>21</v>
      </c>
      <c r="C3" s="30" t="s">
        <v>22</v>
      </c>
      <c r="D3" s="30" t="s">
        <v>23</v>
      </c>
    </row>
    <row r="4" spans="1:4" ht="15.6">
      <c r="B4" s="31" t="s">
        <v>24</v>
      </c>
      <c r="C4" s="31">
        <v>0</v>
      </c>
      <c r="D4" s="32">
        <f>SUM($C$4:C4)/$C$11</f>
        <v>0</v>
      </c>
    </row>
    <row r="5" spans="1:4" ht="15.6">
      <c r="B5" s="31" t="s">
        <v>25</v>
      </c>
      <c r="C5" s="31">
        <v>5</v>
      </c>
      <c r="D5" s="32">
        <f>SUM($C$4:C5)/$C$11</f>
        <v>0.1</v>
      </c>
    </row>
    <row r="6" spans="1:4" ht="15.6">
      <c r="B6" s="31" t="s">
        <v>26</v>
      </c>
      <c r="C6" s="31">
        <v>10</v>
      </c>
      <c r="D6" s="32">
        <f>SUM($C$4:C6)/$C$11</f>
        <v>0.3</v>
      </c>
    </row>
    <row r="7" spans="1:4" ht="15.6">
      <c r="B7" s="31" t="s">
        <v>27</v>
      </c>
      <c r="C7" s="31">
        <v>20</v>
      </c>
      <c r="D7" s="32">
        <f>SUM($C$4:C7)/$C$11</f>
        <v>0.7</v>
      </c>
    </row>
    <row r="8" spans="1:4" ht="15.6">
      <c r="B8" s="31" t="s">
        <v>28</v>
      </c>
      <c r="C8" s="31">
        <v>10</v>
      </c>
      <c r="D8" s="32">
        <f>SUM($C$4:C8)/$C$11</f>
        <v>0.9</v>
      </c>
    </row>
    <row r="9" spans="1:4" ht="15.6">
      <c r="B9" s="31" t="s">
        <v>29</v>
      </c>
      <c r="C9" s="31">
        <v>5</v>
      </c>
      <c r="D9" s="32">
        <f>SUM($C$4:C9)/$C$11</f>
        <v>1</v>
      </c>
    </row>
    <row r="10" spans="1:4" ht="15.6">
      <c r="B10" s="31" t="s">
        <v>30</v>
      </c>
      <c r="C10" s="31">
        <v>0</v>
      </c>
      <c r="D10" s="32">
        <f>SUM($C$4:C10)/$C$11</f>
        <v>1</v>
      </c>
    </row>
    <row r="11" spans="1:4" ht="15.6">
      <c r="C11" s="32">
        <f>SUM(C4:C10)</f>
        <v>50</v>
      </c>
    </row>
    <row r="14" spans="1:4">
      <c r="B14" s="22" t="s">
        <v>95</v>
      </c>
    </row>
    <row r="15" spans="1:4">
      <c r="B15" s="22" t="s">
        <v>96</v>
      </c>
    </row>
    <row r="16" spans="1:4">
      <c r="B16" s="22" t="s">
        <v>97</v>
      </c>
    </row>
    <row r="17" spans="2:2">
      <c r="B17" s="22" t="s">
        <v>98</v>
      </c>
    </row>
    <row r="18" spans="2:2">
      <c r="B18" s="22" t="s">
        <v>99</v>
      </c>
    </row>
    <row r="19" spans="2:2">
      <c r="B19" s="22" t="s">
        <v>100</v>
      </c>
    </row>
    <row r="20" spans="2:2">
      <c r="B20" s="22" t="s">
        <v>101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E9"/>
  <sheetViews>
    <sheetView showGridLines="0" zoomScale="85" zoomScaleNormal="85" workbookViewId="0">
      <selection activeCell="AA30" sqref="AA30"/>
    </sheetView>
  </sheetViews>
  <sheetFormatPr defaultRowHeight="13.2"/>
  <cols>
    <col min="1" max="1" width="1.88671875" style="33" customWidth="1"/>
    <col min="2" max="2" width="16.77734375" style="33" customWidth="1"/>
    <col min="3" max="4" width="9.109375" style="33"/>
    <col min="5" max="5" width="9.88671875" style="33" customWidth="1"/>
    <col min="6" max="256" width="9.109375" style="33"/>
    <col min="257" max="257" width="1.88671875" style="33" customWidth="1"/>
    <col min="258" max="258" width="11.5546875" style="33" bestFit="1" customWidth="1"/>
    <col min="259" max="260" width="9.109375" style="33"/>
    <col min="261" max="261" width="9.88671875" style="33" customWidth="1"/>
    <col min="262" max="512" width="9.109375" style="33"/>
    <col min="513" max="513" width="1.88671875" style="33" customWidth="1"/>
    <col min="514" max="514" width="11.5546875" style="33" bestFit="1" customWidth="1"/>
    <col min="515" max="516" width="9.109375" style="33"/>
    <col min="517" max="517" width="9.88671875" style="33" customWidth="1"/>
    <col min="518" max="768" width="9.109375" style="33"/>
    <col min="769" max="769" width="1.88671875" style="33" customWidth="1"/>
    <col min="770" max="770" width="11.5546875" style="33" bestFit="1" customWidth="1"/>
    <col min="771" max="772" width="9.109375" style="33"/>
    <col min="773" max="773" width="9.88671875" style="33" customWidth="1"/>
    <col min="774" max="1024" width="9.109375" style="33"/>
    <col min="1025" max="1025" width="1.88671875" style="33" customWidth="1"/>
    <col min="1026" max="1026" width="11.5546875" style="33" bestFit="1" customWidth="1"/>
    <col min="1027" max="1028" width="9.109375" style="33"/>
    <col min="1029" max="1029" width="9.88671875" style="33" customWidth="1"/>
    <col min="1030" max="1280" width="9.109375" style="33"/>
    <col min="1281" max="1281" width="1.88671875" style="33" customWidth="1"/>
    <col min="1282" max="1282" width="11.5546875" style="33" bestFit="1" customWidth="1"/>
    <col min="1283" max="1284" width="9.109375" style="33"/>
    <col min="1285" max="1285" width="9.88671875" style="33" customWidth="1"/>
    <col min="1286" max="1536" width="9.109375" style="33"/>
    <col min="1537" max="1537" width="1.88671875" style="33" customWidth="1"/>
    <col min="1538" max="1538" width="11.5546875" style="33" bestFit="1" customWidth="1"/>
    <col min="1539" max="1540" width="9.109375" style="33"/>
    <col min="1541" max="1541" width="9.88671875" style="33" customWidth="1"/>
    <col min="1542" max="1792" width="9.109375" style="33"/>
    <col min="1793" max="1793" width="1.88671875" style="33" customWidth="1"/>
    <col min="1794" max="1794" width="11.5546875" style="33" bestFit="1" customWidth="1"/>
    <col min="1795" max="1796" width="9.109375" style="33"/>
    <col min="1797" max="1797" width="9.88671875" style="33" customWidth="1"/>
    <col min="1798" max="2048" width="9.109375" style="33"/>
    <col min="2049" max="2049" width="1.88671875" style="33" customWidth="1"/>
    <col min="2050" max="2050" width="11.5546875" style="33" bestFit="1" customWidth="1"/>
    <col min="2051" max="2052" width="9.109375" style="33"/>
    <col min="2053" max="2053" width="9.88671875" style="33" customWidth="1"/>
    <col min="2054" max="2304" width="9.109375" style="33"/>
    <col min="2305" max="2305" width="1.88671875" style="33" customWidth="1"/>
    <col min="2306" max="2306" width="11.5546875" style="33" bestFit="1" customWidth="1"/>
    <col min="2307" max="2308" width="9.109375" style="33"/>
    <col min="2309" max="2309" width="9.88671875" style="33" customWidth="1"/>
    <col min="2310" max="2560" width="9.109375" style="33"/>
    <col min="2561" max="2561" width="1.88671875" style="33" customWidth="1"/>
    <col min="2562" max="2562" width="11.5546875" style="33" bestFit="1" customWidth="1"/>
    <col min="2563" max="2564" width="9.109375" style="33"/>
    <col min="2565" max="2565" width="9.88671875" style="33" customWidth="1"/>
    <col min="2566" max="2816" width="9.109375" style="33"/>
    <col min="2817" max="2817" width="1.88671875" style="33" customWidth="1"/>
    <col min="2818" max="2818" width="11.5546875" style="33" bestFit="1" customWidth="1"/>
    <col min="2819" max="2820" width="9.109375" style="33"/>
    <col min="2821" max="2821" width="9.88671875" style="33" customWidth="1"/>
    <col min="2822" max="3072" width="9.109375" style="33"/>
    <col min="3073" max="3073" width="1.88671875" style="33" customWidth="1"/>
    <col min="3074" max="3074" width="11.5546875" style="33" bestFit="1" customWidth="1"/>
    <col min="3075" max="3076" width="9.109375" style="33"/>
    <col min="3077" max="3077" width="9.88671875" style="33" customWidth="1"/>
    <col min="3078" max="3328" width="9.109375" style="33"/>
    <col min="3329" max="3329" width="1.88671875" style="33" customWidth="1"/>
    <col min="3330" max="3330" width="11.5546875" style="33" bestFit="1" customWidth="1"/>
    <col min="3331" max="3332" width="9.109375" style="33"/>
    <col min="3333" max="3333" width="9.88671875" style="33" customWidth="1"/>
    <col min="3334" max="3584" width="9.109375" style="33"/>
    <col min="3585" max="3585" width="1.88671875" style="33" customWidth="1"/>
    <col min="3586" max="3586" width="11.5546875" style="33" bestFit="1" customWidth="1"/>
    <col min="3587" max="3588" width="9.109375" style="33"/>
    <col min="3589" max="3589" width="9.88671875" style="33" customWidth="1"/>
    <col min="3590" max="3840" width="9.109375" style="33"/>
    <col min="3841" max="3841" width="1.88671875" style="33" customWidth="1"/>
    <col min="3842" max="3842" width="11.5546875" style="33" bestFit="1" customWidth="1"/>
    <col min="3843" max="3844" width="9.109375" style="33"/>
    <col min="3845" max="3845" width="9.88671875" style="33" customWidth="1"/>
    <col min="3846" max="4096" width="9.109375" style="33"/>
    <col min="4097" max="4097" width="1.88671875" style="33" customWidth="1"/>
    <col min="4098" max="4098" width="11.5546875" style="33" bestFit="1" customWidth="1"/>
    <col min="4099" max="4100" width="9.109375" style="33"/>
    <col min="4101" max="4101" width="9.88671875" style="33" customWidth="1"/>
    <col min="4102" max="4352" width="9.109375" style="33"/>
    <col min="4353" max="4353" width="1.88671875" style="33" customWidth="1"/>
    <col min="4354" max="4354" width="11.5546875" style="33" bestFit="1" customWidth="1"/>
    <col min="4355" max="4356" width="9.109375" style="33"/>
    <col min="4357" max="4357" width="9.88671875" style="33" customWidth="1"/>
    <col min="4358" max="4608" width="9.109375" style="33"/>
    <col min="4609" max="4609" width="1.88671875" style="33" customWidth="1"/>
    <col min="4610" max="4610" width="11.5546875" style="33" bestFit="1" customWidth="1"/>
    <col min="4611" max="4612" width="9.109375" style="33"/>
    <col min="4613" max="4613" width="9.88671875" style="33" customWidth="1"/>
    <col min="4614" max="4864" width="9.109375" style="33"/>
    <col min="4865" max="4865" width="1.88671875" style="33" customWidth="1"/>
    <col min="4866" max="4866" width="11.5546875" style="33" bestFit="1" customWidth="1"/>
    <col min="4867" max="4868" width="9.109375" style="33"/>
    <col min="4869" max="4869" width="9.88671875" style="33" customWidth="1"/>
    <col min="4870" max="5120" width="9.109375" style="33"/>
    <col min="5121" max="5121" width="1.88671875" style="33" customWidth="1"/>
    <col min="5122" max="5122" width="11.5546875" style="33" bestFit="1" customWidth="1"/>
    <col min="5123" max="5124" width="9.109375" style="33"/>
    <col min="5125" max="5125" width="9.88671875" style="33" customWidth="1"/>
    <col min="5126" max="5376" width="9.109375" style="33"/>
    <col min="5377" max="5377" width="1.88671875" style="33" customWidth="1"/>
    <col min="5378" max="5378" width="11.5546875" style="33" bestFit="1" customWidth="1"/>
    <col min="5379" max="5380" width="9.109375" style="33"/>
    <col min="5381" max="5381" width="9.88671875" style="33" customWidth="1"/>
    <col min="5382" max="5632" width="9.109375" style="33"/>
    <col min="5633" max="5633" width="1.88671875" style="33" customWidth="1"/>
    <col min="5634" max="5634" width="11.5546875" style="33" bestFit="1" customWidth="1"/>
    <col min="5635" max="5636" width="9.109375" style="33"/>
    <col min="5637" max="5637" width="9.88671875" style="33" customWidth="1"/>
    <col min="5638" max="5888" width="9.109375" style="33"/>
    <col min="5889" max="5889" width="1.88671875" style="33" customWidth="1"/>
    <col min="5890" max="5890" width="11.5546875" style="33" bestFit="1" customWidth="1"/>
    <col min="5891" max="5892" width="9.109375" style="33"/>
    <col min="5893" max="5893" width="9.88671875" style="33" customWidth="1"/>
    <col min="5894" max="6144" width="9.109375" style="33"/>
    <col min="6145" max="6145" width="1.88671875" style="33" customWidth="1"/>
    <col min="6146" max="6146" width="11.5546875" style="33" bestFit="1" customWidth="1"/>
    <col min="6147" max="6148" width="9.109375" style="33"/>
    <col min="6149" max="6149" width="9.88671875" style="33" customWidth="1"/>
    <col min="6150" max="6400" width="9.109375" style="33"/>
    <col min="6401" max="6401" width="1.88671875" style="33" customWidth="1"/>
    <col min="6402" max="6402" width="11.5546875" style="33" bestFit="1" customWidth="1"/>
    <col min="6403" max="6404" width="9.109375" style="33"/>
    <col min="6405" max="6405" width="9.88671875" style="33" customWidth="1"/>
    <col min="6406" max="6656" width="9.109375" style="33"/>
    <col min="6657" max="6657" width="1.88671875" style="33" customWidth="1"/>
    <col min="6658" max="6658" width="11.5546875" style="33" bestFit="1" customWidth="1"/>
    <col min="6659" max="6660" width="9.109375" style="33"/>
    <col min="6661" max="6661" width="9.88671875" style="33" customWidth="1"/>
    <col min="6662" max="6912" width="9.109375" style="33"/>
    <col min="6913" max="6913" width="1.88671875" style="33" customWidth="1"/>
    <col min="6914" max="6914" width="11.5546875" style="33" bestFit="1" customWidth="1"/>
    <col min="6915" max="6916" width="9.109375" style="33"/>
    <col min="6917" max="6917" width="9.88671875" style="33" customWidth="1"/>
    <col min="6918" max="7168" width="9.109375" style="33"/>
    <col min="7169" max="7169" width="1.88671875" style="33" customWidth="1"/>
    <col min="7170" max="7170" width="11.5546875" style="33" bestFit="1" customWidth="1"/>
    <col min="7171" max="7172" width="9.109375" style="33"/>
    <col min="7173" max="7173" width="9.88671875" style="33" customWidth="1"/>
    <col min="7174" max="7424" width="9.109375" style="33"/>
    <col min="7425" max="7425" width="1.88671875" style="33" customWidth="1"/>
    <col min="7426" max="7426" width="11.5546875" style="33" bestFit="1" customWidth="1"/>
    <col min="7427" max="7428" width="9.109375" style="33"/>
    <col min="7429" max="7429" width="9.88671875" style="33" customWidth="1"/>
    <col min="7430" max="7680" width="9.109375" style="33"/>
    <col min="7681" max="7681" width="1.88671875" style="33" customWidth="1"/>
    <col min="7682" max="7682" width="11.5546875" style="33" bestFit="1" customWidth="1"/>
    <col min="7683" max="7684" width="9.109375" style="33"/>
    <col min="7685" max="7685" width="9.88671875" style="33" customWidth="1"/>
    <col min="7686" max="7936" width="9.109375" style="33"/>
    <col min="7937" max="7937" width="1.88671875" style="33" customWidth="1"/>
    <col min="7938" max="7938" width="11.5546875" style="33" bestFit="1" customWidth="1"/>
    <col min="7939" max="7940" width="9.109375" style="33"/>
    <col min="7941" max="7941" width="9.88671875" style="33" customWidth="1"/>
    <col min="7942" max="8192" width="9.109375" style="33"/>
    <col min="8193" max="8193" width="1.88671875" style="33" customWidth="1"/>
    <col min="8194" max="8194" width="11.5546875" style="33" bestFit="1" customWidth="1"/>
    <col min="8195" max="8196" width="9.109375" style="33"/>
    <col min="8197" max="8197" width="9.88671875" style="33" customWidth="1"/>
    <col min="8198" max="8448" width="9.109375" style="33"/>
    <col min="8449" max="8449" width="1.88671875" style="33" customWidth="1"/>
    <col min="8450" max="8450" width="11.5546875" style="33" bestFit="1" customWidth="1"/>
    <col min="8451" max="8452" width="9.109375" style="33"/>
    <col min="8453" max="8453" width="9.88671875" style="33" customWidth="1"/>
    <col min="8454" max="8704" width="9.109375" style="33"/>
    <col min="8705" max="8705" width="1.88671875" style="33" customWidth="1"/>
    <col min="8706" max="8706" width="11.5546875" style="33" bestFit="1" customWidth="1"/>
    <col min="8707" max="8708" width="9.109375" style="33"/>
    <col min="8709" max="8709" width="9.88671875" style="33" customWidth="1"/>
    <col min="8710" max="8960" width="9.109375" style="33"/>
    <col min="8961" max="8961" width="1.88671875" style="33" customWidth="1"/>
    <col min="8962" max="8962" width="11.5546875" style="33" bestFit="1" customWidth="1"/>
    <col min="8963" max="8964" width="9.109375" style="33"/>
    <col min="8965" max="8965" width="9.88671875" style="33" customWidth="1"/>
    <col min="8966" max="9216" width="9.109375" style="33"/>
    <col min="9217" max="9217" width="1.88671875" style="33" customWidth="1"/>
    <col min="9218" max="9218" width="11.5546875" style="33" bestFit="1" customWidth="1"/>
    <col min="9219" max="9220" width="9.109375" style="33"/>
    <col min="9221" max="9221" width="9.88671875" style="33" customWidth="1"/>
    <col min="9222" max="9472" width="9.109375" style="33"/>
    <col min="9473" max="9473" width="1.88671875" style="33" customWidth="1"/>
    <col min="9474" max="9474" width="11.5546875" style="33" bestFit="1" customWidth="1"/>
    <col min="9475" max="9476" width="9.109375" style="33"/>
    <col min="9477" max="9477" width="9.88671875" style="33" customWidth="1"/>
    <col min="9478" max="9728" width="9.109375" style="33"/>
    <col min="9729" max="9729" width="1.88671875" style="33" customWidth="1"/>
    <col min="9730" max="9730" width="11.5546875" style="33" bestFit="1" customWidth="1"/>
    <col min="9731" max="9732" width="9.109375" style="33"/>
    <col min="9733" max="9733" width="9.88671875" style="33" customWidth="1"/>
    <col min="9734" max="9984" width="9.109375" style="33"/>
    <col min="9985" max="9985" width="1.88671875" style="33" customWidth="1"/>
    <col min="9986" max="9986" width="11.5546875" style="33" bestFit="1" customWidth="1"/>
    <col min="9987" max="9988" width="9.109375" style="33"/>
    <col min="9989" max="9989" width="9.88671875" style="33" customWidth="1"/>
    <col min="9990" max="10240" width="9.109375" style="33"/>
    <col min="10241" max="10241" width="1.88671875" style="33" customWidth="1"/>
    <col min="10242" max="10242" width="11.5546875" style="33" bestFit="1" customWidth="1"/>
    <col min="10243" max="10244" width="9.109375" style="33"/>
    <col min="10245" max="10245" width="9.88671875" style="33" customWidth="1"/>
    <col min="10246" max="10496" width="9.109375" style="33"/>
    <col min="10497" max="10497" width="1.88671875" style="33" customWidth="1"/>
    <col min="10498" max="10498" width="11.5546875" style="33" bestFit="1" customWidth="1"/>
    <col min="10499" max="10500" width="9.109375" style="33"/>
    <col min="10501" max="10501" width="9.88671875" style="33" customWidth="1"/>
    <col min="10502" max="10752" width="9.109375" style="33"/>
    <col min="10753" max="10753" width="1.88671875" style="33" customWidth="1"/>
    <col min="10754" max="10754" width="11.5546875" style="33" bestFit="1" customWidth="1"/>
    <col min="10755" max="10756" width="9.109375" style="33"/>
    <col min="10757" max="10757" width="9.88671875" style="33" customWidth="1"/>
    <col min="10758" max="11008" width="9.109375" style="33"/>
    <col min="11009" max="11009" width="1.88671875" style="33" customWidth="1"/>
    <col min="11010" max="11010" width="11.5546875" style="33" bestFit="1" customWidth="1"/>
    <col min="11011" max="11012" width="9.109375" style="33"/>
    <col min="11013" max="11013" width="9.88671875" style="33" customWidth="1"/>
    <col min="11014" max="11264" width="9.109375" style="33"/>
    <col min="11265" max="11265" width="1.88671875" style="33" customWidth="1"/>
    <col min="11266" max="11266" width="11.5546875" style="33" bestFit="1" customWidth="1"/>
    <col min="11267" max="11268" width="9.109375" style="33"/>
    <col min="11269" max="11269" width="9.88671875" style="33" customWidth="1"/>
    <col min="11270" max="11520" width="9.109375" style="33"/>
    <col min="11521" max="11521" width="1.88671875" style="33" customWidth="1"/>
    <col min="11522" max="11522" width="11.5546875" style="33" bestFit="1" customWidth="1"/>
    <col min="11523" max="11524" width="9.109375" style="33"/>
    <col min="11525" max="11525" width="9.88671875" style="33" customWidth="1"/>
    <col min="11526" max="11776" width="9.109375" style="33"/>
    <col min="11777" max="11777" width="1.88671875" style="33" customWidth="1"/>
    <col min="11778" max="11778" width="11.5546875" style="33" bestFit="1" customWidth="1"/>
    <col min="11779" max="11780" width="9.109375" style="33"/>
    <col min="11781" max="11781" width="9.88671875" style="33" customWidth="1"/>
    <col min="11782" max="12032" width="9.109375" style="33"/>
    <col min="12033" max="12033" width="1.88671875" style="33" customWidth="1"/>
    <col min="12034" max="12034" width="11.5546875" style="33" bestFit="1" customWidth="1"/>
    <col min="12035" max="12036" width="9.109375" style="33"/>
    <col min="12037" max="12037" width="9.88671875" style="33" customWidth="1"/>
    <col min="12038" max="12288" width="9.109375" style="33"/>
    <col min="12289" max="12289" width="1.88671875" style="33" customWidth="1"/>
    <col min="12290" max="12290" width="11.5546875" style="33" bestFit="1" customWidth="1"/>
    <col min="12291" max="12292" width="9.109375" style="33"/>
    <col min="12293" max="12293" width="9.88671875" style="33" customWidth="1"/>
    <col min="12294" max="12544" width="9.109375" style="33"/>
    <col min="12545" max="12545" width="1.88671875" style="33" customWidth="1"/>
    <col min="12546" max="12546" width="11.5546875" style="33" bestFit="1" customWidth="1"/>
    <col min="12547" max="12548" width="9.109375" style="33"/>
    <col min="12549" max="12549" width="9.88671875" style="33" customWidth="1"/>
    <col min="12550" max="12800" width="9.109375" style="33"/>
    <col min="12801" max="12801" width="1.88671875" style="33" customWidth="1"/>
    <col min="12802" max="12802" width="11.5546875" style="33" bestFit="1" customWidth="1"/>
    <col min="12803" max="12804" width="9.109375" style="33"/>
    <col min="12805" max="12805" width="9.88671875" style="33" customWidth="1"/>
    <col min="12806" max="13056" width="9.109375" style="33"/>
    <col min="13057" max="13057" width="1.88671875" style="33" customWidth="1"/>
    <col min="13058" max="13058" width="11.5546875" style="33" bestFit="1" customWidth="1"/>
    <col min="13059" max="13060" width="9.109375" style="33"/>
    <col min="13061" max="13061" width="9.88671875" style="33" customWidth="1"/>
    <col min="13062" max="13312" width="9.109375" style="33"/>
    <col min="13313" max="13313" width="1.88671875" style="33" customWidth="1"/>
    <col min="13314" max="13314" width="11.5546875" style="33" bestFit="1" customWidth="1"/>
    <col min="13315" max="13316" width="9.109375" style="33"/>
    <col min="13317" max="13317" width="9.88671875" style="33" customWidth="1"/>
    <col min="13318" max="13568" width="9.109375" style="33"/>
    <col min="13569" max="13569" width="1.88671875" style="33" customWidth="1"/>
    <col min="13570" max="13570" width="11.5546875" style="33" bestFit="1" customWidth="1"/>
    <col min="13571" max="13572" width="9.109375" style="33"/>
    <col min="13573" max="13573" width="9.88671875" style="33" customWidth="1"/>
    <col min="13574" max="13824" width="9.109375" style="33"/>
    <col min="13825" max="13825" width="1.88671875" style="33" customWidth="1"/>
    <col min="13826" max="13826" width="11.5546875" style="33" bestFit="1" customWidth="1"/>
    <col min="13827" max="13828" width="9.109375" style="33"/>
    <col min="13829" max="13829" width="9.88671875" style="33" customWidth="1"/>
    <col min="13830" max="14080" width="9.109375" style="33"/>
    <col min="14081" max="14081" width="1.88671875" style="33" customWidth="1"/>
    <col min="14082" max="14082" width="11.5546875" style="33" bestFit="1" customWidth="1"/>
    <col min="14083" max="14084" width="9.109375" style="33"/>
    <col min="14085" max="14085" width="9.88671875" style="33" customWidth="1"/>
    <col min="14086" max="14336" width="9.109375" style="33"/>
    <col min="14337" max="14337" width="1.88671875" style="33" customWidth="1"/>
    <col min="14338" max="14338" width="11.5546875" style="33" bestFit="1" customWidth="1"/>
    <col min="14339" max="14340" width="9.109375" style="33"/>
    <col min="14341" max="14341" width="9.88671875" style="33" customWidth="1"/>
    <col min="14342" max="14592" width="9.109375" style="33"/>
    <col min="14593" max="14593" width="1.88671875" style="33" customWidth="1"/>
    <col min="14594" max="14594" width="11.5546875" style="33" bestFit="1" customWidth="1"/>
    <col min="14595" max="14596" width="9.109375" style="33"/>
    <col min="14597" max="14597" width="9.88671875" style="33" customWidth="1"/>
    <col min="14598" max="14848" width="9.109375" style="33"/>
    <col min="14849" max="14849" width="1.88671875" style="33" customWidth="1"/>
    <col min="14850" max="14850" width="11.5546875" style="33" bestFit="1" customWidth="1"/>
    <col min="14851" max="14852" width="9.109375" style="33"/>
    <col min="14853" max="14853" width="9.88671875" style="33" customWidth="1"/>
    <col min="14854" max="15104" width="9.109375" style="33"/>
    <col min="15105" max="15105" width="1.88671875" style="33" customWidth="1"/>
    <col min="15106" max="15106" width="11.5546875" style="33" bestFit="1" customWidth="1"/>
    <col min="15107" max="15108" width="9.109375" style="33"/>
    <col min="15109" max="15109" width="9.88671875" style="33" customWidth="1"/>
    <col min="15110" max="15360" width="9.109375" style="33"/>
    <col min="15361" max="15361" width="1.88671875" style="33" customWidth="1"/>
    <col min="15362" max="15362" width="11.5546875" style="33" bestFit="1" customWidth="1"/>
    <col min="15363" max="15364" width="9.109375" style="33"/>
    <col min="15365" max="15365" width="9.88671875" style="33" customWidth="1"/>
    <col min="15366" max="15616" width="9.109375" style="33"/>
    <col min="15617" max="15617" width="1.88671875" style="33" customWidth="1"/>
    <col min="15618" max="15618" width="11.5546875" style="33" bestFit="1" customWidth="1"/>
    <col min="15619" max="15620" width="9.109375" style="33"/>
    <col min="15621" max="15621" width="9.88671875" style="33" customWidth="1"/>
    <col min="15622" max="15872" width="9.109375" style="33"/>
    <col min="15873" max="15873" width="1.88671875" style="33" customWidth="1"/>
    <col min="15874" max="15874" width="11.5546875" style="33" bestFit="1" customWidth="1"/>
    <col min="15875" max="15876" width="9.109375" style="33"/>
    <col min="15877" max="15877" width="9.88671875" style="33" customWidth="1"/>
    <col min="15878" max="16128" width="9.109375" style="33"/>
    <col min="16129" max="16129" width="1.88671875" style="33" customWidth="1"/>
    <col min="16130" max="16130" width="11.5546875" style="33" bestFit="1" customWidth="1"/>
    <col min="16131" max="16132" width="9.109375" style="33"/>
    <col min="16133" max="16133" width="9.88671875" style="33" customWidth="1"/>
    <col min="16134" max="16384" width="9.109375" style="33"/>
  </cols>
  <sheetData>
    <row r="1" spans="1:5" ht="15.6">
      <c r="A1" s="27" t="s">
        <v>19</v>
      </c>
    </row>
    <row r="2" spans="1:5" ht="15.6">
      <c r="A2" s="21"/>
    </row>
    <row r="3" spans="1:5" ht="26.4">
      <c r="B3" s="34" t="s">
        <v>103</v>
      </c>
      <c r="C3" s="34" t="s">
        <v>104</v>
      </c>
      <c r="D3" s="34" t="s">
        <v>105</v>
      </c>
      <c r="E3" s="34" t="s">
        <v>106</v>
      </c>
    </row>
    <row r="4" spans="1:5">
      <c r="B4" s="30" t="s">
        <v>31</v>
      </c>
      <c r="C4" s="35">
        <v>55</v>
      </c>
      <c r="D4" s="36">
        <f>C4</f>
        <v>55</v>
      </c>
      <c r="E4" s="37">
        <f>D4/$C$9</f>
        <v>0.39285714285714285</v>
      </c>
    </row>
    <row r="5" spans="1:5">
      <c r="B5" s="30" t="s">
        <v>32</v>
      </c>
      <c r="C5" s="35">
        <v>40</v>
      </c>
      <c r="D5" s="36">
        <f>C5+D4</f>
        <v>95</v>
      </c>
      <c r="E5" s="37">
        <f>D5/$C$9</f>
        <v>0.6785714285714286</v>
      </c>
    </row>
    <row r="6" spans="1:5">
      <c r="B6" s="30" t="s">
        <v>33</v>
      </c>
      <c r="C6" s="35">
        <v>32</v>
      </c>
      <c r="D6" s="36">
        <f>C6+D5</f>
        <v>127</v>
      </c>
      <c r="E6" s="37">
        <f>D6/$C$9</f>
        <v>0.90714285714285714</v>
      </c>
    </row>
    <row r="7" spans="1:5">
      <c r="B7" s="30" t="s">
        <v>34</v>
      </c>
      <c r="C7" s="35">
        <v>8</v>
      </c>
      <c r="D7" s="36">
        <f>C7+D6</f>
        <v>135</v>
      </c>
      <c r="E7" s="37">
        <f>D7/$C$9</f>
        <v>0.9642857142857143</v>
      </c>
    </row>
    <row r="8" spans="1:5">
      <c r="B8" s="30" t="s">
        <v>35</v>
      </c>
      <c r="C8" s="35">
        <v>5</v>
      </c>
      <c r="D8" s="36">
        <f>C8+D7</f>
        <v>140</v>
      </c>
      <c r="E8" s="37">
        <f>D8/$C$9</f>
        <v>1</v>
      </c>
    </row>
    <row r="9" spans="1:5">
      <c r="B9" s="38" t="s">
        <v>102</v>
      </c>
      <c r="C9" s="39">
        <f>SUM(C4:C8)</f>
        <v>140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PI-O'LE</vt:lpstr>
      <vt:lpstr>Casestudy</vt:lpstr>
      <vt:lpstr>WorkSpace1</vt:lpstr>
      <vt:lpstr>WorkSpace2</vt:lpstr>
      <vt:lpstr>Sumup</vt:lpstr>
      <vt:lpstr>QA&amp;Practice1</vt:lpstr>
      <vt:lpstr>QA&amp;Practice2</vt:lpstr>
      <vt:lpstr>QA&amp;Practice3</vt:lpstr>
      <vt:lpstr>QA&amp;Practice4</vt:lpstr>
      <vt:lpstr>QA&amp;Practice5</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2024-03-13T03:25:45Z</dcterms:modified>
</cp:coreProperties>
</file>