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RAM Usage" sheetId="1" r:id="rId1"/>
  </sheets>
  <calcPr calcId="145621"/>
</workbook>
</file>

<file path=xl/calcChain.xml><?xml version="1.0" encoding="utf-8"?>
<calcChain xmlns="http://schemas.openxmlformats.org/spreadsheetml/2006/main">
  <c r="E12" i="1" l="1"/>
  <c r="E13" i="1" l="1"/>
  <c r="F13" i="1" s="1"/>
  <c r="F12" i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G12" i="1"/>
  <c r="G13" i="1" l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F9" i="1"/>
  <c r="G9" i="1" s="1"/>
</calcChain>
</file>

<file path=xl/comments1.xml><?xml version="1.0" encoding="utf-8"?>
<comments xmlns="http://schemas.openxmlformats.org/spreadsheetml/2006/main">
  <authors>
    <author>Wilhelm Leichtfried</author>
  </authors>
  <commentList>
    <comment ref="B11" authorId="0">
      <text>
        <r>
          <rPr>
            <b/>
            <sz val="9"/>
            <color indexed="81"/>
            <rFont val="Tahoma"/>
            <family val="2"/>
          </rPr>
          <t>Wilhelm Leichtfried:</t>
        </r>
        <r>
          <rPr>
            <sz val="9"/>
            <color indexed="81"/>
            <rFont val="Tahoma"/>
            <family val="2"/>
          </rPr>
          <t xml:space="preserve">
Input: number of Messages per FIFO: 1 to 32.
Input "0": FIFOx will not be used for RAM calculation.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Wilhelm Leichtfried:</t>
        </r>
        <r>
          <rPr>
            <sz val="9"/>
            <color indexed="81"/>
            <rFont val="Tahoma"/>
            <family val="2"/>
          </rPr>
          <t xml:space="preserve">
Payload: 8, 12, 16, 20, 24, 32, 48, or 64 bytes.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Wilhelm Leichtfried:</t>
        </r>
        <r>
          <rPr>
            <sz val="9"/>
            <color indexed="81"/>
            <rFont val="Tahoma"/>
            <family val="2"/>
          </rPr>
          <t xml:space="preserve">
TSEN (Time Stamp Enable): "Yes" for TEF and/or RX FIFOs, if TS is desired; otherwise "No".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Wilhelm Leichtfried:</t>
        </r>
        <r>
          <rPr>
            <sz val="9"/>
            <color indexed="81"/>
            <rFont val="Tahoma"/>
            <family val="2"/>
          </rPr>
          <t xml:space="preserve">
Message Object size (one message).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Wilhelm Leichtfried:</t>
        </r>
        <r>
          <rPr>
            <sz val="9"/>
            <color indexed="81"/>
            <rFont val="Tahoma"/>
            <family val="2"/>
          </rPr>
          <t xml:space="preserve">
Total bytes in FIFO.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Wilhelm Leichtfried:</t>
        </r>
        <r>
          <rPr>
            <sz val="9"/>
            <color indexed="81"/>
            <rFont val="Tahoma"/>
            <family val="2"/>
          </rPr>
          <t xml:space="preserve">
Start address of FIFO.</t>
        </r>
      </text>
    </comment>
  </commentList>
</comments>
</file>

<file path=xl/sharedStrings.xml><?xml version="1.0" encoding="utf-8"?>
<sst xmlns="http://schemas.openxmlformats.org/spreadsheetml/2006/main" count="83" uniqueCount="52">
  <si>
    <t>RAM size</t>
  </si>
  <si>
    <t>Bytes</t>
  </si>
  <si>
    <t>Base Address</t>
  </si>
  <si>
    <t>hex</t>
  </si>
  <si>
    <t>FIFO</t>
  </si>
  <si>
    <t>TSEN</t>
  </si>
  <si>
    <t>Total Bytes</t>
  </si>
  <si>
    <t>Ram Address (hex)</t>
  </si>
  <si>
    <t>TEF</t>
  </si>
  <si>
    <t>No</t>
  </si>
  <si>
    <t>n/a</t>
  </si>
  <si>
    <t>TXQ</t>
  </si>
  <si>
    <t>FIFO1</t>
  </si>
  <si>
    <t>FIFO2</t>
  </si>
  <si>
    <t>FIFO3</t>
  </si>
  <si>
    <t>FIFO4</t>
  </si>
  <si>
    <t>FIFO5</t>
  </si>
  <si>
    <t>FIFO6</t>
  </si>
  <si>
    <t>FIFO7</t>
  </si>
  <si>
    <t>FIFO8</t>
  </si>
  <si>
    <t>FIFO9</t>
  </si>
  <si>
    <t>FIFO10</t>
  </si>
  <si>
    <t>FIFO11</t>
  </si>
  <si>
    <t>FIFO12</t>
  </si>
  <si>
    <t>FIFO13</t>
  </si>
  <si>
    <t>FIFO14</t>
  </si>
  <si>
    <t>FIFO15</t>
  </si>
  <si>
    <t>FIFO16</t>
  </si>
  <si>
    <t>FIFO17</t>
  </si>
  <si>
    <t>FIFO18</t>
  </si>
  <si>
    <t>FIFO19</t>
  </si>
  <si>
    <t>FIFO20</t>
  </si>
  <si>
    <t>FIFO21</t>
  </si>
  <si>
    <t>FIFO22</t>
  </si>
  <si>
    <t>FIFO23</t>
  </si>
  <si>
    <t>FIFO24</t>
  </si>
  <si>
    <t>FIFO25</t>
  </si>
  <si>
    <t>FIFO26</t>
  </si>
  <si>
    <t>FIFO27</t>
  </si>
  <si>
    <t>FIFO28</t>
  </si>
  <si>
    <t>FIFO29</t>
  </si>
  <si>
    <t>FIFO30</t>
  </si>
  <si>
    <t>FIFO31</t>
  </si>
  <si>
    <t>Messages</t>
  </si>
  <si>
    <t>PayLoad</t>
  </si>
  <si>
    <t>Yes</t>
  </si>
  <si>
    <t>End</t>
  </si>
  <si>
    <t>Object Size (Bytes)</t>
  </si>
  <si>
    <t>Color Coding:</t>
  </si>
  <si>
    <t>Inputs</t>
  </si>
  <si>
    <t>Calculations</t>
  </si>
  <si>
    <t>Total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</si>
</sst>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4" fillId="5" borderId="5" applyNumberFormat="0" applyFont="0" applyAlignment="0" applyProtection="0"/>
  </cellStyleXfs>
  <cellXfs count="15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2" fillId="3" borderId="1" xfId="2"/>
    <xf numFmtId="0" fontId="2" fillId="3" borderId="1" xfId="2" applyAlignment="1">
      <alignment horizontal="right"/>
    </xf>
    <xf numFmtId="0" fontId="0" fillId="4" borderId="2" xfId="0" applyFill="1" applyBorder="1"/>
    <xf numFmtId="0" fontId="2" fillId="3" borderId="3" xfId="2" applyBorder="1"/>
    <xf numFmtId="0" fontId="2" fillId="3" borderId="4" xfId="2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5" borderId="5" xfId="3" applyFont="1" applyProtection="1">
      <protection locked="0"/>
    </xf>
    <xf numFmtId="0" fontId="1" fillId="2" borderId="1" xfId="1" applyProtection="1">
      <protection locked="0"/>
    </xf>
    <xf numFmtId="0" fontId="0" fillId="0" borderId="0" xfId="0" applyProtection="1">
      <protection locked="0"/>
    </xf>
    <xf numFmtId="0" fontId="2" fillId="3" borderId="1" xfId="2" applyProtection="1"/>
    <xf numFmtId="0" fontId="2" fillId="3" borderId="2" xfId="2" applyBorder="1" applyAlignment="1">
      <alignment horizontal="right"/>
    </xf>
  </cellXfs>
  <cellStyles count="4">
    <cellStyle name="Calculation" xfId="2" builtinId="22"/>
    <cellStyle name="Input" xfId="1" builtinId="20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182880</xdr:colOff>
      <xdr:row>0</xdr:row>
      <xdr:rowOff>144780</xdr:rowOff>
    </xdr:from>
    <xdr:to>
      <xdr:col>17</xdr:col>
      <xdr:colOff>457200</xdr:colOff>
      <xdr:row>10</xdr:row>
      <xdr:rowOff>175260</xdr:rowOff>
    </xdr:to>
    <xdr:sp macro="" textlink="">
      <xdr:nvSpPr>
        <xdr:cNvPr id="2" name="TextBox 1"/>
        <xdr:cNvSpPr txBox="1"/>
      </xdr:nvSpPr>
      <xdr:spPr>
        <a:xfrm>
          <a:off x="6606540" y="144780"/>
          <a:ext cx="5760720" cy="1859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</a:t>
          </a:r>
          <a:r>
            <a:rPr lang="en-US" sz="1100" baseline="0"/>
            <a:t> this spread sheet to check if the FIFO configuration fits into RAM: check fields F9 and G9.</a:t>
          </a:r>
        </a:p>
        <a:p>
          <a:r>
            <a:rPr lang="en-US" sz="1100" baseline="0"/>
            <a:t>Input number of messages per FIFO and payload for messages in FIFO.</a:t>
          </a:r>
        </a:p>
        <a:p>
          <a:r>
            <a:rPr lang="en-US" sz="1100" baseline="0"/>
            <a:t>The minimum number of messages per FIFO in the MCP2517FD is 1. If a FIFO isn't used, a "0" can be input in order to exclude the FIFO from the RAM calculation. </a:t>
          </a:r>
        </a:p>
        <a:p>
          <a:r>
            <a:rPr lang="en-US" sz="1100" baseline="0"/>
            <a:t>Always start configuration with TEF, followed by TXQ, and FIFO1 through FIFO31.</a:t>
          </a:r>
        </a:p>
        <a:p>
          <a:r>
            <a:rPr lang="en-US" sz="1100" baseline="0"/>
            <a:t>TEF and TXQ can be disabled in CiCON (spread sheet input "0").</a:t>
          </a:r>
        </a:p>
        <a:p>
          <a:r>
            <a:rPr lang="en-US" sz="1100" baseline="0"/>
            <a:t>If a "0" is assigned to FIFOn all following FIFOs (FIFO(n+1) through FIFO31) must also be assigned a "0".</a:t>
          </a:r>
        </a:p>
        <a:p>
          <a:r>
            <a:rPr lang="en-US" sz="1100" baseline="0"/>
            <a:t>Unused FIFOs ("0" messages) can be configured to be outside the RAM area (above address 0xBFF).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5"/>
  <sheetViews>
    <sheetView tabSelected="1" zoomScaleNormal="100" workbookViewId="0">
      <pane ySplit="11" topLeftCell="A12" activePane="bottomLeft" state="frozen"/>
      <selection pane="bottomLeft" activeCell="I27" sqref="I27"/>
    </sheetView>
  </sheetViews>
  <sheetFormatPr defaultRowHeight="14.4" x14ac:dyDescent="0.3"/>
  <cols>
    <col min="1" max="1" width="12" bestFit="1" customWidth="1"/>
    <col min="2" max="2" width="11.109375" bestFit="1" customWidth="1"/>
    <col min="4" max="4" width="5.33203125" bestFit="1" customWidth="1"/>
    <col min="5" max="5" width="16.6640625" bestFit="1" customWidth="1"/>
    <col min="6" max="6" width="10.21875" bestFit="1" customWidth="1"/>
    <col min="7" max="7" width="16.77734375" style="1" bestFit="1" customWidth="1"/>
    <col min="8" max="8" width="12.6640625" customWidth="1"/>
  </cols>
  <sheetData>
    <row r="1" spans="1:7" s="12" customFormat="1" x14ac:dyDescent="0.3">
      <c r="A1" s="10" t="s">
        <v>48</v>
      </c>
      <c r="B1" s="11" t="s">
        <v>49</v>
      </c>
    </row>
    <row r="2" spans="1:7" s="12" customFormat="1" x14ac:dyDescent="0.3">
      <c r="B2" s="13" t="s">
        <v>50</v>
      </c>
    </row>
    <row r="4" spans="1:7" x14ac:dyDescent="0.3">
      <c r="A4" t="s">
        <v>0</v>
      </c>
      <c r="B4" s="4">
        <v>2048</v>
      </c>
      <c r="C4" t="s">
        <v>1</v>
      </c>
    </row>
    <row r="5" spans="1:7" x14ac:dyDescent="0.3">
      <c r="A5" s="2" t="s">
        <v>2</v>
      </c>
      <c r="B5" s="4">
        <v>400</v>
      </c>
      <c r="C5" t="s">
        <v>3</v>
      </c>
    </row>
    <row r="9" spans="1:7" x14ac:dyDescent="0.3">
      <c r="E9" s="6" t="s">
        <v>51</v>
      </c>
      <c r="F9" s="7">
        <f>SUM(F12:F44)</f>
        <v>1968</v>
      </c>
      <c r="G9" s="9" t="str">
        <f>IF(F9&gt;B4,"RAM too small",  "Ok")</f>
        <v>Ok</v>
      </c>
    </row>
    <row r="11" spans="1:7" s="2" customFormat="1" x14ac:dyDescent="0.3">
      <c r="A11" s="2" t="s">
        <v>4</v>
      </c>
      <c r="B11" s="2" t="s">
        <v>43</v>
      </c>
      <c r="C11" s="2" t="s">
        <v>44</v>
      </c>
      <c r="D11" s="2" t="s">
        <v>5</v>
      </c>
      <c r="E11" s="2" t="s">
        <v>47</v>
      </c>
      <c r="F11" s="2" t="s">
        <v>6</v>
      </c>
      <c r="G11" s="3" t="s">
        <v>7</v>
      </c>
    </row>
    <row r="12" spans="1:7" x14ac:dyDescent="0.3">
      <c r="A12" t="s">
        <v>8</v>
      </c>
      <c r="B12" s="11">
        <v>4</v>
      </c>
      <c r="C12" s="13" t="s">
        <v>10</v>
      </c>
      <c r="D12" s="11" t="s">
        <v>45</v>
      </c>
      <c r="E12" s="4">
        <f>2*4+IF(D12="Yes",4,0)</f>
        <v>12</v>
      </c>
      <c r="F12" s="4">
        <f>B12*E12</f>
        <v>48</v>
      </c>
      <c r="G12" s="5">
        <f>B5</f>
        <v>400</v>
      </c>
    </row>
    <row r="13" spans="1:7" x14ac:dyDescent="0.3">
      <c r="A13" t="s">
        <v>11</v>
      </c>
      <c r="B13" s="11">
        <v>6</v>
      </c>
      <c r="C13" s="11">
        <v>64</v>
      </c>
      <c r="D13" s="13" t="s">
        <v>10</v>
      </c>
      <c r="E13" s="4">
        <f>2*4+C13</f>
        <v>72</v>
      </c>
      <c r="F13" s="4">
        <f>B13*E13</f>
        <v>432</v>
      </c>
      <c r="G13" s="5" t="str">
        <f>DEC2HEX(HEX2DEC(G12)+F12)</f>
        <v>430</v>
      </c>
    </row>
    <row r="14" spans="1:7" x14ac:dyDescent="0.3">
      <c r="A14" t="s">
        <v>12</v>
      </c>
      <c r="B14" s="11">
        <v>8</v>
      </c>
      <c r="C14" s="11">
        <v>64</v>
      </c>
      <c r="D14" s="11" t="s">
        <v>9</v>
      </c>
      <c r="E14" s="4">
        <f t="shared" ref="E14:E44" si="0">2*4+IF(D14="Yes",4,0)+C14</f>
        <v>72</v>
      </c>
      <c r="F14" s="4">
        <f t="shared" ref="F14:F44" si="1">B14*E14</f>
        <v>576</v>
      </c>
      <c r="G14" s="5" t="str">
        <f t="shared" ref="G14:G44" si="2">DEC2HEX(HEX2DEC(G13)+F13)</f>
        <v>5E0</v>
      </c>
    </row>
    <row r="15" spans="1:7" x14ac:dyDescent="0.3">
      <c r="A15" t="s">
        <v>13</v>
      </c>
      <c r="B15" s="11">
        <v>12</v>
      </c>
      <c r="C15" s="11">
        <v>64</v>
      </c>
      <c r="D15" s="11" t="s">
        <v>45</v>
      </c>
      <c r="E15" s="4">
        <f t="shared" si="0"/>
        <v>76</v>
      </c>
      <c r="F15" s="4">
        <f t="shared" si="1"/>
        <v>912</v>
      </c>
      <c r="G15" s="5" t="str">
        <f t="shared" si="2"/>
        <v>820</v>
      </c>
    </row>
    <row r="16" spans="1:7" x14ac:dyDescent="0.3">
      <c r="A16" t="s">
        <v>14</v>
      </c>
      <c r="B16" s="11">
        <v>0</v>
      </c>
      <c r="C16" s="11">
        <v>8</v>
      </c>
      <c r="D16" s="11" t="s">
        <v>9</v>
      </c>
      <c r="E16" s="4">
        <f t="shared" si="0"/>
        <v>16</v>
      </c>
      <c r="F16" s="4">
        <f t="shared" si="1"/>
        <v>0</v>
      </c>
      <c r="G16" s="5" t="str">
        <f t="shared" si="2"/>
        <v>BB0</v>
      </c>
    </row>
    <row r="17" spans="1:7" x14ac:dyDescent="0.3">
      <c r="A17" t="s">
        <v>15</v>
      </c>
      <c r="B17" s="11">
        <v>0</v>
      </c>
      <c r="C17" s="11">
        <v>8</v>
      </c>
      <c r="D17" s="11" t="s">
        <v>9</v>
      </c>
      <c r="E17" s="4">
        <f t="shared" si="0"/>
        <v>16</v>
      </c>
      <c r="F17" s="4">
        <f t="shared" si="1"/>
        <v>0</v>
      </c>
      <c r="G17" s="5" t="str">
        <f t="shared" si="2"/>
        <v>BB0</v>
      </c>
    </row>
    <row r="18" spans="1:7" x14ac:dyDescent="0.3">
      <c r="A18" t="s">
        <v>16</v>
      </c>
      <c r="B18" s="11">
        <v>0</v>
      </c>
      <c r="C18" s="11">
        <v>8</v>
      </c>
      <c r="D18" s="11" t="s">
        <v>9</v>
      </c>
      <c r="E18" s="4">
        <f t="shared" si="0"/>
        <v>16</v>
      </c>
      <c r="F18" s="4">
        <f t="shared" si="1"/>
        <v>0</v>
      </c>
      <c r="G18" s="5" t="str">
        <f t="shared" si="2"/>
        <v>BB0</v>
      </c>
    </row>
    <row r="19" spans="1:7" x14ac:dyDescent="0.3">
      <c r="A19" t="s">
        <v>17</v>
      </c>
      <c r="B19" s="11">
        <v>0</v>
      </c>
      <c r="C19" s="11">
        <v>8</v>
      </c>
      <c r="D19" s="11" t="s">
        <v>9</v>
      </c>
      <c r="E19" s="4">
        <f t="shared" si="0"/>
        <v>16</v>
      </c>
      <c r="F19" s="4">
        <f t="shared" si="1"/>
        <v>0</v>
      </c>
      <c r="G19" s="5" t="str">
        <f t="shared" si="2"/>
        <v>BB0</v>
      </c>
    </row>
    <row r="20" spans="1:7" x14ac:dyDescent="0.3">
      <c r="A20" t="s">
        <v>18</v>
      </c>
      <c r="B20" s="11">
        <v>0</v>
      </c>
      <c r="C20" s="11">
        <v>8</v>
      </c>
      <c r="D20" s="11" t="s">
        <v>9</v>
      </c>
      <c r="E20" s="4">
        <f t="shared" si="0"/>
        <v>16</v>
      </c>
      <c r="F20" s="4">
        <f t="shared" si="1"/>
        <v>0</v>
      </c>
      <c r="G20" s="5" t="str">
        <f t="shared" si="2"/>
        <v>BB0</v>
      </c>
    </row>
    <row r="21" spans="1:7" x14ac:dyDescent="0.3">
      <c r="A21" t="s">
        <v>19</v>
      </c>
      <c r="B21" s="11">
        <v>0</v>
      </c>
      <c r="C21" s="11">
        <v>8</v>
      </c>
      <c r="D21" s="11" t="s">
        <v>9</v>
      </c>
      <c r="E21" s="4">
        <f t="shared" si="0"/>
        <v>16</v>
      </c>
      <c r="F21" s="4">
        <f t="shared" si="1"/>
        <v>0</v>
      </c>
      <c r="G21" s="5" t="str">
        <f t="shared" si="2"/>
        <v>BB0</v>
      </c>
    </row>
    <row r="22" spans="1:7" x14ac:dyDescent="0.3">
      <c r="A22" t="s">
        <v>20</v>
      </c>
      <c r="B22" s="11">
        <v>0</v>
      </c>
      <c r="C22" s="11">
        <v>8</v>
      </c>
      <c r="D22" s="11" t="s">
        <v>9</v>
      </c>
      <c r="E22" s="4">
        <f t="shared" si="0"/>
        <v>16</v>
      </c>
      <c r="F22" s="4">
        <f t="shared" si="1"/>
        <v>0</v>
      </c>
      <c r="G22" s="5" t="str">
        <f t="shared" si="2"/>
        <v>BB0</v>
      </c>
    </row>
    <row r="23" spans="1:7" x14ac:dyDescent="0.3">
      <c r="A23" t="s">
        <v>21</v>
      </c>
      <c r="B23" s="11">
        <v>0</v>
      </c>
      <c r="C23" s="11">
        <v>8</v>
      </c>
      <c r="D23" s="11" t="s">
        <v>9</v>
      </c>
      <c r="E23" s="4">
        <f t="shared" si="0"/>
        <v>16</v>
      </c>
      <c r="F23" s="4">
        <f t="shared" si="1"/>
        <v>0</v>
      </c>
      <c r="G23" s="5" t="str">
        <f t="shared" si="2"/>
        <v>BB0</v>
      </c>
    </row>
    <row r="24" spans="1:7" x14ac:dyDescent="0.3">
      <c r="A24" t="s">
        <v>22</v>
      </c>
      <c r="B24" s="11">
        <v>0</v>
      </c>
      <c r="C24" s="11">
        <v>8</v>
      </c>
      <c r="D24" s="11" t="s">
        <v>9</v>
      </c>
      <c r="E24" s="4">
        <f t="shared" si="0"/>
        <v>16</v>
      </c>
      <c r="F24" s="4">
        <f t="shared" si="1"/>
        <v>0</v>
      </c>
      <c r="G24" s="5" t="str">
        <f t="shared" si="2"/>
        <v>BB0</v>
      </c>
    </row>
    <row r="25" spans="1:7" x14ac:dyDescent="0.3">
      <c r="A25" t="s">
        <v>23</v>
      </c>
      <c r="B25" s="11">
        <v>0</v>
      </c>
      <c r="C25" s="11">
        <v>8</v>
      </c>
      <c r="D25" s="11" t="s">
        <v>9</v>
      </c>
      <c r="E25" s="4">
        <f t="shared" si="0"/>
        <v>16</v>
      </c>
      <c r="F25" s="4">
        <f t="shared" si="1"/>
        <v>0</v>
      </c>
      <c r="G25" s="5" t="str">
        <f t="shared" si="2"/>
        <v>BB0</v>
      </c>
    </row>
    <row r="26" spans="1:7" x14ac:dyDescent="0.3">
      <c r="A26" t="s">
        <v>24</v>
      </c>
      <c r="B26" s="11">
        <v>0</v>
      </c>
      <c r="C26" s="11">
        <v>8</v>
      </c>
      <c r="D26" s="11" t="s">
        <v>9</v>
      </c>
      <c r="E26" s="4">
        <f t="shared" si="0"/>
        <v>16</v>
      </c>
      <c r="F26" s="4">
        <f t="shared" si="1"/>
        <v>0</v>
      </c>
      <c r="G26" s="5" t="str">
        <f t="shared" si="2"/>
        <v>BB0</v>
      </c>
    </row>
    <row r="27" spans="1:7" x14ac:dyDescent="0.3">
      <c r="A27" t="s">
        <v>25</v>
      </c>
      <c r="B27" s="11">
        <v>0</v>
      </c>
      <c r="C27" s="11">
        <v>8</v>
      </c>
      <c r="D27" s="11" t="s">
        <v>9</v>
      </c>
      <c r="E27" s="4">
        <f t="shared" si="0"/>
        <v>16</v>
      </c>
      <c r="F27" s="4">
        <f t="shared" si="1"/>
        <v>0</v>
      </c>
      <c r="G27" s="5" t="str">
        <f t="shared" si="2"/>
        <v>BB0</v>
      </c>
    </row>
    <row r="28" spans="1:7" x14ac:dyDescent="0.3">
      <c r="A28" t="s">
        <v>26</v>
      </c>
      <c r="B28" s="11">
        <v>0</v>
      </c>
      <c r="C28" s="11">
        <v>8</v>
      </c>
      <c r="D28" s="11" t="s">
        <v>9</v>
      </c>
      <c r="E28" s="4">
        <f t="shared" si="0"/>
        <v>16</v>
      </c>
      <c r="F28" s="4">
        <f t="shared" si="1"/>
        <v>0</v>
      </c>
      <c r="G28" s="5" t="str">
        <f t="shared" si="2"/>
        <v>BB0</v>
      </c>
    </row>
    <row r="29" spans="1:7" x14ac:dyDescent="0.3">
      <c r="A29" t="s">
        <v>27</v>
      </c>
      <c r="B29" s="11">
        <v>0</v>
      </c>
      <c r="C29" s="11">
        <v>8</v>
      </c>
      <c r="D29" s="11" t="s">
        <v>9</v>
      </c>
      <c r="E29" s="4">
        <f t="shared" si="0"/>
        <v>16</v>
      </c>
      <c r="F29" s="4">
        <f t="shared" si="1"/>
        <v>0</v>
      </c>
      <c r="G29" s="5" t="str">
        <f t="shared" si="2"/>
        <v>BB0</v>
      </c>
    </row>
    <row r="30" spans="1:7" x14ac:dyDescent="0.3">
      <c r="A30" t="s">
        <v>28</v>
      </c>
      <c r="B30" s="11">
        <v>0</v>
      </c>
      <c r="C30" s="11">
        <v>8</v>
      </c>
      <c r="D30" s="11" t="s">
        <v>9</v>
      </c>
      <c r="E30" s="4">
        <f t="shared" si="0"/>
        <v>16</v>
      </c>
      <c r="F30" s="4">
        <f t="shared" si="1"/>
        <v>0</v>
      </c>
      <c r="G30" s="5" t="str">
        <f t="shared" si="2"/>
        <v>BB0</v>
      </c>
    </row>
    <row r="31" spans="1:7" x14ac:dyDescent="0.3">
      <c r="A31" t="s">
        <v>29</v>
      </c>
      <c r="B31" s="11">
        <v>0</v>
      </c>
      <c r="C31" s="11">
        <v>8</v>
      </c>
      <c r="D31" s="11" t="s">
        <v>9</v>
      </c>
      <c r="E31" s="4">
        <f t="shared" si="0"/>
        <v>16</v>
      </c>
      <c r="F31" s="4">
        <f t="shared" si="1"/>
        <v>0</v>
      </c>
      <c r="G31" s="5" t="str">
        <f t="shared" si="2"/>
        <v>BB0</v>
      </c>
    </row>
    <row r="32" spans="1:7" x14ac:dyDescent="0.3">
      <c r="A32" t="s">
        <v>30</v>
      </c>
      <c r="B32" s="11">
        <v>0</v>
      </c>
      <c r="C32" s="11">
        <v>8</v>
      </c>
      <c r="D32" s="11" t="s">
        <v>9</v>
      </c>
      <c r="E32" s="4">
        <f t="shared" si="0"/>
        <v>16</v>
      </c>
      <c r="F32" s="4">
        <f t="shared" si="1"/>
        <v>0</v>
      </c>
      <c r="G32" s="5" t="str">
        <f t="shared" si="2"/>
        <v>BB0</v>
      </c>
    </row>
    <row r="33" spans="1:7" x14ac:dyDescent="0.3">
      <c r="A33" t="s">
        <v>31</v>
      </c>
      <c r="B33" s="11">
        <v>0</v>
      </c>
      <c r="C33" s="11">
        <v>8</v>
      </c>
      <c r="D33" s="11" t="s">
        <v>9</v>
      </c>
      <c r="E33" s="4">
        <f t="shared" si="0"/>
        <v>16</v>
      </c>
      <c r="F33" s="4">
        <f t="shared" si="1"/>
        <v>0</v>
      </c>
      <c r="G33" s="5" t="str">
        <f t="shared" si="2"/>
        <v>BB0</v>
      </c>
    </row>
    <row r="34" spans="1:7" x14ac:dyDescent="0.3">
      <c r="A34" t="s">
        <v>32</v>
      </c>
      <c r="B34" s="11">
        <v>0</v>
      </c>
      <c r="C34" s="11">
        <v>8</v>
      </c>
      <c r="D34" s="11" t="s">
        <v>9</v>
      </c>
      <c r="E34" s="4">
        <f t="shared" si="0"/>
        <v>16</v>
      </c>
      <c r="F34" s="4">
        <f t="shared" si="1"/>
        <v>0</v>
      </c>
      <c r="G34" s="5" t="str">
        <f t="shared" si="2"/>
        <v>BB0</v>
      </c>
    </row>
    <row r="35" spans="1:7" x14ac:dyDescent="0.3">
      <c r="A35" t="s">
        <v>33</v>
      </c>
      <c r="B35" s="11">
        <v>0</v>
      </c>
      <c r="C35" s="11">
        <v>8</v>
      </c>
      <c r="D35" s="11" t="s">
        <v>9</v>
      </c>
      <c r="E35" s="4">
        <f t="shared" si="0"/>
        <v>16</v>
      </c>
      <c r="F35" s="4">
        <f t="shared" si="1"/>
        <v>0</v>
      </c>
      <c r="G35" s="5" t="str">
        <f t="shared" si="2"/>
        <v>BB0</v>
      </c>
    </row>
    <row r="36" spans="1:7" x14ac:dyDescent="0.3">
      <c r="A36" t="s">
        <v>34</v>
      </c>
      <c r="B36" s="11">
        <v>0</v>
      </c>
      <c r="C36" s="11">
        <v>8</v>
      </c>
      <c r="D36" s="11" t="s">
        <v>9</v>
      </c>
      <c r="E36" s="4">
        <f t="shared" si="0"/>
        <v>16</v>
      </c>
      <c r="F36" s="4">
        <f t="shared" si="1"/>
        <v>0</v>
      </c>
      <c r="G36" s="5" t="str">
        <f t="shared" si="2"/>
        <v>BB0</v>
      </c>
    </row>
    <row r="37" spans="1:7" x14ac:dyDescent="0.3">
      <c r="A37" t="s">
        <v>35</v>
      </c>
      <c r="B37" s="11">
        <v>0</v>
      </c>
      <c r="C37" s="11">
        <v>8</v>
      </c>
      <c r="D37" s="11" t="s">
        <v>9</v>
      </c>
      <c r="E37" s="4">
        <f t="shared" si="0"/>
        <v>16</v>
      </c>
      <c r="F37" s="4">
        <f t="shared" si="1"/>
        <v>0</v>
      </c>
      <c r="G37" s="5" t="str">
        <f t="shared" si="2"/>
        <v>BB0</v>
      </c>
    </row>
    <row r="38" spans="1:7" x14ac:dyDescent="0.3">
      <c r="A38" t="s">
        <v>36</v>
      </c>
      <c r="B38" s="11">
        <v>0</v>
      </c>
      <c r="C38" s="11">
        <v>8</v>
      </c>
      <c r="D38" s="11" t="s">
        <v>9</v>
      </c>
      <c r="E38" s="4">
        <f t="shared" si="0"/>
        <v>16</v>
      </c>
      <c r="F38" s="4">
        <f t="shared" si="1"/>
        <v>0</v>
      </c>
      <c r="G38" s="5" t="str">
        <f t="shared" si="2"/>
        <v>BB0</v>
      </c>
    </row>
    <row r="39" spans="1:7" x14ac:dyDescent="0.3">
      <c r="A39" t="s">
        <v>37</v>
      </c>
      <c r="B39" s="11">
        <v>0</v>
      </c>
      <c r="C39" s="11">
        <v>8</v>
      </c>
      <c r="D39" s="11" t="s">
        <v>9</v>
      </c>
      <c r="E39" s="4">
        <f t="shared" si="0"/>
        <v>16</v>
      </c>
      <c r="F39" s="4">
        <f t="shared" si="1"/>
        <v>0</v>
      </c>
      <c r="G39" s="5" t="str">
        <f t="shared" si="2"/>
        <v>BB0</v>
      </c>
    </row>
    <row r="40" spans="1:7" x14ac:dyDescent="0.3">
      <c r="A40" t="s">
        <v>38</v>
      </c>
      <c r="B40" s="11">
        <v>0</v>
      </c>
      <c r="C40" s="11">
        <v>8</v>
      </c>
      <c r="D40" s="11" t="s">
        <v>9</v>
      </c>
      <c r="E40" s="4">
        <f t="shared" si="0"/>
        <v>16</v>
      </c>
      <c r="F40" s="4">
        <f t="shared" si="1"/>
        <v>0</v>
      </c>
      <c r="G40" s="5" t="str">
        <f t="shared" si="2"/>
        <v>BB0</v>
      </c>
    </row>
    <row r="41" spans="1:7" x14ac:dyDescent="0.3">
      <c r="A41" t="s">
        <v>39</v>
      </c>
      <c r="B41" s="11">
        <v>0</v>
      </c>
      <c r="C41" s="11">
        <v>8</v>
      </c>
      <c r="D41" s="11" t="s">
        <v>9</v>
      </c>
      <c r="E41" s="4">
        <f t="shared" si="0"/>
        <v>16</v>
      </c>
      <c r="F41" s="4">
        <f t="shared" si="1"/>
        <v>0</v>
      </c>
      <c r="G41" s="5" t="str">
        <f t="shared" si="2"/>
        <v>BB0</v>
      </c>
    </row>
    <row r="42" spans="1:7" x14ac:dyDescent="0.3">
      <c r="A42" t="s">
        <v>40</v>
      </c>
      <c r="B42" s="11">
        <v>0</v>
      </c>
      <c r="C42" s="11">
        <v>8</v>
      </c>
      <c r="D42" s="11" t="s">
        <v>9</v>
      </c>
      <c r="E42" s="4">
        <f t="shared" si="0"/>
        <v>16</v>
      </c>
      <c r="F42" s="4">
        <f t="shared" si="1"/>
        <v>0</v>
      </c>
      <c r="G42" s="5" t="str">
        <f t="shared" si="2"/>
        <v>BB0</v>
      </c>
    </row>
    <row r="43" spans="1:7" x14ac:dyDescent="0.3">
      <c r="A43" t="s">
        <v>41</v>
      </c>
      <c r="B43" s="11">
        <v>0</v>
      </c>
      <c r="C43" s="11">
        <v>8</v>
      </c>
      <c r="D43" s="11" t="s">
        <v>9</v>
      </c>
      <c r="E43" s="4">
        <f t="shared" si="0"/>
        <v>16</v>
      </c>
      <c r="F43" s="4">
        <f t="shared" si="1"/>
        <v>0</v>
      </c>
      <c r="G43" s="5" t="str">
        <f t="shared" si="2"/>
        <v>BB0</v>
      </c>
    </row>
    <row r="44" spans="1:7" x14ac:dyDescent="0.3">
      <c r="A44" t="s">
        <v>42</v>
      </c>
      <c r="B44" s="11">
        <v>0</v>
      </c>
      <c r="C44" s="11">
        <v>8</v>
      </c>
      <c r="D44" s="11" t="s">
        <v>9</v>
      </c>
      <c r="E44" s="4">
        <f t="shared" si="0"/>
        <v>16</v>
      </c>
      <c r="F44" s="4">
        <f t="shared" si="1"/>
        <v>0</v>
      </c>
      <c r="G44" s="8" t="str">
        <f t="shared" si="2"/>
        <v>BB0</v>
      </c>
    </row>
    <row r="45" spans="1:7" x14ac:dyDescent="0.3">
      <c r="A45" t="s">
        <v>46</v>
      </c>
      <c r="G45" s="14" t="str">
        <f>DEC2HEX(HEX2DEC(G44)+F44-1)</f>
        <v>BAF</v>
      </c>
    </row>
  </sheetData>
  <sheetProtection sheet="1" objects="1" scenarios="1"/>
  <pageMargins left="0.7" right="0.7" top="0.75" bottom="0.75" header="0.3" footer="0.3"/>
  <pageSetup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RAM Usage</vt:lpstr>
    </vt:vector>
  </TitlesOfParts>
  <Company>Microchip Technology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Wilhelm Leichtfried</dc:creator>
  <cp:lastModifiedBy>Wilhelm Leichtfried</cp:lastModifiedBy>
  <dcterms:created xsi:type="dcterms:W3CDTF">2016-09-06T23:53:51Z</dcterms:created>
  <dcterms:modified xsi:type="dcterms:W3CDTF">2017-08-25T21:34:03Z</dcterms:modified>
</cp:coreProperties>
</file>