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ofit and Loss"/>
  </sheets>
  <calcPr fullCalcOnLoad="1"/>
</workbook>
</file>

<file path=xl/sharedStrings.xml><?xml version="1.0" encoding="utf-8"?>
<sst xmlns="http://schemas.openxmlformats.org/spreadsheetml/2006/main" count="18" uniqueCount="18">
  <si>
    <t>Super Duper Company</t>
  </si>
  <si>
    <t>Profit and Loss</t>
  </si>
  <si>
    <t>January - May, 2023</t>
  </si>
  <si>
    <t>Jan 2023</t>
  </si>
  <si>
    <t>Feb 2023</t>
  </si>
  <si>
    <t>Mar 2023</t>
  </si>
  <si>
    <t>Apr 2023</t>
  </si>
  <si>
    <t>May 2023</t>
  </si>
  <si>
    <t>Total</t>
  </si>
  <si>
    <t>Income</t>
  </si>
  <si>
    <t xml:space="preserve">   Design income</t>
  </si>
  <si>
    <t xml:space="preserve">   Discounts given</t>
  </si>
  <si>
    <t xml:space="preserve">   Landscaping Services</t>
  </si>
  <si>
    <t xml:space="preserve">      Job Materials</t>
  </si>
  <si>
    <t xml:space="preserve">         Fountains and Garden Lighting</t>
  </si>
  <si>
    <t xml:space="preserve">         Plants and Soil</t>
  </si>
  <si>
    <t xml:space="preserve">         Sprinklers and Drip Systems</t>
  </si>
  <si>
    <t xml:space="preserve">      Total Job Materials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</si>
</sst>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0" borderId="1" applyBorder="1" fontId="1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  <xf xfId="0" numFmtId="7" applyNumberFormat="1" borderId="2" applyBorder="1" fontId="3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4" applyNumberFormat="1" borderId="1" applyBorder="1" fontId="5" applyFont="1" fillId="0" applyAlignment="1">
      <alignment horizontal="right"/>
    </xf>
    <xf xfId="0" numFmtId="7" applyNumberFormat="1" borderId="3" applyBorder="1" fontId="4" applyFont="1" fillId="0" applyAlignment="1">
      <alignment horizontal="right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4"/>
  <sheetViews>
    <sheetView workbookViewId="0" tabSelected="1"/>
  </sheetViews>
  <sheetFormatPr defaultRowHeight="15" x14ac:dyDescent="0.25"/>
  <cols>
    <col min="1" max="1" style="9" width="33.57642857142857" customWidth="1" bestFit="1"/>
    <col min="2" max="2" style="10" width="11.147857142857141" customWidth="1" bestFit="1"/>
    <col min="3" max="3" style="10" width="11.147857142857141" customWidth="1" bestFit="1"/>
    <col min="4" max="4" style="10" width="10.290714285714287" customWidth="1" bestFit="1"/>
    <col min="5" max="5" style="10" width="10.290714285714287" customWidth="1" bestFit="1"/>
    <col min="6" max="6" style="10" width="11.147857142857141" customWidth="1" bestFit="1"/>
    <col min="7" max="7" style="10" width="11.147857142857141" customWidth="1" bestFit="1"/>
  </cols>
  <sheetData>
    <row x14ac:dyDescent="0.25" r="1" customHeight="1" ht="22.5">
      <c r="A1" s="1" t="s">
        <v>0</v>
      </c>
      <c r="B1" s="2"/>
      <c r="C1" s="2"/>
      <c r="D1" s="2"/>
      <c r="E1" s="2"/>
      <c r="F1" s="2"/>
      <c r="G1" s="2"/>
    </row>
    <row x14ac:dyDescent="0.25" r="2" customHeight="1" ht="22.5">
      <c r="A2" s="1" t="s">
        <v>1</v>
      </c>
      <c r="B2" s="2"/>
      <c r="C2" s="2"/>
      <c r="D2" s="2"/>
      <c r="E2" s="2"/>
      <c r="F2" s="2"/>
      <c r="G2" s="2"/>
    </row>
    <row x14ac:dyDescent="0.25" r="3" customHeight="1" ht="17.25">
      <c r="A3" s="3" t="s">
        <v>2</v>
      </c>
      <c r="B3" s="2"/>
      <c r="C3" s="2"/>
      <c r="D3" s="2"/>
      <c r="E3" s="2"/>
      <c r="F3" s="2"/>
      <c r="G3" s="2"/>
    </row>
    <row x14ac:dyDescent="0.25" r="4" customHeight="1" ht="17.25">
      <c r="A4" s="4"/>
      <c r="B4" s="2"/>
      <c r="C4" s="2"/>
      <c r="D4" s="2"/>
      <c r="E4" s="2"/>
      <c r="F4" s="2"/>
      <c r="G4" s="2"/>
    </row>
    <row x14ac:dyDescent="0.25" r="5" customHeight="1" ht="17.25">
      <c r="A5" s="4"/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</row>
    <row x14ac:dyDescent="0.25" r="6" customHeight="1" ht="17.25">
      <c r="A6" s="6" t="s">
        <v>9</v>
      </c>
      <c r="B6" s="7"/>
      <c r="C6" s="7"/>
      <c r="D6" s="7"/>
      <c r="E6" s="7"/>
      <c r="F6" s="7"/>
      <c r="G6" s="7"/>
    </row>
    <row x14ac:dyDescent="0.25" r="7" customHeight="1" ht="17.25">
      <c r="A7" s="6" t="s">
        <v>10</v>
      </c>
      <c r="B7" s="7">
        <f>10513.00</f>
      </c>
      <c r="C7" s="7"/>
      <c r="D7" s="7">
        <f>13340.00</f>
      </c>
      <c r="E7" s="7"/>
      <c r="F7" s="7">
        <f>-1605.00</f>
      </c>
      <c r="G7" s="7">
        <f>((((B7)+(C7))+(D7))+(E7))+(F7)</f>
      </c>
    </row>
    <row x14ac:dyDescent="0.25" r="8" customHeight="1" ht="17.25">
      <c r="A8" s="6" t="s">
        <v>11</v>
      </c>
      <c r="B8" s="7">
        <f>-89.50</f>
      </c>
      <c r="C8" s="7"/>
      <c r="D8" s="7"/>
      <c r="E8" s="7"/>
      <c r="F8" s="7">
        <f>-872.35</f>
      </c>
      <c r="G8" s="7">
        <f>((((B8)+(C8))+(D8))+(E8))+(F8)</f>
      </c>
    </row>
    <row x14ac:dyDescent="0.25" r="9" customHeight="1" ht="17.25">
      <c r="A9" s="6" t="s">
        <v>12</v>
      </c>
      <c r="B9" s="7">
        <f>1067.50</f>
      </c>
      <c r="C9" s="7">
        <f>9639.00</f>
      </c>
      <c r="D9" s="7">
        <f>-412.00</f>
      </c>
      <c r="E9" s="7">
        <f>27753.00</f>
      </c>
      <c r="F9" s="7">
        <f>10402.00</f>
      </c>
      <c r="G9" s="7">
        <f>((((B9)+(C9))+(D9))+(E9))+(F9)</f>
      </c>
    </row>
    <row x14ac:dyDescent="0.25" r="10" customHeight="1" ht="17.25">
      <c r="A10" s="6" t="s">
        <v>13</v>
      </c>
      <c r="B10" s="7"/>
      <c r="C10" s="7"/>
      <c r="D10" s="7"/>
      <c r="E10" s="7"/>
      <c r="F10" s="7"/>
      <c r="G10" s="7">
        <f>((((B10)+(C10))+(D10))+(E10))+(F10)</f>
      </c>
    </row>
    <row x14ac:dyDescent="0.25" r="11" customHeight="1" ht="17.25">
      <c r="A11" s="6" t="s">
        <v>14</v>
      </c>
      <c r="B11" s="7">
        <f>25141.50</f>
      </c>
      <c r="C11" s="7">
        <f>-1865.00</f>
      </c>
      <c r="D11" s="7">
        <f>13550.00</f>
      </c>
      <c r="E11" s="7">
        <f>3597.00</f>
      </c>
      <c r="F11" s="7">
        <f>12829.00</f>
      </c>
      <c r="G11" s="7">
        <f>((((B11)+(C11))+(D11))+(E11))+(F11)</f>
      </c>
    </row>
    <row x14ac:dyDescent="0.25" r="12" customHeight="1" ht="17.25">
      <c r="A12" s="6" t="s">
        <v>15</v>
      </c>
      <c r="B12" s="7">
        <f>16719.72</f>
      </c>
      <c r="C12" s="7">
        <f>74.00</f>
      </c>
      <c r="D12" s="7">
        <f>119.00</f>
      </c>
      <c r="E12" s="7">
        <f>12260.00</f>
      </c>
      <c r="F12" s="7">
        <f>8188.00</f>
      </c>
      <c r="G12" s="7">
        <f>((((B12)+(C12))+(D12))+(E12))+(F12)</f>
      </c>
    </row>
    <row x14ac:dyDescent="0.25" r="13" customHeight="1" ht="17.25">
      <c r="A13" s="6" t="s">
        <v>16</v>
      </c>
      <c r="B13" s="7">
        <f>4420.00</f>
      </c>
      <c r="C13" s="7"/>
      <c r="D13" s="7"/>
      <c r="E13" s="7"/>
      <c r="F13" s="7"/>
      <c r="G13" s="7">
        <f>((((B13)+(C13))+(D13))+(E13))+(F13)</f>
      </c>
    </row>
    <row x14ac:dyDescent="0.25" r="14" customHeight="1" ht="17.25">
      <c r="A14" s="6" t="s">
        <v>17</v>
      </c>
      <c r="B14" s="8">
        <f>(((B10)+(B11))+(B12))+(B13)</f>
      </c>
      <c r="C14" s="8">
        <f>(((C10)+(C11))+(C12))+(C13)</f>
      </c>
      <c r="D14" s="8">
        <f>(((D10)+(D11))+(D12))+(D13)</f>
      </c>
      <c r="E14" s="8">
        <f>(((E10)+(E11))+(E12))+(E13)</f>
      </c>
      <c r="F14" s="8">
        <f>(((F10)+(F11))+(F12))+(F13)</f>
      </c>
      <c r="G14" s="8">
        <f>((((B14)+(C14))+(D14))+(E14))+(F14)</f>
      </c>
    </row>
  </sheetData>
  <mergeCells count="3"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Profit and Loss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2023-06-21T17:29:15.935Z</dcterms:created>
  <dcterms:modified xsi:type="dcterms:W3CDTF">2023-06-21T17:29:15.935Z</dcterms:modified>
</cp:coreProperties>
</file>