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9" i="11" l="1"/>
  <c r="H48" i="11"/>
  <c r="H47" i="11"/>
  <c r="H46" i="11"/>
  <c r="H45" i="11"/>
  <c r="H44" i="11"/>
  <c r="H43" i="11" l="1"/>
  <c r="H42" i="11"/>
  <c r="H41" i="11"/>
  <c r="H40" i="11"/>
  <c r="H39" i="11"/>
  <c r="H38" i="11"/>
  <c r="H37" i="11" l="1"/>
  <c r="H36" i="11"/>
  <c r="H35" i="11"/>
  <c r="H34" i="11"/>
  <c r="H33" i="11"/>
  <c r="H32" i="11"/>
  <c r="H7" i="11" l="1"/>
  <c r="H22" i="11" l="1"/>
  <c r="E10" i="11"/>
  <c r="I5" i="11"/>
  <c r="H31" i="11"/>
  <c r="H30" i="11"/>
  <c r="H29" i="11"/>
  <c r="H28" i="11"/>
  <c r="H26" i="11"/>
  <c r="H21" i="11"/>
  <c r="H20" i="11"/>
  <c r="H14" i="11"/>
  <c r="H8" i="11"/>
  <c r="H9" i="11" l="1"/>
  <c r="E13" i="1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<sst xmlns="http://schemas.openxmlformats.org/spreadsheetml/2006/main" count="101" uniqueCount="80">
  <si>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</si>
  <si>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</si>
  <si>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</si>
  <si>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</si>
  <si>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</si>
  <si>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</si>
  <si>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</si>
  <si>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</si>
  <si>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</si>
  <si>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</si>
  <si>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</si>
  <si>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</si>
  <si>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</si>
  <si>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</si>
  <si>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</si>
  <si>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</si>
  <si>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</si>
  <si>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</si>
  <si>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</si>
  <si>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</si>
  <si>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</si>
  <si>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</si>
  <si>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</si>
  <si>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</si>
  <si>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</si>
  <si>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</si>
  <si>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</si>
  <si>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</si>
  <si>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</si>
  <si>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</si>
  <si>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</si>
  <si>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</si>
  <si>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</si>
  <si>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</si>
  <si>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</si>
  <si>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</si>
  <si>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</si>
  <si>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WEB Đồ Nội Thất</t>
  </si>
  <si>
    <t>Nhóm 7</t>
  </si>
  <si>
    <t>Khởi tạo</t>
  </si>
  <si>
    <t>Hoàn thiện file plan</t>
  </si>
  <si>
    <t>Vẽ bản sketch</t>
  </si>
  <si>
    <t>Tạo nhóm BTL- canvas</t>
  </si>
  <si>
    <t>Tạo Github</t>
  </si>
  <si>
    <t>Mô tả đề xuất</t>
  </si>
  <si>
    <t>Bình</t>
  </si>
  <si>
    <t>Tuấn</t>
  </si>
  <si>
    <t>Vinh, Lam</t>
  </si>
  <si>
    <t>Nội dung tuần 1</t>
  </si>
  <si>
    <t>phần 2</t>
  </si>
  <si>
    <t>phần 1</t>
  </si>
  <si>
    <t>phần 3</t>
  </si>
  <si>
    <t>phần 4</t>
  </si>
  <si>
    <t xml:space="preserve">Vinh </t>
  </si>
  <si>
    <t>Lam</t>
  </si>
  <si>
    <t>Nội dung tuần 2</t>
  </si>
  <si>
    <t>Phần I</t>
  </si>
  <si>
    <t>Phần II</t>
  </si>
  <si>
    <t>Phần III</t>
  </si>
  <si>
    <t>Phần IV</t>
  </si>
  <si>
    <t>Vinh</t>
  </si>
  <si>
    <t xml:space="preserve">Tuấn </t>
  </si>
  <si>
    <t>Lam,Vinh</t>
  </si>
  <si>
    <t>Nội dung tuần 3</t>
  </si>
  <si>
    <t>Mô hình hệ thống</t>
  </si>
  <si>
    <t>Vinh, Tuấn, Bình, Lam</t>
  </si>
  <si>
    <t>Front end</t>
  </si>
  <si>
    <t>Nội dung 4</t>
  </si>
  <si>
    <t>Nội dung tuần 5</t>
  </si>
  <si>
    <t>backend(phân quyền)</t>
  </si>
  <si>
    <t>Bình, Lam</t>
  </si>
  <si>
    <t>Admin(front end)</t>
  </si>
  <si>
    <t>Tuấn, Vinh, lam , Bình</t>
  </si>
  <si>
    <t>Nội dung tuần 6, 7</t>
  </si>
  <si>
    <t>nội dung tuần</t>
  </si>
  <si>
    <t>nội dung tuần 6</t>
  </si>
  <si>
    <t>nội dung tuần 7</t>
  </si>
  <si>
    <t>backend</t>
  </si>
  <si>
    <t>bạckend</t>
  </si>
  <si>
    <t>28/2/2025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</si>
</sst>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2" borderId="2" xfId="12" applyFont="1" applyFill="1">
      <alignment horizontal="left" vertical="center" indent="2"/>
    </xf>
    <xf numFmtId="0" fontId="0" fillId="2" borderId="2" xfId="11" applyFont="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0" fillId="9" borderId="2" xfId="12" applyFont="1" applyFill="1">
      <alignment horizontal="left" vertical="center" indent="2"/>
    </xf>
    <xf numFmtId="0" fontId="0" fillId="9" borderId="2" xfId="11" applyFont="1" applyFill="1">
      <alignment horizontal="center" vertical="center"/>
    </xf>
    <xf numFmtId="164" fontId="0" fillId="9" borderId="2" xfId="10" applyFont="1" applyFill="1">
      <alignment horizontal="center" vertical="center"/>
    </xf>
    <xf numFmtId="164" fontId="0" fillId="3" borderId="2" xfId="10" applyFont="1"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55"/>
  <sheetViews>
    <sheetView showGridLines="0" tabSelected="1" showRuler="0" zoomScale="77" zoomScaleNormal="100" zoomScalePageLayoutView="70" workbookViewId="0">
      <pane ySplit="6" topLeftCell="A41" activePane="bottomLeft" state="frozen"/>
      <selection pane="bottomLeft" activeCell="N52" sqref="N52"/>
    </sheetView>
  </sheetViews>
  <sheetFormatPr defaultRowHeight="30" customHeight="1" x14ac:dyDescent="0.3"/>
  <cols>
    <col min="1" max="1" width="2.6640625" style="4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9" t="s">
        <v>28</v>
      </c>
      <c r="B1" s="52" t="s">
        <v>37</v>
      </c>
      <c r="C1" s="1"/>
      <c r="D1" s="2"/>
      <c r="E1" s="4"/>
      <c r="F1" s="37"/>
      <c r="H1" s="2"/>
      <c r="I1" s="13" t="s">
        <v>11</v>
      </c>
    </row>
    <row r="2" spans="1:64" ht="30" customHeight="1" x14ac:dyDescent="0.35">
      <c r="A2" s="48" t="s">
        <v>23</v>
      </c>
      <c r="B2" s="53" t="s">
        <v>38</v>
      </c>
      <c r="I2" s="50" t="s">
        <v>16</v>
      </c>
    </row>
    <row r="3" spans="1:64" ht="30" customHeight="1" x14ac:dyDescent="0.3">
      <c r="A3" s="48" t="s">
        <v>29</v>
      </c>
      <c r="B3" s="54" t="s">
        <v>46</v>
      </c>
      <c r="C3" s="79" t="s">
        <v>0</v>
      </c>
      <c r="D3" s="80"/>
      <c r="E3" s="85">
        <v>45639</v>
      </c>
      <c r="F3" s="85"/>
    </row>
    <row r="4" spans="1:64" ht="30" customHeight="1" x14ac:dyDescent="0.3">
      <c r="A4" s="49" t="s">
        <v>30</v>
      </c>
      <c r="C4" s="79" t="s">
        <v>7</v>
      </c>
      <c r="D4" s="80"/>
      <c r="E4" s="6">
        <v>1</v>
      </c>
      <c r="I4" s="82">
        <f>I5</f>
        <v>45635</v>
      </c>
      <c r="J4" s="83"/>
      <c r="K4" s="83"/>
      <c r="L4" s="83"/>
      <c r="M4" s="83"/>
      <c r="N4" s="83"/>
      <c r="O4" s="84"/>
      <c r="P4" s="82">
        <f>P5</f>
        <v>45642</v>
      </c>
      <c r="Q4" s="83"/>
      <c r="R4" s="83"/>
      <c r="S4" s="83"/>
      <c r="T4" s="83"/>
      <c r="U4" s="83"/>
      <c r="V4" s="84"/>
      <c r="W4" s="82">
        <f>W5</f>
        <v>45649</v>
      </c>
      <c r="X4" s="83"/>
      <c r="Y4" s="83"/>
      <c r="Z4" s="83"/>
      <c r="AA4" s="83"/>
      <c r="AB4" s="83"/>
      <c r="AC4" s="84"/>
      <c r="AD4" s="82">
        <f>AD5</f>
        <v>45656</v>
      </c>
      <c r="AE4" s="83"/>
      <c r="AF4" s="83"/>
      <c r="AG4" s="83"/>
      <c r="AH4" s="83"/>
      <c r="AI4" s="83"/>
      <c r="AJ4" s="84"/>
      <c r="AK4" s="82">
        <f>AK5</f>
        <v>45663</v>
      </c>
      <c r="AL4" s="83"/>
      <c r="AM4" s="83"/>
      <c r="AN4" s="83"/>
      <c r="AO4" s="83"/>
      <c r="AP4" s="83"/>
      <c r="AQ4" s="84"/>
      <c r="AR4" s="82">
        <f>AR5</f>
        <v>45670</v>
      </c>
      <c r="AS4" s="83"/>
      <c r="AT4" s="83"/>
      <c r="AU4" s="83"/>
      <c r="AV4" s="83"/>
      <c r="AW4" s="83"/>
      <c r="AX4" s="84"/>
      <c r="AY4" s="82">
        <f>AY5</f>
        <v>45677</v>
      </c>
      <c r="AZ4" s="83"/>
      <c r="BA4" s="83"/>
      <c r="BB4" s="83"/>
      <c r="BC4" s="83"/>
      <c r="BD4" s="83"/>
      <c r="BE4" s="84"/>
      <c r="BF4" s="82">
        <f>BF5</f>
        <v>45684</v>
      </c>
      <c r="BG4" s="83"/>
      <c r="BH4" s="83"/>
      <c r="BI4" s="83"/>
      <c r="BJ4" s="83"/>
      <c r="BK4" s="83"/>
      <c r="BL4" s="84"/>
    </row>
    <row r="5" spans="1:64" ht="15" customHeight="1" x14ac:dyDescent="0.3">
      <c r="A5" s="49" t="s">
        <v>31</v>
      </c>
      <c r="B5" s="81"/>
      <c r="C5" s="81"/>
      <c r="D5" s="81"/>
      <c r="E5" s="81"/>
      <c r="F5" s="81"/>
      <c r="G5" s="81"/>
      <c r="I5" s="10">
        <f>Project_Start-WEEKDAY(Project_Start,1)+2+7*(Display_Week-1)</f>
        <v>45635</v>
      </c>
      <c r="J5" s="9">
        <f>I5+1</f>
        <v>45636</v>
      </c>
      <c r="K5" s="9">
        <f t="shared" ref="K5:AX5" si="0">J5+1</f>
        <v>45637</v>
      </c>
      <c r="L5" s="9">
        <f t="shared" si="0"/>
        <v>45638</v>
      </c>
      <c r="M5" s="9">
        <f t="shared" si="0"/>
        <v>45639</v>
      </c>
      <c r="N5" s="9">
        <f t="shared" si="0"/>
        <v>45640</v>
      </c>
      <c r="O5" s="11">
        <f t="shared" si="0"/>
        <v>45641</v>
      </c>
      <c r="P5" s="10">
        <f>O5+1</f>
        <v>45642</v>
      </c>
      <c r="Q5" s="9">
        <f>P5+1</f>
        <v>45643</v>
      </c>
      <c r="R5" s="9">
        <f t="shared" si="0"/>
        <v>45644</v>
      </c>
      <c r="S5" s="9">
        <f t="shared" si="0"/>
        <v>45645</v>
      </c>
      <c r="T5" s="9">
        <f t="shared" si="0"/>
        <v>45646</v>
      </c>
      <c r="U5" s="9">
        <f t="shared" si="0"/>
        <v>45647</v>
      </c>
      <c r="V5" s="11">
        <f t="shared" si="0"/>
        <v>45648</v>
      </c>
      <c r="W5" s="10">
        <f>V5+1</f>
        <v>45649</v>
      </c>
      <c r="X5" s="9">
        <f>W5+1</f>
        <v>45650</v>
      </c>
      <c r="Y5" s="9">
        <f t="shared" si="0"/>
        <v>45651</v>
      </c>
      <c r="Z5" s="9">
        <f t="shared" si="0"/>
        <v>45652</v>
      </c>
      <c r="AA5" s="9">
        <f t="shared" si="0"/>
        <v>45653</v>
      </c>
      <c r="AB5" s="9">
        <f t="shared" si="0"/>
        <v>45654</v>
      </c>
      <c r="AC5" s="11">
        <f t="shared" si="0"/>
        <v>45655</v>
      </c>
      <c r="AD5" s="10">
        <f>AC5+1</f>
        <v>45656</v>
      </c>
      <c r="AE5" s="9">
        <f>AD5+1</f>
        <v>45657</v>
      </c>
      <c r="AF5" s="9">
        <f t="shared" si="0"/>
        <v>45658</v>
      </c>
      <c r="AG5" s="9">
        <f t="shared" si="0"/>
        <v>45659</v>
      </c>
      <c r="AH5" s="9">
        <f t="shared" si="0"/>
        <v>45660</v>
      </c>
      <c r="AI5" s="9">
        <f t="shared" si="0"/>
        <v>45661</v>
      </c>
      <c r="AJ5" s="11">
        <f t="shared" si="0"/>
        <v>45662</v>
      </c>
      <c r="AK5" s="10">
        <f>AJ5+1</f>
        <v>45663</v>
      </c>
      <c r="AL5" s="9">
        <f>AK5+1</f>
        <v>45664</v>
      </c>
      <c r="AM5" s="9">
        <f t="shared" si="0"/>
        <v>45665</v>
      </c>
      <c r="AN5" s="9">
        <f t="shared" si="0"/>
        <v>45666</v>
      </c>
      <c r="AO5" s="9">
        <f t="shared" si="0"/>
        <v>45667</v>
      </c>
      <c r="AP5" s="9">
        <f t="shared" si="0"/>
        <v>45668</v>
      </c>
      <c r="AQ5" s="11">
        <f t="shared" si="0"/>
        <v>45669</v>
      </c>
      <c r="AR5" s="10">
        <f>AQ5+1</f>
        <v>45670</v>
      </c>
      <c r="AS5" s="9">
        <f>AR5+1</f>
        <v>45671</v>
      </c>
      <c r="AT5" s="9">
        <f t="shared" si="0"/>
        <v>45672</v>
      </c>
      <c r="AU5" s="9">
        <f t="shared" si="0"/>
        <v>45673</v>
      </c>
      <c r="AV5" s="9">
        <f t="shared" si="0"/>
        <v>45674</v>
      </c>
      <c r="AW5" s="9">
        <f t="shared" si="0"/>
        <v>45675</v>
      </c>
      <c r="AX5" s="11">
        <f t="shared" si="0"/>
        <v>45676</v>
      </c>
      <c r="AY5" s="10">
        <f>AX5+1</f>
        <v>45677</v>
      </c>
      <c r="AZ5" s="9">
        <f>AY5+1</f>
        <v>45678</v>
      </c>
      <c r="BA5" s="9">
        <f t="shared" ref="BA5:BE5" si="1">AZ5+1</f>
        <v>45679</v>
      </c>
      <c r="BB5" s="9">
        <f t="shared" si="1"/>
        <v>45680</v>
      </c>
      <c r="BC5" s="9">
        <f t="shared" si="1"/>
        <v>45681</v>
      </c>
      <c r="BD5" s="9">
        <f t="shared" si="1"/>
        <v>45682</v>
      </c>
      <c r="BE5" s="11">
        <f t="shared" si="1"/>
        <v>45683</v>
      </c>
      <c r="BF5" s="10">
        <f>BE5+1</f>
        <v>45684</v>
      </c>
      <c r="BG5" s="9">
        <f>BF5+1</f>
        <v>45685</v>
      </c>
      <c r="BH5" s="9">
        <f t="shared" ref="BH5:BL5" si="2">BG5+1</f>
        <v>45686</v>
      </c>
      <c r="BI5" s="9">
        <f t="shared" si="2"/>
        <v>45687</v>
      </c>
      <c r="BJ5" s="9">
        <f t="shared" si="2"/>
        <v>45688</v>
      </c>
      <c r="BK5" s="9">
        <f t="shared" si="2"/>
        <v>45689</v>
      </c>
      <c r="BL5" s="11">
        <f t="shared" si="2"/>
        <v>45690</v>
      </c>
    </row>
    <row r="6" spans="1:64" ht="30" customHeight="1" thickBot="1" x14ac:dyDescent="0.35">
      <c r="A6" s="49"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5">
      <c r="A8" s="49" t="s">
        <v>33</v>
      </c>
      <c r="B8" s="15" t="s">
        <v>39</v>
      </c>
      <c r="C8" s="59"/>
      <c r="D8" s="16"/>
      <c r="E8" s="17"/>
      <c r="F8" s="18"/>
      <c r="G8" s="14"/>
      <c r="H8" s="14" t="str">
        <f t="shared" ref="H8:H49"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5">
      <c r="A9" s="49" t="s">
        <v>34</v>
      </c>
      <c r="B9" s="69" t="s">
        <v>42</v>
      </c>
      <c r="C9" s="70" t="s">
        <v>45</v>
      </c>
      <c r="D9" s="19">
        <v>1</v>
      </c>
      <c r="E9" s="55">
        <v>45639</v>
      </c>
      <c r="F9" s="55">
        <v>45639</v>
      </c>
      <c r="G9" s="14"/>
      <c r="H9" s="14">
        <f t="shared" si="6"/>
        <v>1</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5">
      <c r="A10" s="49" t="s">
        <v>35</v>
      </c>
      <c r="B10" s="69" t="s">
        <v>43</v>
      </c>
      <c r="C10" s="70" t="s">
        <v>46</v>
      </c>
      <c r="D10" s="19">
        <v>1</v>
      </c>
      <c r="E10" s="55">
        <f>F9</f>
        <v>45639</v>
      </c>
      <c r="F10" s="55">
        <v>45639</v>
      </c>
      <c r="G10" s="14"/>
      <c r="H10" s="14">
        <f t="shared" si="6"/>
        <v>1</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5">
      <c r="A11" s="48"/>
      <c r="B11" s="69" t="s">
        <v>44</v>
      </c>
      <c r="C11" s="70" t="s">
        <v>47</v>
      </c>
      <c r="D11" s="19">
        <v>1</v>
      </c>
      <c r="E11" s="55">
        <v>45641</v>
      </c>
      <c r="F11" s="55">
        <v>45642</v>
      </c>
      <c r="G11" s="14"/>
      <c r="H11" s="14">
        <f t="shared" si="6"/>
        <v>2</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5">
      <c r="A12" s="48"/>
      <c r="B12" s="69" t="s">
        <v>40</v>
      </c>
      <c r="C12" s="70" t="s">
        <v>45</v>
      </c>
      <c r="D12" s="19">
        <v>1</v>
      </c>
      <c r="E12" s="55">
        <v>45640</v>
      </c>
      <c r="F12" s="55">
        <v>45642</v>
      </c>
      <c r="G12" s="14"/>
      <c r="H12" s="14">
        <f t="shared" si="6"/>
        <v>3</v>
      </c>
      <c r="I12" s="35"/>
      <c r="J12" s="35"/>
      <c r="K12" s="35"/>
      <c r="L12" s="35"/>
      <c r="M12" s="35"/>
      <c r="N12" s="35"/>
      <c r="O12" s="35"/>
      <c r="P12" s="35"/>
      <c r="Q12" s="35"/>
      <c r="R12" s="35"/>
      <c r="S12" s="35"/>
      <c r="T12" s="35"/>
      <c r="U12" s="35"/>
      <c r="V12" s="35"/>
      <c r="W12" s="35"/>
      <c r="X12" s="35"/>
      <c r="Y12" s="36"/>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5">
      <c r="A13" s="48"/>
      <c r="B13" s="69" t="s">
        <v>41</v>
      </c>
      <c r="C13" s="70" t="s">
        <v>46</v>
      </c>
      <c r="D13" s="19">
        <v>1</v>
      </c>
      <c r="E13" s="55">
        <f>E10+1</f>
        <v>45640</v>
      </c>
      <c r="F13" s="55">
        <v>45640</v>
      </c>
      <c r="G13" s="14"/>
      <c r="H13" s="14">
        <f t="shared" si="6"/>
        <v>1</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5">
      <c r="A14" s="49" t="s">
        <v>36</v>
      </c>
      <c r="B14" s="20" t="s">
        <v>48</v>
      </c>
      <c r="C14" s="60"/>
      <c r="D14" s="21"/>
      <c r="E14" s="22"/>
      <c r="F14" s="23"/>
      <c r="G14" s="14"/>
      <c r="H14" s="14" t="str">
        <f t="shared" si="6"/>
        <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5">
      <c r="A15" s="49"/>
      <c r="B15" s="71" t="s">
        <v>50</v>
      </c>
      <c r="C15" s="72" t="s">
        <v>53</v>
      </c>
      <c r="D15" s="24">
        <v>1</v>
      </c>
      <c r="E15" s="56">
        <v>45646</v>
      </c>
      <c r="F15" s="56">
        <v>45647</v>
      </c>
      <c r="G15" s="14"/>
      <c r="H15" s="14">
        <f t="shared" si="6"/>
        <v>2</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5">
      <c r="A16" s="48"/>
      <c r="B16" s="71" t="s">
        <v>49</v>
      </c>
      <c r="C16" s="72" t="s">
        <v>46</v>
      </c>
      <c r="D16" s="24">
        <v>1</v>
      </c>
      <c r="E16" s="56">
        <v>45646</v>
      </c>
      <c r="F16" s="56">
        <v>45647</v>
      </c>
      <c r="G16" s="14"/>
      <c r="H16" s="14">
        <f t="shared" si="6"/>
        <v>2</v>
      </c>
      <c r="I16" s="35"/>
      <c r="J16" s="35"/>
      <c r="K16" s="35"/>
      <c r="L16" s="35"/>
      <c r="M16" s="35"/>
      <c r="N16" s="35"/>
      <c r="O16" s="35"/>
      <c r="P16" s="35"/>
      <c r="Q16" s="35"/>
      <c r="R16" s="35"/>
      <c r="S16" s="35"/>
      <c r="T16" s="35"/>
      <c r="U16" s="36"/>
      <c r="V16" s="36"/>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5">
      <c r="A17" s="48"/>
      <c r="B17" s="71" t="s">
        <v>51</v>
      </c>
      <c r="C17" s="72" t="s">
        <v>54</v>
      </c>
      <c r="D17" s="24">
        <v>1</v>
      </c>
      <c r="E17" s="56">
        <v>45646</v>
      </c>
      <c r="F17" s="56">
        <v>45647</v>
      </c>
      <c r="G17" s="14"/>
      <c r="H17" s="14">
        <f t="shared" si="6"/>
        <v>2</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5">
      <c r="A18" s="48"/>
      <c r="B18" s="71" t="s">
        <v>52</v>
      </c>
      <c r="C18" s="72" t="s">
        <v>45</v>
      </c>
      <c r="D18" s="24">
        <v>1</v>
      </c>
      <c r="E18" s="56">
        <v>45646</v>
      </c>
      <c r="F18" s="56">
        <v>45647</v>
      </c>
      <c r="G18" s="14"/>
      <c r="H18" s="14">
        <f t="shared" si="6"/>
        <v>2</v>
      </c>
      <c r="I18" s="35"/>
      <c r="J18" s="35"/>
      <c r="K18" s="35"/>
      <c r="L18" s="35"/>
      <c r="M18" s="35"/>
      <c r="N18" s="35"/>
      <c r="O18" s="35"/>
      <c r="P18" s="35"/>
      <c r="Q18" s="35"/>
      <c r="R18" s="35"/>
      <c r="S18" s="35"/>
      <c r="T18" s="35"/>
      <c r="U18" s="35"/>
      <c r="V18" s="35"/>
      <c r="W18" s="35"/>
      <c r="X18" s="35"/>
      <c r="Y18" s="36"/>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5">
      <c r="A19" s="48"/>
      <c r="B19" s="66"/>
      <c r="C19" s="61"/>
      <c r="D19" s="24"/>
      <c r="E19" s="56"/>
      <c r="F19" s="56"/>
      <c r="G19" s="14"/>
      <c r="H19" s="14" t="str">
        <f t="shared" si="6"/>
        <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5">
      <c r="A20" s="48" t="s">
        <v>24</v>
      </c>
      <c r="B20" s="25" t="s">
        <v>55</v>
      </c>
      <c r="C20" s="62"/>
      <c r="D20" s="26"/>
      <c r="E20" s="27"/>
      <c r="F20" s="28"/>
      <c r="G20" s="14"/>
      <c r="H20" s="14" t="str">
        <f t="shared" si="6"/>
        <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5">
      <c r="A21" s="48"/>
      <c r="B21" s="73" t="s">
        <v>56</v>
      </c>
      <c r="C21" s="74" t="s">
        <v>60</v>
      </c>
      <c r="D21" s="29">
        <v>1</v>
      </c>
      <c r="E21" s="57">
        <v>45649</v>
      </c>
      <c r="F21" s="57">
        <v>45652</v>
      </c>
      <c r="G21" s="14"/>
      <c r="H21" s="14">
        <f t="shared" si="6"/>
        <v>4</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5">
      <c r="A22" s="48"/>
      <c r="B22" s="73" t="s">
        <v>57</v>
      </c>
      <c r="C22" s="74" t="s">
        <v>62</v>
      </c>
      <c r="D22" s="29">
        <v>1</v>
      </c>
      <c r="E22" s="57">
        <v>45649</v>
      </c>
      <c r="F22" s="57">
        <v>45652</v>
      </c>
      <c r="G22" s="14"/>
      <c r="H22" s="14">
        <f t="shared" si="6"/>
        <v>4</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5">
      <c r="A23" s="48"/>
      <c r="B23" s="73" t="s">
        <v>58</v>
      </c>
      <c r="C23" s="74" t="s">
        <v>45</v>
      </c>
      <c r="D23" s="29">
        <v>1</v>
      </c>
      <c r="E23" s="57">
        <v>45649</v>
      </c>
      <c r="F23" s="57">
        <v>45652</v>
      </c>
      <c r="G23" s="14"/>
      <c r="H23" s="14">
        <f t="shared" si="6"/>
        <v>4</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5">
      <c r="A24" s="48"/>
      <c r="B24" s="73" t="s">
        <v>59</v>
      </c>
      <c r="C24" s="74" t="s">
        <v>61</v>
      </c>
      <c r="D24" s="29">
        <v>1</v>
      </c>
      <c r="E24" s="57">
        <v>45649</v>
      </c>
      <c r="F24" s="57">
        <v>45652</v>
      </c>
      <c r="G24" s="14"/>
      <c r="H24" s="14">
        <f t="shared" si="6"/>
        <v>4</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5">
      <c r="A25" s="48"/>
      <c r="B25" s="67"/>
      <c r="C25" s="63"/>
      <c r="D25" s="29"/>
      <c r="E25" s="57"/>
      <c r="F25" s="57"/>
      <c r="G25" s="14"/>
      <c r="H25" s="14" t="str">
        <f t="shared" si="6"/>
        <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5">
      <c r="A26" s="48" t="s">
        <v>24</v>
      </c>
      <c r="B26" s="30" t="s">
        <v>63</v>
      </c>
      <c r="C26" s="64"/>
      <c r="D26" s="31"/>
      <c r="E26" s="32"/>
      <c r="F26" s="33"/>
      <c r="G26" s="14"/>
      <c r="H26" s="14" t="str">
        <f t="shared" si="6"/>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5">
      <c r="A27" s="48"/>
      <c r="B27" s="75" t="s">
        <v>64</v>
      </c>
      <c r="C27" s="76" t="s">
        <v>60</v>
      </c>
      <c r="D27" s="34">
        <v>1</v>
      </c>
      <c r="E27" s="58">
        <v>45660</v>
      </c>
      <c r="F27" s="58">
        <v>45663</v>
      </c>
      <c r="G27" s="14"/>
      <c r="H27" s="14">
        <f t="shared" si="6"/>
        <v>4</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5">
      <c r="A28" s="48"/>
      <c r="B28" s="75" t="s">
        <v>66</v>
      </c>
      <c r="C28" s="76" t="s">
        <v>65</v>
      </c>
      <c r="D28" s="34">
        <v>0.7</v>
      </c>
      <c r="E28" s="77">
        <v>45641</v>
      </c>
      <c r="F28" s="58">
        <v>45663</v>
      </c>
      <c r="G28" s="14"/>
      <c r="H28" s="14">
        <f t="shared" si="6"/>
        <v>23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5">
      <c r="A29" s="48"/>
      <c r="B29" s="68"/>
      <c r="C29" s="65"/>
      <c r="D29" s="34"/>
      <c r="E29" s="58"/>
      <c r="F29" s="58"/>
      <c r="G29" s="14"/>
      <c r="H29" s="14" t="str">
        <f t="shared" si="6"/>
        <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5">
      <c r="A30" s="48"/>
      <c r="B30" s="68"/>
      <c r="C30" s="65"/>
      <c r="D30" s="34"/>
      <c r="E30" s="58"/>
      <c r="F30" s="58"/>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5">
      <c r="A31" s="48"/>
      <c r="B31" s="68"/>
      <c r="C31" s="65"/>
      <c r="D31" s="34"/>
      <c r="E31" s="58"/>
      <c r="F31" s="58"/>
      <c r="G31" s="14"/>
      <c r="H31" s="14" t="str">
        <f t="shared" si="6"/>
        <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5">
      <c r="A32" s="48" t="s">
        <v>26</v>
      </c>
      <c r="B32" s="30" t="s">
        <v>67</v>
      </c>
      <c r="C32" s="64"/>
      <c r="D32" s="31"/>
      <c r="E32" s="32"/>
      <c r="F32" s="33"/>
      <c r="G32" s="14"/>
      <c r="H32" s="14" t="str">
        <f t="shared" si="6"/>
        <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5">
      <c r="A33" s="49" t="s">
        <v>25</v>
      </c>
      <c r="B33" s="75" t="s">
        <v>74</v>
      </c>
      <c r="C33" s="76" t="s">
        <v>65</v>
      </c>
      <c r="D33" s="34">
        <v>1</v>
      </c>
      <c r="E33" s="58">
        <v>45663</v>
      </c>
      <c r="F33" s="58">
        <v>45665</v>
      </c>
      <c r="G33" s="14"/>
      <c r="H33" s="14">
        <f t="shared" si="6"/>
        <v>3</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ht="30" customHeight="1" thickBot="1" x14ac:dyDescent="0.35">
      <c r="B34" s="75" t="s">
        <v>66</v>
      </c>
      <c r="C34" s="76" t="s">
        <v>65</v>
      </c>
      <c r="D34" s="34">
        <v>1</v>
      </c>
      <c r="E34" s="77">
        <v>45663</v>
      </c>
      <c r="F34" s="58">
        <v>45667</v>
      </c>
      <c r="G34" s="14"/>
      <c r="H34" s="14">
        <f t="shared" si="6"/>
        <v>5</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ht="30" customHeight="1" thickBot="1" x14ac:dyDescent="0.35">
      <c r="B35" s="68"/>
      <c r="C35" s="65"/>
      <c r="D35" s="34"/>
      <c r="E35" s="58"/>
      <c r="F35" s="58"/>
      <c r="G35" s="14"/>
      <c r="H35" s="14" t="str">
        <f t="shared" si="6"/>
        <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ht="30" customHeight="1" thickBot="1" x14ac:dyDescent="0.35">
      <c r="B36" s="68"/>
      <c r="C36" s="65"/>
      <c r="D36" s="34"/>
      <c r="E36" s="58"/>
      <c r="F36" s="58"/>
      <c r="G36" s="14"/>
      <c r="H36" s="14" t="str">
        <f t="shared" si="6"/>
        <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ht="30" customHeight="1" thickBot="1" x14ac:dyDescent="0.35">
      <c r="B37" s="68"/>
      <c r="C37" s="65"/>
      <c r="D37" s="34"/>
      <c r="E37" s="58"/>
      <c r="F37" s="58"/>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ht="30" customHeight="1" thickBot="1" x14ac:dyDescent="0.35">
      <c r="B38" s="25" t="s">
        <v>68</v>
      </c>
      <c r="C38" s="62"/>
      <c r="D38" s="26"/>
      <c r="E38" s="27"/>
      <c r="F38" s="28"/>
      <c r="G38" s="14"/>
      <c r="H38" s="14" t="str">
        <f t="shared" si="6"/>
        <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ht="30" customHeight="1" thickBot="1" x14ac:dyDescent="0.35">
      <c r="B39" s="73" t="s">
        <v>74</v>
      </c>
      <c r="C39" s="74" t="s">
        <v>60</v>
      </c>
      <c r="D39" s="29">
        <v>1</v>
      </c>
      <c r="E39" s="57">
        <v>45669</v>
      </c>
      <c r="F39" s="57">
        <v>45671</v>
      </c>
      <c r="G39" s="14"/>
      <c r="H39" s="14">
        <f t="shared" si="6"/>
        <v>3</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5">
      <c r="B40" s="73" t="s">
        <v>71</v>
      </c>
      <c r="C40" s="74" t="s">
        <v>61</v>
      </c>
      <c r="D40" s="29">
        <v>1</v>
      </c>
      <c r="E40" s="57">
        <v>45669</v>
      </c>
      <c r="F40" s="57">
        <v>45677</v>
      </c>
      <c r="G40" s="14"/>
      <c r="H40" s="14">
        <f t="shared" si="6"/>
        <v>9</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5">
      <c r="B41" s="73" t="s">
        <v>69</v>
      </c>
      <c r="C41" s="74" t="s">
        <v>70</v>
      </c>
      <c r="D41" s="29">
        <v>0.8</v>
      </c>
      <c r="E41" s="57">
        <v>45669</v>
      </c>
      <c r="F41" s="57">
        <v>45677</v>
      </c>
      <c r="G41" s="14"/>
      <c r="H41" s="14">
        <f t="shared" si="6"/>
        <v>9</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5">
      <c r="B42" s="73" t="s">
        <v>78</v>
      </c>
      <c r="C42" s="74" t="s">
        <v>72</v>
      </c>
      <c r="D42" s="29">
        <v>0.7</v>
      </c>
      <c r="E42" s="57">
        <v>45669</v>
      </c>
      <c r="F42" s="57">
        <v>45677</v>
      </c>
      <c r="G42" s="14"/>
      <c r="H42" s="14">
        <f t="shared" si="6"/>
        <v>9</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5">
      <c r="B43" s="67"/>
      <c r="C43" s="63"/>
      <c r="D43" s="29"/>
      <c r="E43" s="57"/>
      <c r="F43" s="57"/>
      <c r="G43" s="14"/>
      <c r="H43" s="14" t="str">
        <f t="shared" si="6"/>
        <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5">
      <c r="B44" s="20" t="s">
        <v>73</v>
      </c>
      <c r="C44" s="60"/>
      <c r="D44" s="21"/>
      <c r="E44" s="22"/>
      <c r="F44" s="23"/>
      <c r="G44" s="14"/>
      <c r="H44" s="14" t="str">
        <f t="shared" si="6"/>
        <v/>
      </c>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5">
      <c r="B45" s="71" t="s">
        <v>75</v>
      </c>
      <c r="C45" s="72" t="s">
        <v>46</v>
      </c>
      <c r="D45" s="24">
        <v>1</v>
      </c>
      <c r="E45" s="78" t="s">
        <v>79</v>
      </c>
      <c r="F45" s="56">
        <v>45719</v>
      </c>
      <c r="G45" s="14"/>
      <c r="H45" s="14" t="e">
        <f t="shared" si="6"/>
        <v>#VALUE!</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5">
      <c r="B46" s="71" t="s">
        <v>76</v>
      </c>
      <c r="C46" s="72" t="s">
        <v>60</v>
      </c>
      <c r="D46" s="24">
        <v>1</v>
      </c>
      <c r="E46" s="56">
        <v>45717</v>
      </c>
      <c r="F46" s="56">
        <v>45719</v>
      </c>
      <c r="G46" s="14"/>
      <c r="H46" s="14">
        <f t="shared" si="6"/>
        <v>3</v>
      </c>
      <c r="I46" s="35"/>
      <c r="J46" s="35"/>
      <c r="K46" s="35"/>
      <c r="L46" s="35"/>
      <c r="M46" s="35"/>
      <c r="N46" s="35"/>
      <c r="O46" s="35"/>
      <c r="P46" s="35"/>
      <c r="Q46" s="35"/>
      <c r="R46" s="35"/>
      <c r="S46" s="35"/>
      <c r="T46" s="35"/>
      <c r="U46" s="36"/>
      <c r="V46" s="36"/>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5">
      <c r="B47" s="71" t="s">
        <v>69</v>
      </c>
      <c r="C47" s="72" t="s">
        <v>70</v>
      </c>
      <c r="D47" s="24">
        <v>1</v>
      </c>
      <c r="E47" s="56">
        <v>45709</v>
      </c>
      <c r="F47" s="78">
        <v>45713</v>
      </c>
      <c r="G47" s="14"/>
      <c r="H47" s="14">
        <f t="shared" si="6"/>
        <v>5</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5">
      <c r="B48" s="71" t="s">
        <v>77</v>
      </c>
      <c r="C48" s="72" t="s">
        <v>72</v>
      </c>
      <c r="D48" s="24">
        <v>0.9</v>
      </c>
      <c r="E48" s="56">
        <v>45702</v>
      </c>
      <c r="F48" s="56">
        <v>45719</v>
      </c>
      <c r="G48" s="14"/>
      <c r="H48" s="14">
        <f t="shared" si="6"/>
        <v>18</v>
      </c>
      <c r="I48" s="35"/>
      <c r="J48" s="35"/>
      <c r="K48" s="35"/>
      <c r="L48" s="35"/>
      <c r="M48" s="35"/>
      <c r="N48" s="35"/>
      <c r="O48" s="35"/>
      <c r="P48" s="35"/>
      <c r="Q48" s="35"/>
      <c r="R48" s="35"/>
      <c r="S48" s="35"/>
      <c r="T48" s="35"/>
      <c r="U48" s="35"/>
      <c r="V48" s="35"/>
      <c r="W48" s="35"/>
      <c r="X48" s="35"/>
      <c r="Y48" s="36"/>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5">
      <c r="B49" s="66"/>
      <c r="C49" s="61"/>
      <c r="D49" s="24"/>
      <c r="E49" s="56"/>
      <c r="F49" s="56"/>
      <c r="G49" s="14"/>
      <c r="H49" s="14" t="str">
        <f t="shared" si="6"/>
        <v/>
      </c>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x14ac:dyDescent="0.3">
      <c r="E50"/>
    </row>
    <row r="51" spans="2:64" ht="30" customHeight="1" x14ac:dyDescent="0.3">
      <c r="E51"/>
    </row>
    <row r="52" spans="2:64" ht="30" customHeight="1" x14ac:dyDescent="0.3">
      <c r="E52"/>
    </row>
    <row r="53" spans="2:64" ht="30" customHeight="1" x14ac:dyDescent="0.3">
      <c r="E53"/>
    </row>
    <row r="54" spans="2:64" ht="30" customHeight="1" x14ac:dyDescent="0.3">
      <c r="E54"/>
    </row>
    <row r="55" spans="2:64" ht="30" customHeight="1" x14ac:dyDescent="0.3">
      <c r="E5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1">
    <cfRule type="dataBar" priority="3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11" priority="57">
      <formula>AND(TODAY()&gt;=I$5,TODAY()&lt;J$5)</formula>
    </cfRule>
  </conditionalFormatting>
  <conditionalFormatting sqref="I7:BL31">
    <cfRule type="expression" dxfId="10" priority="51">
      <formula>AND(task_start&lt;=I$5,ROUNDDOWN((task_end-task_start+1)*task_progress,0)+task_start-1&gt;=I$5)</formula>
    </cfRule>
    <cfRule type="expression" dxfId="9" priority="52" stopIfTrue="1">
      <formula>AND(task_end&gt;=I$5,task_start&lt;J$5)</formula>
    </cfRule>
  </conditionalFormatting>
  <conditionalFormatting sqref="D32:D37">
    <cfRule type="dataBar" priority="21">
      <dataBar>
        <cfvo type="num" val="0"/>
        <cfvo type="num" val="1"/>
        <color theme="0" tint="-0.249977111117893"/>
      </dataBar>
      <extLst>
        <ext xmlns:x14="http://schemas.microsoft.com/office/spreadsheetml/2009/9/main" uri="{B025F937-C7B1-47D3-B67F-A62EFF666E3E}">
          <x14:id>{D2D5639B-3AB5-4215-A3B6-D1244BA3EF7B}</x14:id>
        </ext>
      </extLst>
    </cfRule>
  </conditionalFormatting>
  <conditionalFormatting sqref="I32:BL37">
    <cfRule type="expression" dxfId="8" priority="24">
      <formula>AND(TODAY()&gt;=I$5,TODAY()&lt;J$5)</formula>
    </cfRule>
  </conditionalFormatting>
  <conditionalFormatting sqref="I32:BL37">
    <cfRule type="expression" dxfId="7" priority="22">
      <formula>AND(task_start&lt;=I$5,ROUNDDOWN((task_end-task_start+1)*task_progress,0)+task_start-1&gt;=I$5)</formula>
    </cfRule>
    <cfRule type="expression" dxfId="6" priority="23" stopIfTrue="1">
      <formula>AND(task_end&gt;=I$5,task_start&lt;J$5)</formula>
    </cfRule>
  </conditionalFormatting>
  <conditionalFormatting sqref="D38:D43">
    <cfRule type="dataBar" priority="17">
      <dataBar>
        <cfvo type="num" val="0"/>
        <cfvo type="num" val="1"/>
        <color theme="0" tint="-0.249977111117893"/>
      </dataBar>
      <extLst>
        <ext xmlns:x14="http://schemas.microsoft.com/office/spreadsheetml/2009/9/main" uri="{B025F937-C7B1-47D3-B67F-A62EFF666E3E}">
          <x14:id>{3B17B9DB-CC3F-4C9B-BD50-CB0723D7D497}</x14:id>
        </ext>
      </extLst>
    </cfRule>
  </conditionalFormatting>
  <conditionalFormatting sqref="I38:BL43">
    <cfRule type="expression" dxfId="5" priority="20">
      <formula>AND(TODAY()&gt;=I$5,TODAY()&lt;J$5)</formula>
    </cfRule>
  </conditionalFormatting>
  <conditionalFormatting sqref="I38:BL43">
    <cfRule type="expression" dxfId="4" priority="18">
      <formula>AND(task_start&lt;=I$5,ROUNDDOWN((task_end-task_start+1)*task_progress,0)+task_start-1&gt;=I$5)</formula>
    </cfRule>
    <cfRule type="expression" dxfId="3" priority="19" stopIfTrue="1">
      <formula>AND(task_end&gt;=I$5,task_start&lt;J$5)</formula>
    </cfRule>
  </conditionalFormatting>
  <conditionalFormatting sqref="D44:D49">
    <cfRule type="dataBar" priority="5">
      <dataBar>
        <cfvo type="num" val="0"/>
        <cfvo type="num" val="1"/>
        <color theme="0" tint="-0.249977111117893"/>
      </dataBar>
      <extLst>
        <ext xmlns:x14="http://schemas.microsoft.com/office/spreadsheetml/2009/9/main" uri="{B025F937-C7B1-47D3-B67F-A62EFF666E3E}">
          <x14:id>{55141FCB-763F-4120-AE57-87E21A52A754}</x14:id>
        </ext>
      </extLst>
    </cfRule>
  </conditionalFormatting>
  <conditionalFormatting sqref="I44:BL49">
    <cfRule type="expression" dxfId="2" priority="8">
      <formula>AND(TODAY()&gt;=I$5,TODAY()&lt;J$5)</formula>
    </cfRule>
  </conditionalFormatting>
  <conditionalFormatting sqref="I44:BL49">
    <cfRule type="expression" dxfId="1" priority="6">
      <formula>AND(task_start&lt;=I$5,ROUNDDOWN((task_end-task_start+1)*task_progress,0)+task_start-1&gt;=I$5)</formula>
    </cfRule>
    <cfRule type="expression" dxfId="0" priority="7"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D2D5639B-3AB5-4215-A3B6-D1244BA3EF7B}">
            <x14:dataBar minLength="0" maxLength="100" gradient="0">
              <x14:cfvo type="num">
                <xm:f>0</xm:f>
              </x14:cfvo>
              <x14:cfvo type="num">
                <xm:f>1</xm:f>
              </x14:cfvo>
              <x14:negativeFillColor rgb="FFFF0000"/>
              <x14:axisColor rgb="FF000000"/>
            </x14:dataBar>
          </x14:cfRule>
          <xm:sqref>D32:D37</xm:sqref>
        </x14:conditionalFormatting>
        <x14:conditionalFormatting xmlns:xm="http://schemas.microsoft.com/office/excel/2006/main">
          <x14:cfRule type="dataBar" id="{3B17B9DB-CC3F-4C9B-BD50-CB0723D7D497}">
            <x14:dataBar minLength="0" maxLength="100" gradient="0">
              <x14:cfvo type="num">
                <xm:f>0</xm:f>
              </x14:cfvo>
              <x14:cfvo type="num">
                <xm:f>1</xm:f>
              </x14:cfvo>
              <x14:negativeFillColor rgb="FFFF0000"/>
              <x14:axisColor rgb="FF000000"/>
            </x14:dataBar>
          </x14:cfRule>
          <xm:sqref>D38:D43</xm:sqref>
        </x14:conditionalFormatting>
        <x14:conditionalFormatting xmlns:xm="http://schemas.microsoft.com/office/excel/2006/main">
          <x14:cfRule type="dataBar" id="{55141FCB-763F-4120-AE57-87E21A52A754}">
            <x14:dataBar minLength="0" maxLength="100" gradient="0">
              <x14:cfvo type="num">
                <xm:f>0</xm:f>
              </x14:cfvo>
              <x14:cfvo type="num">
                <xm:f>1</xm:f>
              </x14:cfvo>
              <x14:negativeFillColor rgb="FFFF0000"/>
              <x14:axisColor rgb="FF000000"/>
            </x14:dataBar>
          </x14:cfRule>
          <xm:sqref>D44:D49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11</v>
      </c>
      <c r="B2" s="39"/>
    </row>
    <row r="3" spans="1:2" s="44" customFormat="1" ht="27" customHeight="1" x14ac:dyDescent="0.3">
      <c r="A3" s="45" t="s">
        <v>16</v>
      </c>
      <c r="B3" s="45"/>
    </row>
    <row r="4" spans="1:2" s="41" customFormat="1" ht="25.8" x14ac:dyDescent="0.5">
      <c r="A4" s="42" t="s">
        <v>10</v>
      </c>
    </row>
    <row r="5" spans="1:2" ht="74.099999999999994" customHeight="1" x14ac:dyDescent="0.3">
      <c r="A5" s="43" t="s">
        <v>19</v>
      </c>
    </row>
    <row r="6" spans="1:2" ht="26.25" customHeight="1" x14ac:dyDescent="0.3">
      <c r="A6" s="42" t="s">
        <v>22</v>
      </c>
    </row>
    <row r="7" spans="1:2" s="38" customFormat="1" ht="204.9" customHeight="1" x14ac:dyDescent="0.3">
      <c r="A7" s="47" t="s">
        <v>21</v>
      </c>
    </row>
    <row r="8" spans="1:2" s="41" customFormat="1" ht="25.8" x14ac:dyDescent="0.5">
      <c r="A8" s="42" t="s">
        <v>12</v>
      </c>
    </row>
    <row r="9" spans="1:2" ht="57.6" x14ac:dyDescent="0.3">
      <c r="A9" s="43" t="s">
        <v>20</v>
      </c>
    </row>
    <row r="10" spans="1:2" s="38" customFormat="1" ht="27.9" customHeight="1" x14ac:dyDescent="0.3">
      <c r="A10" s="46" t="s">
        <v>18</v>
      </c>
    </row>
    <row r="11" spans="1:2" s="41" customFormat="1" ht="25.8" x14ac:dyDescent="0.5">
      <c r="A11" s="42" t="s">
        <v>9</v>
      </c>
    </row>
    <row r="12" spans="1:2" ht="28.8" x14ac:dyDescent="0.3">
      <c r="A12" s="43" t="s">
        <v>17</v>
      </c>
    </row>
    <row r="13" spans="1:2" s="38" customFormat="1" ht="27.9" customHeight="1" x14ac:dyDescent="0.3">
      <c r="A13" s="46" t="s">
        <v>3</v>
      </c>
    </row>
    <row r="14" spans="1:2" s="41" customFormat="1" ht="25.8" x14ac:dyDescent="0.5">
      <c r="A14" s="42" t="s">
        <v>13</v>
      </c>
    </row>
    <row r="15" spans="1:2" ht="75" customHeight="1" x14ac:dyDescent="0.3">
      <c r="A15" s="43" t="s">
        <v>14</v>
      </c>
    </row>
    <row r="16" spans="1:2" ht="72" x14ac:dyDescent="0.3">
      <c r="A16" s="43"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2025-03-03T10:07:25Z</dcterms:modified>
</cp:coreProperties>
</file>