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svn\iiitdsvn\entity\src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Sheet1!$A$1:$J$37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K20" i="1" l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L21" i="1"/>
  <c r="L22" i="1"/>
  <c r="L24" i="1"/>
  <c r="L25" i="1"/>
  <c r="L26" i="1"/>
  <c r="L28" i="1"/>
  <c r="L29" i="1"/>
  <c r="L30" i="1"/>
  <c r="L31" i="1"/>
  <c r="L32" i="1"/>
  <c r="L33" i="1"/>
  <c r="L35" i="1"/>
  <c r="L36" i="1"/>
  <c r="L37" i="1"/>
  <c r="I23" i="1"/>
  <c r="L23" i="1" s="1"/>
  <c r="I25" i="1"/>
  <c r="I27" i="1"/>
  <c r="L27" i="1" s="1"/>
  <c r="I28" i="1"/>
  <c r="I29" i="1"/>
  <c r="I33" i="1"/>
  <c r="I34" i="1"/>
  <c r="L34" i="1" s="1"/>
  <c r="I36" i="1"/>
  <c r="I37" i="1"/>
  <c r="I20" i="1"/>
  <c r="L2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E19" i="1" l="1"/>
  <c r="D19" i="1"/>
  <c r="E37" i="1"/>
  <c r="C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8" i="1"/>
  <c r="E36" i="1"/>
  <c r="E2" i="1"/>
</calcChain>
</file>

<file path=xl/sharedStrings.xml><?xml version="1.0" encoding="utf-8"?>
<sst xmlns="http://schemas.openxmlformats.org/spreadsheetml/2006/main" count="210" uniqueCount="42">
  <si>
    <t>ID</t>
  </si>
  <si>
    <t>Time</t>
  </si>
  <si>
    <t>P</t>
  </si>
  <si>
    <t>R</t>
  </si>
  <si>
    <t>F1</t>
  </si>
  <si>
    <t>Task</t>
  </si>
  <si>
    <t>Type</t>
  </si>
  <si>
    <t>order</t>
  </si>
  <si>
    <t>Ntime</t>
  </si>
  <si>
    <t>PV0</t>
  </si>
  <si>
    <t>Enum</t>
  </si>
  <si>
    <t>Untagged</t>
  </si>
  <si>
    <t>ITEU</t>
  </si>
  <si>
    <t>PV1</t>
  </si>
  <si>
    <t>Tagged</t>
  </si>
  <si>
    <t>IUET</t>
  </si>
  <si>
    <t>PV2</t>
  </si>
  <si>
    <t>PV3</t>
  </si>
  <si>
    <t>ETIU</t>
  </si>
  <si>
    <t>PV4</t>
  </si>
  <si>
    <t>EUIT</t>
  </si>
  <si>
    <t>PV5</t>
  </si>
  <si>
    <t>PG0</t>
  </si>
  <si>
    <t>PG1</t>
  </si>
  <si>
    <t>PG2</t>
  </si>
  <si>
    <t>PG3</t>
  </si>
  <si>
    <t>PG4</t>
  </si>
  <si>
    <t>PG5</t>
  </si>
  <si>
    <t>PC0</t>
  </si>
  <si>
    <t>PC1</t>
  </si>
  <si>
    <t>PC2</t>
  </si>
  <si>
    <t>PC3</t>
  </si>
  <si>
    <t>IncDec</t>
  </si>
  <si>
    <t>PG6</t>
  </si>
  <si>
    <t>PG7</t>
  </si>
  <si>
    <t>Outlier</t>
  </si>
  <si>
    <t>outlier</t>
  </si>
  <si>
    <t>no</t>
  </si>
  <si>
    <t>Search Oriented</t>
  </si>
  <si>
    <t>Ntime2</t>
  </si>
  <si>
    <t>na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</si>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</sst>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7"/>
  <sheetViews>
    <sheetView tabSelected="1" workbookViewId="0">
      <selection activeCell="K25" sqref="K25"/>
    </sheetView>
  </sheetViews>
  <sheetFormatPr defaultRowHeight="15" x14ac:dyDescent="0.25"/>
  <cols>
    <col min="3" max="4" width="9.140625" style="3"/>
    <col min="5" max="5" width="9.140625" style="2"/>
    <col min="9" max="9" width="9.140625" style="1"/>
  </cols>
  <sheetData>
    <row r="1" spans="1:13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4" t="s">
        <v>35</v>
      </c>
      <c r="K1" s="4" t="s">
        <v>39</v>
      </c>
      <c r="L1" s="4" t="s">
        <v>38</v>
      </c>
      <c r="M1" s="4"/>
    </row>
    <row r="2" spans="1:13" x14ac:dyDescent="0.25">
      <c r="A2" t="s">
        <v>9</v>
      </c>
      <c r="B2">
        <v>863</v>
      </c>
      <c r="C2" s="3">
        <v>100</v>
      </c>
      <c r="D2" s="3">
        <v>100</v>
      </c>
      <c r="E2" s="2">
        <f>2*C2*D2/(C2+D2)</f>
        <v>100</v>
      </c>
      <c r="F2" t="s">
        <v>10</v>
      </c>
      <c r="G2" t="s">
        <v>11</v>
      </c>
      <c r="H2" t="s">
        <v>12</v>
      </c>
      <c r="I2" s="1">
        <f>B2</f>
        <v>863</v>
      </c>
      <c r="J2" t="s">
        <v>37</v>
      </c>
      <c r="K2">
        <f>MIN(1200,IF(L2="yes",B2,B2*1.3))</f>
        <v>1121.9000000000001</v>
      </c>
      <c r="L2" t="s">
        <v>40</v>
      </c>
    </row>
    <row r="3" spans="1:13" x14ac:dyDescent="0.25">
      <c r="A3" t="s">
        <v>13</v>
      </c>
      <c r="B3">
        <v>625</v>
      </c>
      <c r="C3" s="3">
        <v>100</v>
      </c>
      <c r="D3" s="3">
        <v>88.89</v>
      </c>
      <c r="E3" s="2">
        <f t="shared" ref="E3:E35" si="0">2*C3*D3/(C3+D3)</f>
        <v>94.118269892530051</v>
      </c>
      <c r="F3" t="s">
        <v>10</v>
      </c>
      <c r="G3" t="s">
        <v>14</v>
      </c>
      <c r="H3" t="s">
        <v>15</v>
      </c>
      <c r="I3" s="1">
        <f t="shared" ref="I3:I19" si="1">B3</f>
        <v>625</v>
      </c>
      <c r="J3" t="s">
        <v>37</v>
      </c>
      <c r="K3">
        <f t="shared" ref="K3:K19" si="2">MIN(1200,IF(L3="yes",B3,B3*1.3))</f>
        <v>812.5</v>
      </c>
      <c r="L3" t="s">
        <v>40</v>
      </c>
    </row>
    <row r="4" spans="1:13" x14ac:dyDescent="0.25">
      <c r="A4" t="s">
        <v>16</v>
      </c>
      <c r="B4">
        <v>910</v>
      </c>
      <c r="C4" s="3">
        <v>100</v>
      </c>
      <c r="D4" s="3">
        <v>96.296296299999995</v>
      </c>
      <c r="E4" s="2">
        <f t="shared" si="0"/>
        <v>98.113207549092195</v>
      </c>
      <c r="F4" t="s">
        <v>10</v>
      </c>
      <c r="G4" t="s">
        <v>11</v>
      </c>
      <c r="H4" t="s">
        <v>12</v>
      </c>
      <c r="I4" s="1">
        <f t="shared" si="1"/>
        <v>910</v>
      </c>
      <c r="J4" t="s">
        <v>37</v>
      </c>
      <c r="K4">
        <f t="shared" si="2"/>
        <v>1183</v>
      </c>
      <c r="L4" t="s">
        <v>40</v>
      </c>
    </row>
    <row r="5" spans="1:13" x14ac:dyDescent="0.25">
      <c r="A5" t="s">
        <v>17</v>
      </c>
      <c r="B5">
        <v>520</v>
      </c>
      <c r="C5" s="3">
        <v>100</v>
      </c>
      <c r="D5" s="3">
        <v>88.89</v>
      </c>
      <c r="E5" s="2">
        <f t="shared" si="0"/>
        <v>94.118269892530051</v>
      </c>
      <c r="F5" t="s">
        <v>10</v>
      </c>
      <c r="G5" t="s">
        <v>14</v>
      </c>
      <c r="H5" t="s">
        <v>18</v>
      </c>
      <c r="I5" s="1">
        <f t="shared" si="1"/>
        <v>520</v>
      </c>
      <c r="J5" t="s">
        <v>37</v>
      </c>
      <c r="K5">
        <f t="shared" si="2"/>
        <v>676</v>
      </c>
      <c r="L5" t="s">
        <v>40</v>
      </c>
    </row>
    <row r="6" spans="1:13" x14ac:dyDescent="0.25">
      <c r="A6" t="s">
        <v>19</v>
      </c>
      <c r="B6">
        <v>567</v>
      </c>
      <c r="C6" s="3">
        <v>100</v>
      </c>
      <c r="D6" s="3">
        <v>96.296296299999995</v>
      </c>
      <c r="E6" s="2">
        <f t="shared" si="0"/>
        <v>98.113207549092195</v>
      </c>
      <c r="F6" t="s">
        <v>10</v>
      </c>
      <c r="G6" t="s">
        <v>11</v>
      </c>
      <c r="H6" t="s">
        <v>20</v>
      </c>
      <c r="I6" s="1">
        <f t="shared" si="1"/>
        <v>567</v>
      </c>
      <c r="J6" t="s">
        <v>37</v>
      </c>
      <c r="K6">
        <f t="shared" si="2"/>
        <v>737.1</v>
      </c>
      <c r="L6" t="s">
        <v>40</v>
      </c>
    </row>
    <row r="7" spans="1:13" x14ac:dyDescent="0.25">
      <c r="A7" t="s">
        <v>21</v>
      </c>
      <c r="B7">
        <v>428</v>
      </c>
      <c r="C7" s="3">
        <v>100</v>
      </c>
      <c r="D7" s="3">
        <v>100</v>
      </c>
      <c r="E7" s="2">
        <f t="shared" si="0"/>
        <v>100</v>
      </c>
      <c r="F7" t="s">
        <v>10</v>
      </c>
      <c r="G7" t="s">
        <v>14</v>
      </c>
      <c r="H7" t="s">
        <v>18</v>
      </c>
      <c r="I7" s="1">
        <f t="shared" si="1"/>
        <v>428</v>
      </c>
      <c r="J7" t="s">
        <v>37</v>
      </c>
      <c r="K7">
        <f t="shared" si="2"/>
        <v>556.4</v>
      </c>
      <c r="L7" t="s">
        <v>40</v>
      </c>
    </row>
    <row r="8" spans="1:13" x14ac:dyDescent="0.25">
      <c r="A8" t="s">
        <v>22</v>
      </c>
      <c r="B8">
        <v>930</v>
      </c>
      <c r="C8" s="3">
        <v>100</v>
      </c>
      <c r="D8" s="3">
        <v>81.481481479999999</v>
      </c>
      <c r="E8" s="2">
        <f t="shared" si="0"/>
        <v>89.79591836644731</v>
      </c>
      <c r="F8" t="s">
        <v>10</v>
      </c>
      <c r="G8" t="s">
        <v>11</v>
      </c>
      <c r="H8" t="s">
        <v>20</v>
      </c>
      <c r="I8" s="1">
        <f t="shared" si="1"/>
        <v>930</v>
      </c>
      <c r="J8" t="s">
        <v>37</v>
      </c>
      <c r="K8">
        <f t="shared" si="2"/>
        <v>930</v>
      </c>
      <c r="L8" t="s">
        <v>41</v>
      </c>
    </row>
    <row r="9" spans="1:13" x14ac:dyDescent="0.25">
      <c r="A9" t="s">
        <v>23</v>
      </c>
      <c r="B9">
        <v>482</v>
      </c>
      <c r="C9" s="3">
        <v>100</v>
      </c>
      <c r="D9" s="3">
        <v>25.925925929999998</v>
      </c>
      <c r="E9" s="2">
        <f t="shared" si="0"/>
        <v>41.176470593373701</v>
      </c>
      <c r="F9" t="s">
        <v>10</v>
      </c>
      <c r="G9" t="s">
        <v>11</v>
      </c>
      <c r="H9" t="s">
        <v>12</v>
      </c>
      <c r="I9" s="1">
        <f t="shared" si="1"/>
        <v>482</v>
      </c>
      <c r="J9" t="s">
        <v>37</v>
      </c>
      <c r="K9">
        <f t="shared" si="2"/>
        <v>626.6</v>
      </c>
      <c r="L9" t="s">
        <v>40</v>
      </c>
    </row>
    <row r="10" spans="1:13" x14ac:dyDescent="0.25">
      <c r="A10" t="s">
        <v>24</v>
      </c>
      <c r="B10">
        <v>720</v>
      </c>
      <c r="C10" s="3">
        <v>100</v>
      </c>
      <c r="D10" s="3">
        <v>92.59</v>
      </c>
      <c r="E10" s="2">
        <f t="shared" si="0"/>
        <v>96.15244820603354</v>
      </c>
      <c r="F10" t="s">
        <v>10</v>
      </c>
      <c r="G10" t="s">
        <v>14</v>
      </c>
      <c r="H10" t="s">
        <v>18</v>
      </c>
      <c r="I10" s="1">
        <f t="shared" si="1"/>
        <v>720</v>
      </c>
      <c r="J10" t="s">
        <v>37</v>
      </c>
      <c r="K10">
        <f t="shared" si="2"/>
        <v>936</v>
      </c>
      <c r="L10" t="s">
        <v>40</v>
      </c>
    </row>
    <row r="11" spans="1:13" x14ac:dyDescent="0.25">
      <c r="A11" t="s">
        <v>25</v>
      </c>
      <c r="B11">
        <v>540</v>
      </c>
      <c r="C11" s="3">
        <v>100</v>
      </c>
      <c r="D11" s="3">
        <v>92.592592589999995</v>
      </c>
      <c r="E11" s="2">
        <f t="shared" si="0"/>
        <v>96.153846152448239</v>
      </c>
      <c r="F11" t="s">
        <v>10</v>
      </c>
      <c r="G11" t="s">
        <v>11</v>
      </c>
      <c r="H11" t="s">
        <v>20</v>
      </c>
      <c r="I11" s="1">
        <f t="shared" si="1"/>
        <v>540</v>
      </c>
      <c r="J11" t="s">
        <v>37</v>
      </c>
      <c r="K11">
        <f t="shared" si="2"/>
        <v>702</v>
      </c>
      <c r="L11" t="s">
        <v>40</v>
      </c>
    </row>
    <row r="12" spans="1:13" x14ac:dyDescent="0.25">
      <c r="A12" t="s">
        <v>26</v>
      </c>
      <c r="B12">
        <v>420</v>
      </c>
      <c r="C12" s="3">
        <v>100</v>
      </c>
      <c r="D12" s="3">
        <v>81.48</v>
      </c>
      <c r="E12" s="2">
        <f t="shared" si="0"/>
        <v>89.795018734846806</v>
      </c>
      <c r="F12" t="s">
        <v>10</v>
      </c>
      <c r="G12" t="s">
        <v>14</v>
      </c>
      <c r="H12" t="s">
        <v>15</v>
      </c>
      <c r="I12" s="1">
        <f t="shared" si="1"/>
        <v>420</v>
      </c>
      <c r="J12" t="s">
        <v>37</v>
      </c>
      <c r="K12">
        <f t="shared" si="2"/>
        <v>546</v>
      </c>
      <c r="L12" t="s">
        <v>40</v>
      </c>
    </row>
    <row r="13" spans="1:13" x14ac:dyDescent="0.25">
      <c r="A13" t="s">
        <v>27</v>
      </c>
      <c r="B13">
        <v>360</v>
      </c>
      <c r="C13" s="3">
        <v>100</v>
      </c>
      <c r="D13" s="3">
        <v>100</v>
      </c>
      <c r="E13" s="2">
        <f t="shared" si="0"/>
        <v>100</v>
      </c>
      <c r="F13" t="s">
        <v>10</v>
      </c>
      <c r="G13" t="s">
        <v>14</v>
      </c>
      <c r="H13" t="s">
        <v>15</v>
      </c>
      <c r="I13" s="1">
        <f t="shared" si="1"/>
        <v>360</v>
      </c>
      <c r="J13" t="s">
        <v>37</v>
      </c>
      <c r="K13">
        <f t="shared" si="2"/>
        <v>468</v>
      </c>
      <c r="L13" t="s">
        <v>40</v>
      </c>
    </row>
    <row r="14" spans="1:13" hidden="1" x14ac:dyDescent="0.25">
      <c r="A14" t="s">
        <v>28</v>
      </c>
      <c r="B14">
        <v>1040</v>
      </c>
      <c r="C14" s="3">
        <v>100</v>
      </c>
      <c r="D14" s="3">
        <v>96.3</v>
      </c>
      <c r="E14" s="2">
        <f t="shared" si="0"/>
        <v>98.115129903209365</v>
      </c>
      <c r="F14" t="s">
        <v>10</v>
      </c>
      <c r="G14" t="s">
        <v>14</v>
      </c>
      <c r="H14" t="s">
        <v>18</v>
      </c>
      <c r="I14" s="1">
        <f t="shared" si="1"/>
        <v>1040</v>
      </c>
      <c r="J14" t="s">
        <v>36</v>
      </c>
      <c r="K14">
        <f t="shared" si="2"/>
        <v>1040</v>
      </c>
      <c r="L14" t="s">
        <v>41</v>
      </c>
    </row>
    <row r="15" spans="1:13" x14ac:dyDescent="0.25">
      <c r="A15" t="s">
        <v>29</v>
      </c>
      <c r="B15">
        <v>960</v>
      </c>
      <c r="C15" s="3">
        <v>100</v>
      </c>
      <c r="D15" s="3">
        <v>70.370370370000003</v>
      </c>
      <c r="E15" s="2">
        <f t="shared" si="0"/>
        <v>82.608695651918723</v>
      </c>
      <c r="F15" t="s">
        <v>10</v>
      </c>
      <c r="G15" t="s">
        <v>11</v>
      </c>
      <c r="H15" t="s">
        <v>12</v>
      </c>
      <c r="I15" s="1">
        <f t="shared" si="1"/>
        <v>960</v>
      </c>
      <c r="J15" t="s">
        <v>37</v>
      </c>
      <c r="K15">
        <f t="shared" si="2"/>
        <v>960</v>
      </c>
      <c r="L15" t="s">
        <v>41</v>
      </c>
    </row>
    <row r="16" spans="1:13" x14ac:dyDescent="0.25">
      <c r="A16" t="s">
        <v>30</v>
      </c>
      <c r="B16">
        <v>747</v>
      </c>
      <c r="C16" s="3">
        <v>100</v>
      </c>
      <c r="D16" s="3">
        <v>88.89</v>
      </c>
      <c r="E16" s="2">
        <f t="shared" si="0"/>
        <v>94.118269892530051</v>
      </c>
      <c r="F16" t="s">
        <v>10</v>
      </c>
      <c r="G16" t="s">
        <v>14</v>
      </c>
      <c r="H16" t="s">
        <v>18</v>
      </c>
      <c r="I16" s="1">
        <f t="shared" si="1"/>
        <v>747</v>
      </c>
      <c r="J16" t="s">
        <v>37</v>
      </c>
      <c r="K16">
        <f t="shared" si="2"/>
        <v>971.1</v>
      </c>
      <c r="L16" t="s">
        <v>40</v>
      </c>
    </row>
    <row r="17" spans="1:12" x14ac:dyDescent="0.25">
      <c r="A17" t="s">
        <v>31</v>
      </c>
      <c r="B17">
        <v>940</v>
      </c>
      <c r="C17" s="3">
        <v>100</v>
      </c>
      <c r="D17" s="3">
        <v>100</v>
      </c>
      <c r="E17" s="2">
        <f t="shared" si="0"/>
        <v>100</v>
      </c>
      <c r="F17" t="s">
        <v>10</v>
      </c>
      <c r="G17" t="s">
        <v>11</v>
      </c>
      <c r="H17" t="s">
        <v>20</v>
      </c>
      <c r="I17" s="1">
        <f t="shared" si="1"/>
        <v>940</v>
      </c>
      <c r="J17" t="s">
        <v>37</v>
      </c>
      <c r="K17">
        <f t="shared" si="2"/>
        <v>940</v>
      </c>
      <c r="L17" t="s">
        <v>41</v>
      </c>
    </row>
    <row r="18" spans="1:12" hidden="1" x14ac:dyDescent="0.25">
      <c r="A18" t="s">
        <v>33</v>
      </c>
      <c r="B18">
        <v>1020</v>
      </c>
      <c r="C18" s="3">
        <v>100</v>
      </c>
      <c r="D18" s="3">
        <v>100</v>
      </c>
      <c r="E18" s="2">
        <f>2*C18*D18/(C18+D18)</f>
        <v>100</v>
      </c>
      <c r="F18" t="s">
        <v>10</v>
      </c>
      <c r="G18" t="s">
        <v>14</v>
      </c>
      <c r="H18" t="s">
        <v>18</v>
      </c>
      <c r="I18" s="1">
        <f t="shared" si="1"/>
        <v>1020</v>
      </c>
      <c r="J18" t="s">
        <v>36</v>
      </c>
      <c r="K18">
        <f t="shared" si="2"/>
        <v>1020</v>
      </c>
      <c r="L18" t="s">
        <v>41</v>
      </c>
    </row>
    <row r="19" spans="1:12" x14ac:dyDescent="0.25">
      <c r="A19" t="s">
        <v>34</v>
      </c>
      <c r="B19">
        <v>360</v>
      </c>
      <c r="C19" s="3">
        <v>100</v>
      </c>
      <c r="D19" s="3">
        <f>2400/27</f>
        <v>88.888888888888886</v>
      </c>
      <c r="E19" s="2">
        <f>2*C19*D19/(C19+D19)</f>
        <v>94.117647058823522</v>
      </c>
      <c r="F19" t="s">
        <v>10</v>
      </c>
      <c r="G19" t="s">
        <v>14</v>
      </c>
      <c r="H19" t="s">
        <v>15</v>
      </c>
      <c r="I19" s="1">
        <f t="shared" si="1"/>
        <v>360</v>
      </c>
      <c r="J19" t="s">
        <v>37</v>
      </c>
      <c r="K19">
        <f t="shared" si="2"/>
        <v>468</v>
      </c>
      <c r="L19" t="s">
        <v>40</v>
      </c>
    </row>
    <row r="20" spans="1:12" x14ac:dyDescent="0.25">
      <c r="A20" t="s">
        <v>9</v>
      </c>
      <c r="B20">
        <v>430</v>
      </c>
      <c r="C20" s="3">
        <v>100</v>
      </c>
      <c r="D20" s="3">
        <v>86.67</v>
      </c>
      <c r="E20" s="2">
        <f t="shared" si="0"/>
        <v>92.859056088284134</v>
      </c>
      <c r="F20" t="s">
        <v>32</v>
      </c>
      <c r="G20" t="s">
        <v>14</v>
      </c>
      <c r="H20" t="s">
        <v>12</v>
      </c>
      <c r="I20" s="1">
        <f>MIN(1200,B20*1.44)</f>
        <v>619.19999999999993</v>
      </c>
      <c r="J20" t="s">
        <v>37</v>
      </c>
      <c r="K20">
        <f t="shared" ref="K20:K37" si="3">B20</f>
        <v>430</v>
      </c>
      <c r="L20" t="str">
        <f>IF(I20=B20*1.44,"no","yes")</f>
        <v>no</v>
      </c>
    </row>
    <row r="21" spans="1:12" x14ac:dyDescent="0.25">
      <c r="A21" t="s">
        <v>13</v>
      </c>
      <c r="B21">
        <v>1193</v>
      </c>
      <c r="C21" s="3">
        <v>97.530864199999996</v>
      </c>
      <c r="D21" s="3">
        <v>60</v>
      </c>
      <c r="E21" s="2">
        <f t="shared" si="0"/>
        <v>74.294670847111362</v>
      </c>
      <c r="F21" t="s">
        <v>32</v>
      </c>
      <c r="G21" t="s">
        <v>11</v>
      </c>
      <c r="H21" t="s">
        <v>15</v>
      </c>
      <c r="I21" s="1">
        <v>1193</v>
      </c>
      <c r="J21" t="s">
        <v>37</v>
      </c>
      <c r="K21">
        <f t="shared" si="3"/>
        <v>1193</v>
      </c>
      <c r="L21" t="str">
        <f t="shared" ref="L21:L37" si="4">IF(I21=B21*1.44,"no","yes")</f>
        <v>yes</v>
      </c>
    </row>
    <row r="22" spans="1:12" x14ac:dyDescent="0.25">
      <c r="A22" t="s">
        <v>16</v>
      </c>
      <c r="B22">
        <v>931</v>
      </c>
      <c r="C22" s="3">
        <v>98.765432099999998</v>
      </c>
      <c r="D22" s="3">
        <v>73.333333330000002</v>
      </c>
      <c r="E22" s="2">
        <f t="shared" si="0"/>
        <v>84.170253465493218</v>
      </c>
      <c r="F22" t="s">
        <v>32</v>
      </c>
      <c r="G22" t="s">
        <v>14</v>
      </c>
      <c r="H22" t="s">
        <v>12</v>
      </c>
      <c r="I22" s="1">
        <v>931</v>
      </c>
      <c r="J22" t="s">
        <v>37</v>
      </c>
      <c r="K22">
        <f t="shared" si="3"/>
        <v>931</v>
      </c>
      <c r="L22" t="str">
        <f t="shared" si="4"/>
        <v>yes</v>
      </c>
    </row>
    <row r="23" spans="1:12" x14ac:dyDescent="0.25">
      <c r="A23" t="s">
        <v>17</v>
      </c>
      <c r="B23">
        <v>420</v>
      </c>
      <c r="C23" s="3">
        <v>100</v>
      </c>
      <c r="D23" s="3">
        <v>60</v>
      </c>
      <c r="E23" s="2">
        <f t="shared" si="0"/>
        <v>75</v>
      </c>
      <c r="F23" t="s">
        <v>32</v>
      </c>
      <c r="G23" t="s">
        <v>11</v>
      </c>
      <c r="H23" t="s">
        <v>18</v>
      </c>
      <c r="I23" s="1">
        <f t="shared" ref="I23:I37" si="5">MIN(1200,B23*1.44)</f>
        <v>604.79999999999995</v>
      </c>
      <c r="J23" t="s">
        <v>37</v>
      </c>
      <c r="K23">
        <f t="shared" si="3"/>
        <v>420</v>
      </c>
      <c r="L23" t="str">
        <f t="shared" si="4"/>
        <v>no</v>
      </c>
    </row>
    <row r="24" spans="1:12" x14ac:dyDescent="0.25">
      <c r="A24" t="s">
        <v>19</v>
      </c>
      <c r="B24">
        <v>903</v>
      </c>
      <c r="C24" s="3">
        <v>93.827160489999997</v>
      </c>
      <c r="D24" s="3">
        <v>100</v>
      </c>
      <c r="E24" s="2">
        <f t="shared" si="0"/>
        <v>96.815286622166425</v>
      </c>
      <c r="F24" t="s">
        <v>32</v>
      </c>
      <c r="G24" t="s">
        <v>14</v>
      </c>
      <c r="H24" t="s">
        <v>20</v>
      </c>
      <c r="I24" s="1">
        <v>903</v>
      </c>
      <c r="J24" t="s">
        <v>37</v>
      </c>
      <c r="K24">
        <f t="shared" si="3"/>
        <v>903</v>
      </c>
      <c r="L24" t="str">
        <f t="shared" si="4"/>
        <v>yes</v>
      </c>
    </row>
    <row r="25" spans="1:12" hidden="1" x14ac:dyDescent="0.25">
      <c r="A25" t="s">
        <v>21</v>
      </c>
      <c r="B25">
        <v>1200</v>
      </c>
      <c r="C25" s="3">
        <v>100</v>
      </c>
      <c r="D25" s="3">
        <v>26.666666670000001</v>
      </c>
      <c r="E25" s="2">
        <f t="shared" si="0"/>
        <v>42.105263162049859</v>
      </c>
      <c r="F25" t="s">
        <v>32</v>
      </c>
      <c r="G25" t="s">
        <v>11</v>
      </c>
      <c r="H25" t="s">
        <v>18</v>
      </c>
      <c r="I25" s="1">
        <f t="shared" si="5"/>
        <v>1200</v>
      </c>
      <c r="J25" t="s">
        <v>36</v>
      </c>
      <c r="K25">
        <f t="shared" si="3"/>
        <v>1200</v>
      </c>
      <c r="L25" t="str">
        <f t="shared" si="4"/>
        <v>yes</v>
      </c>
    </row>
    <row r="26" spans="1:12" x14ac:dyDescent="0.25">
      <c r="A26" t="s">
        <v>22</v>
      </c>
      <c r="B26">
        <v>992</v>
      </c>
      <c r="C26" s="3">
        <v>100</v>
      </c>
      <c r="D26" s="3">
        <v>93.333333330000002</v>
      </c>
      <c r="E26" s="2">
        <f t="shared" si="0"/>
        <v>96.551724136147442</v>
      </c>
      <c r="F26" t="s">
        <v>32</v>
      </c>
      <c r="G26" t="s">
        <v>14</v>
      </c>
      <c r="H26" t="s">
        <v>20</v>
      </c>
      <c r="I26" s="1">
        <v>992</v>
      </c>
      <c r="J26" t="s">
        <v>37</v>
      </c>
      <c r="K26">
        <f t="shared" si="3"/>
        <v>992</v>
      </c>
      <c r="L26" t="str">
        <f t="shared" si="4"/>
        <v>yes</v>
      </c>
    </row>
    <row r="27" spans="1:12" x14ac:dyDescent="0.25">
      <c r="A27" t="s">
        <v>23</v>
      </c>
      <c r="B27">
        <v>665</v>
      </c>
      <c r="C27" s="3">
        <v>93.827160489999997</v>
      </c>
      <c r="D27" s="3">
        <v>100</v>
      </c>
      <c r="E27" s="2">
        <f t="shared" si="0"/>
        <v>96.815286622166425</v>
      </c>
      <c r="F27" t="s">
        <v>32</v>
      </c>
      <c r="G27" t="s">
        <v>14</v>
      </c>
      <c r="H27" t="s">
        <v>12</v>
      </c>
      <c r="I27" s="1">
        <f t="shared" si="5"/>
        <v>957.59999999999991</v>
      </c>
      <c r="J27" t="s">
        <v>37</v>
      </c>
      <c r="K27">
        <f t="shared" si="3"/>
        <v>665</v>
      </c>
      <c r="L27" t="str">
        <f t="shared" si="4"/>
        <v>no</v>
      </c>
    </row>
    <row r="28" spans="1:12" hidden="1" x14ac:dyDescent="0.25">
      <c r="A28" t="s">
        <v>24</v>
      </c>
      <c r="B28">
        <v>1200</v>
      </c>
      <c r="C28" s="3">
        <v>100</v>
      </c>
      <c r="D28" s="3">
        <v>13.33333333</v>
      </c>
      <c r="E28" s="2">
        <f t="shared" si="0"/>
        <v>23.529411759515572</v>
      </c>
      <c r="F28" t="s">
        <v>32</v>
      </c>
      <c r="G28" t="s">
        <v>11</v>
      </c>
      <c r="H28" t="s">
        <v>18</v>
      </c>
      <c r="I28" s="1">
        <f t="shared" si="5"/>
        <v>1200</v>
      </c>
      <c r="J28" t="s">
        <v>36</v>
      </c>
      <c r="K28">
        <f t="shared" si="3"/>
        <v>1200</v>
      </c>
      <c r="L28" t="str">
        <f t="shared" si="4"/>
        <v>yes</v>
      </c>
    </row>
    <row r="29" spans="1:12" x14ac:dyDescent="0.25">
      <c r="A29" t="s">
        <v>25</v>
      </c>
      <c r="B29">
        <v>300</v>
      </c>
      <c r="C29" s="3">
        <v>100</v>
      </c>
      <c r="D29" s="3">
        <v>93.333333330000002</v>
      </c>
      <c r="E29" s="2">
        <f t="shared" si="0"/>
        <v>96.551724136147442</v>
      </c>
      <c r="F29" t="s">
        <v>32</v>
      </c>
      <c r="G29" t="s">
        <v>14</v>
      </c>
      <c r="H29" t="s">
        <v>20</v>
      </c>
      <c r="I29" s="1">
        <f t="shared" si="5"/>
        <v>432</v>
      </c>
      <c r="J29" t="s">
        <v>37</v>
      </c>
      <c r="K29">
        <f t="shared" si="3"/>
        <v>300</v>
      </c>
      <c r="L29" t="str">
        <f t="shared" si="4"/>
        <v>no</v>
      </c>
    </row>
    <row r="30" spans="1:12" x14ac:dyDescent="0.25">
      <c r="A30" t="s">
        <v>26</v>
      </c>
      <c r="B30">
        <v>1020</v>
      </c>
      <c r="C30" s="3">
        <v>100</v>
      </c>
      <c r="D30" s="3">
        <v>93.333333330000002</v>
      </c>
      <c r="E30" s="2">
        <f t="shared" si="0"/>
        <v>96.551724136147442</v>
      </c>
      <c r="F30" t="s">
        <v>32</v>
      </c>
      <c r="G30" t="s">
        <v>11</v>
      </c>
      <c r="H30" t="s">
        <v>15</v>
      </c>
      <c r="I30" s="1">
        <v>1020</v>
      </c>
      <c r="J30" t="s">
        <v>37</v>
      </c>
      <c r="K30">
        <f t="shared" si="3"/>
        <v>1020</v>
      </c>
      <c r="L30" t="str">
        <f t="shared" si="4"/>
        <v>yes</v>
      </c>
    </row>
    <row r="31" spans="1:12" x14ac:dyDescent="0.25">
      <c r="A31" t="s">
        <v>27</v>
      </c>
      <c r="B31">
        <v>900</v>
      </c>
      <c r="C31" s="3">
        <v>93.827160489999997</v>
      </c>
      <c r="D31" s="3">
        <v>100</v>
      </c>
      <c r="E31" s="2">
        <f t="shared" si="0"/>
        <v>96.815286622166425</v>
      </c>
      <c r="F31" t="s">
        <v>32</v>
      </c>
      <c r="G31" t="s">
        <v>11</v>
      </c>
      <c r="H31" t="s">
        <v>15</v>
      </c>
      <c r="I31" s="1">
        <v>900</v>
      </c>
      <c r="J31" t="s">
        <v>37</v>
      </c>
      <c r="K31">
        <f t="shared" si="3"/>
        <v>900</v>
      </c>
      <c r="L31" t="str">
        <f t="shared" si="4"/>
        <v>yes</v>
      </c>
    </row>
    <row r="32" spans="1:12" x14ac:dyDescent="0.25">
      <c r="A32" t="s">
        <v>28</v>
      </c>
      <c r="B32">
        <v>870</v>
      </c>
      <c r="C32" s="3">
        <v>93.827160489999997</v>
      </c>
      <c r="D32" s="3">
        <v>53.333333330000002</v>
      </c>
      <c r="E32" s="2">
        <f t="shared" si="0"/>
        <v>68.008948542145859</v>
      </c>
      <c r="F32" t="s">
        <v>32</v>
      </c>
      <c r="G32" t="s">
        <v>11</v>
      </c>
      <c r="H32" t="s">
        <v>18</v>
      </c>
      <c r="I32" s="1">
        <v>870</v>
      </c>
      <c r="J32" t="s">
        <v>37</v>
      </c>
      <c r="K32">
        <f t="shared" si="3"/>
        <v>870</v>
      </c>
      <c r="L32" t="str">
        <f t="shared" si="4"/>
        <v>yes</v>
      </c>
    </row>
    <row r="33" spans="1:12" x14ac:dyDescent="0.25">
      <c r="A33" t="s">
        <v>29</v>
      </c>
      <c r="B33">
        <v>365</v>
      </c>
      <c r="C33" s="3">
        <v>100</v>
      </c>
      <c r="D33" s="3">
        <v>93.333333330000002</v>
      </c>
      <c r="E33" s="2">
        <f t="shared" si="0"/>
        <v>96.551724136147442</v>
      </c>
      <c r="F33" t="s">
        <v>32</v>
      </c>
      <c r="G33" t="s">
        <v>14</v>
      </c>
      <c r="H33" t="s">
        <v>12</v>
      </c>
      <c r="I33" s="1">
        <f t="shared" si="5"/>
        <v>525.6</v>
      </c>
      <c r="J33" t="s">
        <v>37</v>
      </c>
      <c r="K33">
        <f t="shared" si="3"/>
        <v>365</v>
      </c>
      <c r="L33" t="str">
        <f t="shared" si="4"/>
        <v>no</v>
      </c>
    </row>
    <row r="34" spans="1:12" x14ac:dyDescent="0.25">
      <c r="A34" t="s">
        <v>30</v>
      </c>
      <c r="B34">
        <v>542</v>
      </c>
      <c r="C34" s="3">
        <v>100</v>
      </c>
      <c r="D34" s="3">
        <v>80</v>
      </c>
      <c r="E34" s="2">
        <f t="shared" si="0"/>
        <v>88.888888888888886</v>
      </c>
      <c r="F34" t="s">
        <v>32</v>
      </c>
      <c r="G34" t="s">
        <v>11</v>
      </c>
      <c r="H34" t="s">
        <v>18</v>
      </c>
      <c r="I34" s="1">
        <f t="shared" si="5"/>
        <v>780.48</v>
      </c>
      <c r="J34" t="s">
        <v>37</v>
      </c>
      <c r="K34">
        <f t="shared" si="3"/>
        <v>542</v>
      </c>
      <c r="L34" t="str">
        <f t="shared" si="4"/>
        <v>no</v>
      </c>
    </row>
    <row r="35" spans="1:12" x14ac:dyDescent="0.25">
      <c r="A35" t="s">
        <v>31</v>
      </c>
      <c r="B35">
        <v>930</v>
      </c>
      <c r="C35" s="3">
        <v>100</v>
      </c>
      <c r="D35" s="3">
        <v>100</v>
      </c>
      <c r="E35" s="2">
        <f t="shared" si="0"/>
        <v>100</v>
      </c>
      <c r="F35" t="s">
        <v>32</v>
      </c>
      <c r="G35" t="s">
        <v>14</v>
      </c>
      <c r="H35" t="s">
        <v>20</v>
      </c>
      <c r="I35" s="1">
        <v>930</v>
      </c>
      <c r="J35" t="s">
        <v>37</v>
      </c>
      <c r="K35">
        <f t="shared" si="3"/>
        <v>930</v>
      </c>
      <c r="L35" t="str">
        <f t="shared" si="4"/>
        <v>yes</v>
      </c>
    </row>
    <row r="36" spans="1:12" x14ac:dyDescent="0.25">
      <c r="A36" t="s">
        <v>33</v>
      </c>
      <c r="B36">
        <v>540</v>
      </c>
      <c r="C36" s="3">
        <v>98.76</v>
      </c>
      <c r="D36" s="3">
        <v>93.33</v>
      </c>
      <c r="E36" s="2">
        <f>2*C36*D36/(C36+D36)</f>
        <v>95.968252381696075</v>
      </c>
      <c r="F36" t="s">
        <v>32</v>
      </c>
      <c r="G36" t="s">
        <v>11</v>
      </c>
      <c r="H36" t="s">
        <v>18</v>
      </c>
      <c r="I36" s="1">
        <f t="shared" si="5"/>
        <v>777.6</v>
      </c>
      <c r="J36" t="s">
        <v>37</v>
      </c>
      <c r="K36">
        <f t="shared" si="3"/>
        <v>540</v>
      </c>
      <c r="L36" t="str">
        <f t="shared" si="4"/>
        <v>no</v>
      </c>
    </row>
    <row r="37" spans="1:12" x14ac:dyDescent="0.25">
      <c r="A37" t="s">
        <v>34</v>
      </c>
      <c r="B37">
        <v>660</v>
      </c>
      <c r="C37" s="3">
        <f>7900/81</f>
        <v>97.53086419753086</v>
      </c>
      <c r="D37" s="3">
        <v>100</v>
      </c>
      <c r="E37" s="2">
        <f>2*C37*D37/(C37+D37)</f>
        <v>98.75</v>
      </c>
      <c r="F37" t="s">
        <v>32</v>
      </c>
      <c r="G37" t="s">
        <v>11</v>
      </c>
      <c r="H37" t="s">
        <v>15</v>
      </c>
      <c r="I37" s="1">
        <f t="shared" si="5"/>
        <v>950.4</v>
      </c>
      <c r="J37" t="s">
        <v>37</v>
      </c>
      <c r="K37">
        <f t="shared" si="3"/>
        <v>660</v>
      </c>
      <c r="L37" t="str">
        <f t="shared" si="4"/>
        <v>no</v>
      </c>
    </row>
  </sheetData>
  <autoFilter ref="A1:J37">
    <filterColumn colId="9">
      <filters>
        <filter val="no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</dc:creator>
  <cp:lastModifiedBy>Venkatesh</cp:lastModifiedBy>
  <dcterms:created xsi:type="dcterms:W3CDTF">2016-04-13T08:49:28Z</dcterms:created>
  <dcterms:modified xsi:type="dcterms:W3CDTF">2016-04-15T08:40:46Z</dcterms:modified>
</cp:coreProperties>
</file>