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vincenthuang/Documents/PSU/2020 Spring/Research/TM5_SRMs/"/>
    </mc:Choice>
  </mc:AlternateContent>
  <xr:revisionPtr revIDLastSave="0" documentId="13_ncr:1_{31A9CAF3-4DBD-B84E-8E9F-5876F6CB7147}" xr6:coauthVersionLast="45" xr6:coauthVersionMax="45" xr10:uidLastSave="{00000000-0000-0000-0000-000000000000}"/>
  <bookViews>
    <workbookView xWindow="0" yWindow="480" windowWidth="28800" windowHeight="16260" firstSheet="1" activeTab="1" xr2:uid="{00000000-000D-0000-FFFF-FFFF00000000}"/>
  </bookViews>
  <sheets>
    <sheet name="CALC_DELTA" sheetId="39" r:id="rId1"/>
    <sheet name="CALC_ABS" sheetId="37" r:id="rId2"/>
    <sheet name="SCEN_EM" sheetId="36" r:id="rId3"/>
    <sheet name="REF_EM" sheetId="35" r:id="rId4"/>
    <sheet name="delta_EM_AR5" sheetId="38" r:id="rId5"/>
    <sheet name="delta_EM_REF-SCEN" sheetId="40" r:id="rId6"/>
    <sheet name="AR5_EM" sheetId="17" r:id="rId7"/>
    <sheet name="AR5_CONC" sheetId="34" r:id="rId8"/>
    <sheet name="CH4_TO_SDMA8_POPW_perkT" sheetId="30" r:id="rId9"/>
    <sheet name="NOx_TO_SDMA8_POPW_perkT" sheetId="31" r:id="rId10"/>
    <sheet name="NMVOC_TO_SDMA8_POPW_perkT" sheetId="32" r:id="rId11"/>
    <sheet name="SO2_TO_SDMA8_POPW_perkT" sheetId="33" r:id="rId12"/>
    <sheet name="NH3_TO_NO3_POPW_perkT" sheetId="27" r:id="rId13"/>
    <sheet name="NH3_TO_NH4_POPW_perkT" sheetId="28" r:id="rId14"/>
    <sheet name="NH3_TO_SO4_POPW_perkT" sheetId="29" r:id="rId15"/>
    <sheet name="NOx_TO_NH4_POPW_perkT" sheetId="24" r:id="rId16"/>
    <sheet name="NOx_TO_NO3_POPW_perkT" sheetId="25" r:id="rId17"/>
    <sheet name="NOx_TO_SO4_POPW_perkT" sheetId="26" r:id="rId18"/>
    <sheet name="SO2_TO_SO4_POPW_perkT" sheetId="21" r:id="rId19"/>
    <sheet name="SO2_TO_NH4_POPW_perkT" sheetId="22" r:id="rId20"/>
    <sheet name="SO2_TO_NO3_POPW_perkT" sheetId="23" r:id="rId21"/>
    <sheet name="PRPM25_TO_PRPM25_POPW_perkT" sheetId="18" r:id="rId22"/>
    <sheet name="BC_TO_BC_POPW_perkT" sheetId="19" r:id="rId23"/>
    <sheet name="POM_TO_POM_POPW_perkT" sheetId="20" r:id="rId24"/>
  </sheets>
  <externalReferences>
    <externalReference r:id="rId25"/>
    <externalReference r:id="rId26"/>
  </externalReferences>
  <definedNames>
    <definedName name="agr_" localSheetId="3">'[1]EM_REDUCTION TABLE'!$C$9:$C$31</definedName>
    <definedName name="agr_" localSheetId="2">'[1]EM_REDUCTION TABLE'!$C$9:$C$31</definedName>
    <definedName name="agr_">'[2]EM_REDUCTION TABLE'!$C$9:$C$31</definedName>
    <definedName name="awb_" localSheetId="3">'[1]EM_REDUCTION TABLE'!$D$9:$D$31</definedName>
    <definedName name="awb_" localSheetId="2">'[1]EM_REDUCTION TABLE'!$D$9:$D$31</definedName>
    <definedName name="awb_">'[2]EM_REDUCTION TABLE'!$D$9:$D$31</definedName>
    <definedName name="dom_" localSheetId="3">'[1]EM_REDUCTION TABLE'!$E$9:$E$31</definedName>
    <definedName name="dom_" localSheetId="2">'[1]EM_REDUCTION TABLE'!$E$9:$E$31</definedName>
    <definedName name="dom_">'[2]EM_REDUCTION TABLE'!$E$9:$E$31</definedName>
    <definedName name="ene_bc" localSheetId="3">'[1]EM_REDUCTION TABLE'!$F$9:$F$31</definedName>
    <definedName name="ene_bc" localSheetId="2">'[1]EM_REDUCTION TABLE'!$F$9:$F$31</definedName>
    <definedName name="ene_bc">'[2]EM_REDUCTION TABLE'!$F$9:$F$31</definedName>
    <definedName name="ene_rest" localSheetId="3">'[1]EM_REDUCTION TABLE'!$G$9:$G$31</definedName>
    <definedName name="ene_rest" localSheetId="2">'[1]EM_REDUCTION TABLE'!$G$9:$G$31</definedName>
    <definedName name="ene_rest">'[2]EM_REDUCTION TABLE'!$G$9:$G$31</definedName>
    <definedName name="ind_bc" localSheetId="3">'[1]EM_REDUCTION TABLE'!$H$9:$H$31</definedName>
    <definedName name="ind_bc" localSheetId="2">'[1]EM_REDUCTION TABLE'!$H$9:$H$31</definedName>
    <definedName name="ind_bc">'[2]EM_REDUCTION TABLE'!$H$9:$H$31</definedName>
    <definedName name="ind_rest" localSheetId="3">'[1]EM_REDUCTION TABLE'!$I$9:$I$31</definedName>
    <definedName name="ind_rest" localSheetId="2">'[1]EM_REDUCTION TABLE'!$I$9:$I$31</definedName>
    <definedName name="ind_rest">'[2]EM_REDUCTION TABLE'!$I$9:$I$31</definedName>
    <definedName name="lcf_" localSheetId="3">'[1]EM_REDUCTION TABLE'!$J$9:$J$31</definedName>
    <definedName name="lcf_" localSheetId="2">'[1]EM_REDUCTION TABLE'!$J$9:$J$31</definedName>
    <definedName name="lcf_">'[2]EM_REDUCTION TABLE'!$J$9:$J$31</definedName>
    <definedName name="sav_" localSheetId="3">'[1]EM_REDUCTION TABLE'!$K$9:$K$31</definedName>
    <definedName name="sav_" localSheetId="2">'[1]EM_REDUCTION TABLE'!$K$9:$K$31</definedName>
    <definedName name="sav_">'[2]EM_REDUCTION TABLE'!$K$9:$K$31</definedName>
    <definedName name="slv_" localSheetId="3">'[1]EM_REDUCTION TABLE'!$L$9:$L$31</definedName>
    <definedName name="slv_" localSheetId="2">'[1]EM_REDUCTION TABLE'!$L$9:$L$31</definedName>
    <definedName name="slv_">'[2]EM_REDUCTION TABLE'!$L$9:$L$31</definedName>
    <definedName name="tra_bc" localSheetId="3">'[1]EM_REDUCTION TABLE'!$M$9:$M$31</definedName>
    <definedName name="tra_bc" localSheetId="2">'[1]EM_REDUCTION TABLE'!$M$9:$M$31</definedName>
    <definedName name="tra_bc">'[2]EM_REDUCTION TABLE'!$M$9:$M$31</definedName>
    <definedName name="tra_rest" localSheetId="3">'[1]EM_REDUCTION TABLE'!$N$9:$N$31</definedName>
    <definedName name="tra_rest" localSheetId="2">'[1]EM_REDUCTION TABLE'!$N$9:$N$31</definedName>
    <definedName name="tra_rest">'[2]EM_REDUCTION TABLE'!$N$9:$N$31</definedName>
    <definedName name="wst_" localSheetId="3">'[1]EM_REDUCTION TABLE'!$O$9:$O$31</definedName>
    <definedName name="wst_" localSheetId="2">'[1]EM_REDUCTION TABLE'!$O$9:$O$31</definedName>
    <definedName name="wst_">'[2]EM_REDUCTION TABLE'!$O$9:$O$31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8" i="37" l="1"/>
  <c r="R5" i="37"/>
  <c r="B2" i="38" l="1"/>
  <c r="T6" i="37" l="1"/>
  <c r="T7" i="37"/>
  <c r="T8" i="37"/>
  <c r="T9" i="37"/>
  <c r="T10" i="37"/>
  <c r="T11" i="37"/>
  <c r="T12" i="37"/>
  <c r="T13" i="37"/>
  <c r="T14" i="37"/>
  <c r="T15" i="37"/>
  <c r="T16" i="37"/>
  <c r="T17" i="37"/>
  <c r="T18" i="37"/>
  <c r="T19" i="37"/>
  <c r="T20" i="37"/>
  <c r="T21" i="37"/>
  <c r="T22" i="37"/>
  <c r="T23" i="37"/>
  <c r="T24" i="37"/>
  <c r="T25" i="37"/>
  <c r="T26" i="37"/>
  <c r="T27" i="37"/>
  <c r="T28" i="37"/>
  <c r="T29" i="37"/>
  <c r="T30" i="37"/>
  <c r="T31" i="37"/>
  <c r="T32" i="37"/>
  <c r="T33" i="37"/>
  <c r="T34" i="37"/>
  <c r="T35" i="37"/>
  <c r="T36" i="37"/>
  <c r="T37" i="37"/>
  <c r="T38" i="37"/>
  <c r="T39" i="37"/>
  <c r="T40" i="37"/>
  <c r="T41" i="37"/>
  <c r="T42" i="37"/>
  <c r="T43" i="37"/>
  <c r="T44" i="37"/>
  <c r="T45" i="37"/>
  <c r="T46" i="37"/>
  <c r="T47" i="37"/>
  <c r="T48" i="37"/>
  <c r="T49" i="37"/>
  <c r="T50" i="37"/>
  <c r="T51" i="37"/>
  <c r="T52" i="37"/>
  <c r="T53" i="37"/>
  <c r="T54" i="37"/>
  <c r="T55" i="37"/>
  <c r="T56" i="37"/>
  <c r="T57" i="37"/>
  <c r="T58" i="37"/>
  <c r="T59" i="37"/>
  <c r="T60" i="37"/>
  <c r="T5" i="37"/>
  <c r="S6" i="37"/>
  <c r="S7" i="37"/>
  <c r="S8" i="37"/>
  <c r="S9" i="37"/>
  <c r="S10" i="37"/>
  <c r="S11" i="37"/>
  <c r="S12" i="37"/>
  <c r="S13" i="37"/>
  <c r="S14" i="37"/>
  <c r="S15" i="37"/>
  <c r="S16" i="37"/>
  <c r="S17" i="37"/>
  <c r="S18" i="37"/>
  <c r="S19" i="37"/>
  <c r="S20" i="37"/>
  <c r="S21" i="37"/>
  <c r="S22" i="37"/>
  <c r="S23" i="37"/>
  <c r="S24" i="37"/>
  <c r="S25" i="37"/>
  <c r="S26" i="37"/>
  <c r="S27" i="37"/>
  <c r="S28" i="37"/>
  <c r="S29" i="37"/>
  <c r="S30" i="37"/>
  <c r="S31" i="37"/>
  <c r="S32" i="37"/>
  <c r="S33" i="37"/>
  <c r="S34" i="37"/>
  <c r="S35" i="37"/>
  <c r="S36" i="37"/>
  <c r="S37" i="37"/>
  <c r="S38" i="37"/>
  <c r="S39" i="37"/>
  <c r="S40" i="37"/>
  <c r="S41" i="37"/>
  <c r="S42" i="37"/>
  <c r="S43" i="37"/>
  <c r="S44" i="37"/>
  <c r="S45" i="37"/>
  <c r="S46" i="37"/>
  <c r="S47" i="37"/>
  <c r="S48" i="37"/>
  <c r="S49" i="37"/>
  <c r="S50" i="37"/>
  <c r="S51" i="37"/>
  <c r="S52" i="37"/>
  <c r="S53" i="37"/>
  <c r="S54" i="37"/>
  <c r="S55" i="37"/>
  <c r="S56" i="37"/>
  <c r="S57" i="37"/>
  <c r="S58" i="37"/>
  <c r="S59" i="37"/>
  <c r="S60" i="37"/>
  <c r="S5" i="37"/>
  <c r="R6" i="37"/>
  <c r="R7" i="37"/>
  <c r="R8" i="37"/>
  <c r="R9" i="37"/>
  <c r="R10" i="37"/>
  <c r="R11" i="37"/>
  <c r="R12" i="37"/>
  <c r="R13" i="37"/>
  <c r="R14" i="37"/>
  <c r="R15" i="37"/>
  <c r="R16" i="37"/>
  <c r="R17" i="37"/>
  <c r="R18" i="37"/>
  <c r="R19" i="37"/>
  <c r="R20" i="37"/>
  <c r="R21" i="37"/>
  <c r="R22" i="37"/>
  <c r="R23" i="37"/>
  <c r="R24" i="37"/>
  <c r="R25" i="37"/>
  <c r="R26" i="37"/>
  <c r="R27" i="37"/>
  <c r="R29" i="37"/>
  <c r="R30" i="37"/>
  <c r="R31" i="37"/>
  <c r="R32" i="37"/>
  <c r="R33" i="37"/>
  <c r="R34" i="37"/>
  <c r="R35" i="37"/>
  <c r="R36" i="37"/>
  <c r="R37" i="37"/>
  <c r="R38" i="37"/>
  <c r="R39" i="37"/>
  <c r="R40" i="37"/>
  <c r="R41" i="37"/>
  <c r="R42" i="37"/>
  <c r="R43" i="37"/>
  <c r="R44" i="37"/>
  <c r="R45" i="37"/>
  <c r="R46" i="37"/>
  <c r="R47" i="37"/>
  <c r="R48" i="37"/>
  <c r="R49" i="37"/>
  <c r="R50" i="37"/>
  <c r="R51" i="37"/>
  <c r="R52" i="37"/>
  <c r="R53" i="37"/>
  <c r="R54" i="37"/>
  <c r="R55" i="37"/>
  <c r="R56" i="37"/>
  <c r="R57" i="37"/>
  <c r="R58" i="37"/>
  <c r="R59" i="37"/>
  <c r="R60" i="37"/>
  <c r="H59" i="40" l="1" a="1"/>
  <c r="H59" i="40" s="1"/>
  <c r="G59" i="40" a="1"/>
  <c r="G59" i="40" s="1"/>
  <c r="F59" i="40" a="1"/>
  <c r="F59" i="40" s="1"/>
  <c r="E59" i="40" a="1"/>
  <c r="E59" i="40" s="1"/>
  <c r="D59" i="40" a="1"/>
  <c r="D59" i="40" s="1"/>
  <c r="C59" i="40" a="1"/>
  <c r="C59" i="40" s="1"/>
  <c r="B59" i="40" a="1"/>
  <c r="B59" i="40" s="1"/>
  <c r="H58" i="40" a="1"/>
  <c r="H58" i="40" s="1"/>
  <c r="G58" i="40" a="1"/>
  <c r="G58" i="40" s="1"/>
  <c r="F58" i="40" a="1"/>
  <c r="F58" i="40" s="1"/>
  <c r="E58" i="40" a="1"/>
  <c r="E58" i="40" s="1"/>
  <c r="D58" i="40" a="1"/>
  <c r="D58" i="40" s="1"/>
  <c r="C58" i="40" a="1"/>
  <c r="C58" i="40" s="1"/>
  <c r="B58" i="40" a="1"/>
  <c r="B58" i="40" s="1"/>
  <c r="H57" i="40" a="1"/>
  <c r="H57" i="40" s="1"/>
  <c r="G57" i="40" a="1"/>
  <c r="G57" i="40" s="1"/>
  <c r="F57" i="40" a="1"/>
  <c r="F57" i="40" s="1"/>
  <c r="E57" i="40" a="1"/>
  <c r="E57" i="40" s="1"/>
  <c r="D57" i="40" a="1"/>
  <c r="D57" i="40" s="1"/>
  <c r="C57" i="40" a="1"/>
  <c r="C57" i="40" s="1"/>
  <c r="B57" i="40" a="1"/>
  <c r="B57" i="40" s="1"/>
  <c r="H56" i="40" a="1"/>
  <c r="H56" i="40" s="1"/>
  <c r="G56" i="40" a="1"/>
  <c r="G56" i="40" s="1"/>
  <c r="F56" i="40" a="1"/>
  <c r="F56" i="40" s="1"/>
  <c r="E56" i="40" a="1"/>
  <c r="E56" i="40" s="1"/>
  <c r="D56" i="40" a="1"/>
  <c r="D56" i="40" s="1"/>
  <c r="C56" i="40" a="1"/>
  <c r="C56" i="40" s="1"/>
  <c r="B56" i="40" a="1"/>
  <c r="B56" i="40" s="1"/>
  <c r="H55" i="40" a="1"/>
  <c r="H55" i="40" s="1"/>
  <c r="G55" i="40" a="1"/>
  <c r="G55" i="40" s="1"/>
  <c r="F55" i="40" a="1"/>
  <c r="F55" i="40" s="1"/>
  <c r="E55" i="40" a="1"/>
  <c r="E55" i="40" s="1"/>
  <c r="D55" i="40" a="1"/>
  <c r="D55" i="40" s="1"/>
  <c r="C55" i="40" a="1"/>
  <c r="C55" i="40" s="1"/>
  <c r="B55" i="40" a="1"/>
  <c r="B55" i="40" s="1"/>
  <c r="I55" i="40" s="1"/>
  <c r="H54" i="40" a="1"/>
  <c r="H54" i="40" s="1"/>
  <c r="G54" i="40" a="1"/>
  <c r="G54" i="40" s="1"/>
  <c r="F54" i="40" a="1"/>
  <c r="F54" i="40" s="1"/>
  <c r="E54" i="40" a="1"/>
  <c r="E54" i="40" s="1"/>
  <c r="D54" i="40" a="1"/>
  <c r="D54" i="40" s="1"/>
  <c r="C54" i="40" a="1"/>
  <c r="C54" i="40" s="1"/>
  <c r="B54" i="40" a="1"/>
  <c r="B54" i="40" s="1"/>
  <c r="H53" i="40" a="1"/>
  <c r="H53" i="40" s="1"/>
  <c r="G53" i="40" a="1"/>
  <c r="G53" i="40" s="1"/>
  <c r="F53" i="40" a="1"/>
  <c r="F53" i="40" s="1"/>
  <c r="E53" i="40" a="1"/>
  <c r="E53" i="40" s="1"/>
  <c r="D53" i="40" a="1"/>
  <c r="D53" i="40" s="1"/>
  <c r="C53" i="40" a="1"/>
  <c r="C53" i="40" s="1"/>
  <c r="B53" i="40" a="1"/>
  <c r="B53" i="40" s="1"/>
  <c r="H52" i="40" a="1"/>
  <c r="H52" i="40" s="1"/>
  <c r="G52" i="40" a="1"/>
  <c r="G52" i="40" s="1"/>
  <c r="F52" i="40" a="1"/>
  <c r="F52" i="40" s="1"/>
  <c r="E52" i="40" a="1"/>
  <c r="E52" i="40" s="1"/>
  <c r="D52" i="40" a="1"/>
  <c r="D52" i="40" s="1"/>
  <c r="C52" i="40" a="1"/>
  <c r="C52" i="40" s="1"/>
  <c r="B52" i="40" a="1"/>
  <c r="B52" i="40" s="1"/>
  <c r="H51" i="40" a="1"/>
  <c r="H51" i="40" s="1"/>
  <c r="G51" i="40" a="1"/>
  <c r="G51" i="40" s="1"/>
  <c r="F51" i="40" a="1"/>
  <c r="F51" i="40" s="1"/>
  <c r="E51" i="40" a="1"/>
  <c r="E51" i="40" s="1"/>
  <c r="D51" i="40" a="1"/>
  <c r="D51" i="40" s="1"/>
  <c r="C51" i="40" a="1"/>
  <c r="C51" i="40" s="1"/>
  <c r="B51" i="40" a="1"/>
  <c r="B51" i="40" s="1"/>
  <c r="H50" i="40" a="1"/>
  <c r="H50" i="40" s="1"/>
  <c r="G50" i="40" a="1"/>
  <c r="G50" i="40" s="1"/>
  <c r="F50" i="40" a="1"/>
  <c r="F50" i="40" s="1"/>
  <c r="E50" i="40" a="1"/>
  <c r="E50" i="40" s="1"/>
  <c r="D50" i="40" a="1"/>
  <c r="D50" i="40" s="1"/>
  <c r="C50" i="40" a="1"/>
  <c r="C50" i="40" s="1"/>
  <c r="B50" i="40" a="1"/>
  <c r="B50" i="40" s="1"/>
  <c r="H49" i="40" a="1"/>
  <c r="H49" i="40" s="1"/>
  <c r="G49" i="40" a="1"/>
  <c r="G49" i="40" s="1"/>
  <c r="F49" i="40" a="1"/>
  <c r="F49" i="40" s="1"/>
  <c r="E49" i="40" a="1"/>
  <c r="E49" i="40" s="1"/>
  <c r="D49" i="40" a="1"/>
  <c r="D49" i="40" s="1"/>
  <c r="C49" i="40" a="1"/>
  <c r="C49" i="40" s="1"/>
  <c r="B49" i="40" a="1"/>
  <c r="B49" i="40" s="1"/>
  <c r="H48" i="40" a="1"/>
  <c r="H48" i="40" s="1"/>
  <c r="G48" i="40" a="1"/>
  <c r="G48" i="40" s="1"/>
  <c r="F48" i="40" a="1"/>
  <c r="F48" i="40" s="1"/>
  <c r="E48" i="40" a="1"/>
  <c r="E48" i="40" s="1"/>
  <c r="D48" i="40" a="1"/>
  <c r="D48" i="40" s="1"/>
  <c r="C48" i="40" a="1"/>
  <c r="C48" i="40" s="1"/>
  <c r="B48" i="40" a="1"/>
  <c r="B48" i="40" s="1"/>
  <c r="H47" i="40" a="1"/>
  <c r="H47" i="40" s="1"/>
  <c r="G47" i="40" a="1"/>
  <c r="G47" i="40" s="1"/>
  <c r="F47" i="40" a="1"/>
  <c r="F47" i="40" s="1"/>
  <c r="E47" i="40" a="1"/>
  <c r="E47" i="40" s="1"/>
  <c r="D47" i="40" a="1"/>
  <c r="D47" i="40" s="1"/>
  <c r="C47" i="40" a="1"/>
  <c r="C47" i="40" s="1"/>
  <c r="B47" i="40" a="1"/>
  <c r="B47" i="40" s="1"/>
  <c r="H46" i="40" a="1"/>
  <c r="H46" i="40" s="1"/>
  <c r="G46" i="40" a="1"/>
  <c r="G46" i="40" s="1"/>
  <c r="F46" i="40" a="1"/>
  <c r="F46" i="40" s="1"/>
  <c r="E46" i="40" a="1"/>
  <c r="E46" i="40" s="1"/>
  <c r="D46" i="40" a="1"/>
  <c r="D46" i="40" s="1"/>
  <c r="C46" i="40" a="1"/>
  <c r="C46" i="40" s="1"/>
  <c r="B46" i="40" a="1"/>
  <c r="B46" i="40" s="1"/>
  <c r="H45" i="40" a="1"/>
  <c r="H45" i="40" s="1"/>
  <c r="G45" i="40" a="1"/>
  <c r="G45" i="40" s="1"/>
  <c r="F45" i="40" a="1"/>
  <c r="F45" i="40" s="1"/>
  <c r="E45" i="40" a="1"/>
  <c r="E45" i="40" s="1"/>
  <c r="D45" i="40" a="1"/>
  <c r="D45" i="40" s="1"/>
  <c r="C45" i="40" a="1"/>
  <c r="C45" i="40" s="1"/>
  <c r="B45" i="40" a="1"/>
  <c r="B45" i="40" s="1"/>
  <c r="H44" i="40" a="1"/>
  <c r="H44" i="40" s="1"/>
  <c r="G44" i="40" a="1"/>
  <c r="G44" i="40" s="1"/>
  <c r="F44" i="40" a="1"/>
  <c r="F44" i="40" s="1"/>
  <c r="E44" i="40" a="1"/>
  <c r="E44" i="40" s="1"/>
  <c r="D44" i="40" a="1"/>
  <c r="D44" i="40" s="1"/>
  <c r="C44" i="40" a="1"/>
  <c r="C44" i="40" s="1"/>
  <c r="B44" i="40" a="1"/>
  <c r="B44" i="40" s="1"/>
  <c r="H43" i="40" a="1"/>
  <c r="H43" i="40" s="1"/>
  <c r="G43" i="40" a="1"/>
  <c r="G43" i="40" s="1"/>
  <c r="F43" i="40" a="1"/>
  <c r="F43" i="40" s="1"/>
  <c r="E43" i="40" a="1"/>
  <c r="E43" i="40" s="1"/>
  <c r="D43" i="40" a="1"/>
  <c r="D43" i="40" s="1"/>
  <c r="C43" i="40" a="1"/>
  <c r="C43" i="40" s="1"/>
  <c r="B43" i="40" a="1"/>
  <c r="B43" i="40" s="1"/>
  <c r="H42" i="40" a="1"/>
  <c r="H42" i="40" s="1"/>
  <c r="G42" i="40" a="1"/>
  <c r="G42" i="40" s="1"/>
  <c r="F42" i="40" a="1"/>
  <c r="F42" i="40" s="1"/>
  <c r="E42" i="40" a="1"/>
  <c r="E42" i="40" s="1"/>
  <c r="D42" i="40" a="1"/>
  <c r="D42" i="40" s="1"/>
  <c r="C42" i="40" a="1"/>
  <c r="C42" i="40" s="1"/>
  <c r="B42" i="40" a="1"/>
  <c r="B42" i="40" s="1"/>
  <c r="H41" i="40" a="1"/>
  <c r="H41" i="40" s="1"/>
  <c r="G41" i="40" a="1"/>
  <c r="G41" i="40" s="1"/>
  <c r="F41" i="40" a="1"/>
  <c r="F41" i="40" s="1"/>
  <c r="E41" i="40" a="1"/>
  <c r="E41" i="40" s="1"/>
  <c r="D41" i="40" a="1"/>
  <c r="D41" i="40" s="1"/>
  <c r="C41" i="40" a="1"/>
  <c r="C41" i="40" s="1"/>
  <c r="B41" i="40" a="1"/>
  <c r="B41" i="40" s="1"/>
  <c r="H40" i="40" a="1"/>
  <c r="H40" i="40" s="1"/>
  <c r="G40" i="40" a="1"/>
  <c r="G40" i="40" s="1"/>
  <c r="F40" i="40" a="1"/>
  <c r="F40" i="40" s="1"/>
  <c r="E40" i="40" a="1"/>
  <c r="E40" i="40" s="1"/>
  <c r="D40" i="40" a="1"/>
  <c r="D40" i="40" s="1"/>
  <c r="C40" i="40" a="1"/>
  <c r="C40" i="40" s="1"/>
  <c r="B40" i="40" a="1"/>
  <c r="B40" i="40" s="1"/>
  <c r="H39" i="40" a="1"/>
  <c r="H39" i="40" s="1"/>
  <c r="G39" i="40" a="1"/>
  <c r="G39" i="40" s="1"/>
  <c r="F39" i="40" a="1"/>
  <c r="F39" i="40" s="1"/>
  <c r="E39" i="40" a="1"/>
  <c r="E39" i="40" s="1"/>
  <c r="D39" i="40" a="1"/>
  <c r="D39" i="40" s="1"/>
  <c r="C39" i="40" a="1"/>
  <c r="C39" i="40" s="1"/>
  <c r="B39" i="40" a="1"/>
  <c r="B39" i="40" s="1"/>
  <c r="H38" i="40" a="1"/>
  <c r="H38" i="40" s="1"/>
  <c r="G38" i="40" a="1"/>
  <c r="G38" i="40" s="1"/>
  <c r="F38" i="40" a="1"/>
  <c r="F38" i="40" s="1"/>
  <c r="E38" i="40" a="1"/>
  <c r="E38" i="40" s="1"/>
  <c r="D38" i="40" a="1"/>
  <c r="D38" i="40" s="1"/>
  <c r="C38" i="40" a="1"/>
  <c r="C38" i="40" s="1"/>
  <c r="B38" i="40" a="1"/>
  <c r="B38" i="40" s="1"/>
  <c r="H37" i="40" a="1"/>
  <c r="H37" i="40" s="1"/>
  <c r="G37" i="40" a="1"/>
  <c r="G37" i="40" s="1"/>
  <c r="F37" i="40" a="1"/>
  <c r="F37" i="40" s="1"/>
  <c r="E37" i="40" a="1"/>
  <c r="E37" i="40" s="1"/>
  <c r="D37" i="40" a="1"/>
  <c r="D37" i="40" s="1"/>
  <c r="C37" i="40" a="1"/>
  <c r="C37" i="40" s="1"/>
  <c r="B37" i="40" a="1"/>
  <c r="B37" i="40" s="1"/>
  <c r="H36" i="40" a="1"/>
  <c r="H36" i="40" s="1"/>
  <c r="G36" i="40" a="1"/>
  <c r="G36" i="40" s="1"/>
  <c r="F36" i="40" a="1"/>
  <c r="F36" i="40" s="1"/>
  <c r="E36" i="40" a="1"/>
  <c r="E36" i="40" s="1"/>
  <c r="D36" i="40" a="1"/>
  <c r="D36" i="40" s="1"/>
  <c r="C36" i="40" a="1"/>
  <c r="C36" i="40" s="1"/>
  <c r="B36" i="40" a="1"/>
  <c r="B36" i="40" s="1"/>
  <c r="H35" i="40" a="1"/>
  <c r="H35" i="40" s="1"/>
  <c r="G35" i="40" a="1"/>
  <c r="G35" i="40" s="1"/>
  <c r="F35" i="40" a="1"/>
  <c r="F35" i="40" s="1"/>
  <c r="E35" i="40" a="1"/>
  <c r="E35" i="40" s="1"/>
  <c r="D35" i="40" a="1"/>
  <c r="D35" i="40" s="1"/>
  <c r="C35" i="40" a="1"/>
  <c r="C35" i="40" s="1"/>
  <c r="B35" i="40" a="1"/>
  <c r="B35" i="40" s="1"/>
  <c r="H34" i="40" a="1"/>
  <c r="H34" i="40" s="1"/>
  <c r="G34" i="40" a="1"/>
  <c r="G34" i="40" s="1"/>
  <c r="F34" i="40" a="1"/>
  <c r="F34" i="40" s="1"/>
  <c r="E34" i="40" a="1"/>
  <c r="E34" i="40" s="1"/>
  <c r="D34" i="40" a="1"/>
  <c r="D34" i="40" s="1"/>
  <c r="C34" i="40" a="1"/>
  <c r="C34" i="40" s="1"/>
  <c r="B34" i="40" a="1"/>
  <c r="B34" i="40" s="1"/>
  <c r="H33" i="40" a="1"/>
  <c r="H33" i="40" s="1"/>
  <c r="G33" i="40" a="1"/>
  <c r="G33" i="40" s="1"/>
  <c r="F33" i="40" a="1"/>
  <c r="F33" i="40" s="1"/>
  <c r="E33" i="40" a="1"/>
  <c r="E33" i="40" s="1"/>
  <c r="D33" i="40" a="1"/>
  <c r="D33" i="40" s="1"/>
  <c r="C33" i="40" a="1"/>
  <c r="C33" i="40" s="1"/>
  <c r="B33" i="40" a="1"/>
  <c r="B33" i="40" s="1"/>
  <c r="H32" i="40" a="1"/>
  <c r="H32" i="40" s="1"/>
  <c r="G32" i="40" a="1"/>
  <c r="G32" i="40" s="1"/>
  <c r="F32" i="40" a="1"/>
  <c r="F32" i="40" s="1"/>
  <c r="E32" i="40" a="1"/>
  <c r="E32" i="40" s="1"/>
  <c r="D32" i="40" a="1"/>
  <c r="D32" i="40" s="1"/>
  <c r="C32" i="40" a="1"/>
  <c r="C32" i="40" s="1"/>
  <c r="B32" i="40" a="1"/>
  <c r="B32" i="40" s="1"/>
  <c r="H31" i="40" a="1"/>
  <c r="H31" i="40" s="1"/>
  <c r="G31" i="40" a="1"/>
  <c r="G31" i="40" s="1"/>
  <c r="F31" i="40" a="1"/>
  <c r="F31" i="40" s="1"/>
  <c r="E31" i="40" a="1"/>
  <c r="E31" i="40" s="1"/>
  <c r="D31" i="40" a="1"/>
  <c r="D31" i="40" s="1"/>
  <c r="C31" i="40" a="1"/>
  <c r="C31" i="40" s="1"/>
  <c r="B31" i="40" a="1"/>
  <c r="B31" i="40" s="1"/>
  <c r="H30" i="40" a="1"/>
  <c r="H30" i="40" s="1"/>
  <c r="G30" i="40" a="1"/>
  <c r="G30" i="40" s="1"/>
  <c r="F30" i="40" a="1"/>
  <c r="F30" i="40" s="1"/>
  <c r="E30" i="40" a="1"/>
  <c r="E30" i="40" s="1"/>
  <c r="D30" i="40" a="1"/>
  <c r="D30" i="40" s="1"/>
  <c r="C30" i="40" a="1"/>
  <c r="C30" i="40" s="1"/>
  <c r="B30" i="40" a="1"/>
  <c r="B30" i="40" s="1"/>
  <c r="H29" i="40" a="1"/>
  <c r="H29" i="40" s="1"/>
  <c r="G29" i="40" a="1"/>
  <c r="G29" i="40" s="1"/>
  <c r="F29" i="40" a="1"/>
  <c r="F29" i="40" s="1"/>
  <c r="E29" i="40" a="1"/>
  <c r="E29" i="40" s="1"/>
  <c r="D29" i="40" a="1"/>
  <c r="D29" i="40" s="1"/>
  <c r="C29" i="40" a="1"/>
  <c r="C29" i="40" s="1"/>
  <c r="B29" i="40" a="1"/>
  <c r="B29" i="40" s="1"/>
  <c r="H28" i="40" a="1"/>
  <c r="H28" i="40" s="1"/>
  <c r="G28" i="40" a="1"/>
  <c r="G28" i="40" s="1"/>
  <c r="F28" i="40" a="1"/>
  <c r="F28" i="40" s="1"/>
  <c r="E28" i="40" a="1"/>
  <c r="E28" i="40" s="1"/>
  <c r="D28" i="40" a="1"/>
  <c r="D28" i="40" s="1"/>
  <c r="C28" i="40" a="1"/>
  <c r="C28" i="40" s="1"/>
  <c r="B28" i="40" a="1"/>
  <c r="B28" i="40" s="1"/>
  <c r="H27" i="40" a="1"/>
  <c r="H27" i="40" s="1"/>
  <c r="G27" i="40" a="1"/>
  <c r="G27" i="40" s="1"/>
  <c r="F27" i="40" a="1"/>
  <c r="F27" i="40" s="1"/>
  <c r="E27" i="40" a="1"/>
  <c r="E27" i="40" s="1"/>
  <c r="D27" i="40" a="1"/>
  <c r="D27" i="40" s="1"/>
  <c r="C27" i="40" a="1"/>
  <c r="C27" i="40" s="1"/>
  <c r="B27" i="40" a="1"/>
  <c r="B27" i="40" s="1"/>
  <c r="H26" i="40" a="1"/>
  <c r="H26" i="40" s="1"/>
  <c r="G26" i="40" a="1"/>
  <c r="G26" i="40" s="1"/>
  <c r="F26" i="40" a="1"/>
  <c r="F26" i="40" s="1"/>
  <c r="E26" i="40" a="1"/>
  <c r="E26" i="40" s="1"/>
  <c r="D26" i="40" a="1"/>
  <c r="D26" i="40" s="1"/>
  <c r="C26" i="40" a="1"/>
  <c r="C26" i="40" s="1"/>
  <c r="B26" i="40" a="1"/>
  <c r="B26" i="40" s="1"/>
  <c r="H25" i="40" a="1"/>
  <c r="H25" i="40" s="1"/>
  <c r="G25" i="40" a="1"/>
  <c r="G25" i="40" s="1"/>
  <c r="F25" i="40" a="1"/>
  <c r="F25" i="40" s="1"/>
  <c r="E25" i="40" a="1"/>
  <c r="E25" i="40" s="1"/>
  <c r="D25" i="40" a="1"/>
  <c r="D25" i="40" s="1"/>
  <c r="C25" i="40" a="1"/>
  <c r="C25" i="40" s="1"/>
  <c r="B25" i="40" a="1"/>
  <c r="B25" i="40" s="1"/>
  <c r="H24" i="40" a="1"/>
  <c r="H24" i="40" s="1"/>
  <c r="G24" i="40" a="1"/>
  <c r="G24" i="40" s="1"/>
  <c r="F24" i="40" a="1"/>
  <c r="F24" i="40" s="1"/>
  <c r="E24" i="40" a="1"/>
  <c r="E24" i="40" s="1"/>
  <c r="D24" i="40" a="1"/>
  <c r="D24" i="40" s="1"/>
  <c r="C24" i="40" a="1"/>
  <c r="C24" i="40" s="1"/>
  <c r="B24" i="40" a="1"/>
  <c r="B24" i="40" s="1"/>
  <c r="I24" i="40" s="1"/>
  <c r="H23" i="40" a="1"/>
  <c r="H23" i="40" s="1"/>
  <c r="G23" i="40" a="1"/>
  <c r="G23" i="40" s="1"/>
  <c r="F23" i="40" a="1"/>
  <c r="F23" i="40" s="1"/>
  <c r="E23" i="40" a="1"/>
  <c r="E23" i="40" s="1"/>
  <c r="D23" i="40" a="1"/>
  <c r="D23" i="40" s="1"/>
  <c r="C23" i="40" a="1"/>
  <c r="C23" i="40" s="1"/>
  <c r="B23" i="40" a="1"/>
  <c r="B23" i="40" s="1"/>
  <c r="H22" i="40" a="1"/>
  <c r="H22" i="40" s="1"/>
  <c r="G22" i="40" a="1"/>
  <c r="G22" i="40" s="1"/>
  <c r="F22" i="40" a="1"/>
  <c r="F22" i="40" s="1"/>
  <c r="E22" i="40" a="1"/>
  <c r="E22" i="40" s="1"/>
  <c r="D22" i="40" a="1"/>
  <c r="D22" i="40" s="1"/>
  <c r="C22" i="40" a="1"/>
  <c r="C22" i="40" s="1"/>
  <c r="B22" i="40" a="1"/>
  <c r="B22" i="40" s="1"/>
  <c r="H21" i="40" a="1"/>
  <c r="H21" i="40" s="1"/>
  <c r="G21" i="40" a="1"/>
  <c r="G21" i="40" s="1"/>
  <c r="F21" i="40" a="1"/>
  <c r="F21" i="40" s="1"/>
  <c r="E21" i="40" a="1"/>
  <c r="E21" i="40" s="1"/>
  <c r="D21" i="40" a="1"/>
  <c r="D21" i="40" s="1"/>
  <c r="C21" i="40" a="1"/>
  <c r="C21" i="40" s="1"/>
  <c r="B21" i="40" a="1"/>
  <c r="B21" i="40" s="1"/>
  <c r="H20" i="40" a="1"/>
  <c r="H20" i="40" s="1"/>
  <c r="G20" i="40" a="1"/>
  <c r="G20" i="40" s="1"/>
  <c r="F20" i="40" a="1"/>
  <c r="F20" i="40" s="1"/>
  <c r="E20" i="40" a="1"/>
  <c r="E20" i="40" s="1"/>
  <c r="D20" i="40" a="1"/>
  <c r="D20" i="40" s="1"/>
  <c r="C20" i="40" a="1"/>
  <c r="C20" i="40" s="1"/>
  <c r="B20" i="40" a="1"/>
  <c r="B20" i="40" s="1"/>
  <c r="H19" i="40" a="1"/>
  <c r="H19" i="40" s="1"/>
  <c r="G19" i="40" a="1"/>
  <c r="G19" i="40" s="1"/>
  <c r="F19" i="40" a="1"/>
  <c r="F19" i="40" s="1"/>
  <c r="E19" i="40" a="1"/>
  <c r="E19" i="40" s="1"/>
  <c r="D19" i="40" a="1"/>
  <c r="D19" i="40" s="1"/>
  <c r="C19" i="40" a="1"/>
  <c r="C19" i="40" s="1"/>
  <c r="B19" i="40" a="1"/>
  <c r="B19" i="40" s="1"/>
  <c r="H18" i="40" a="1"/>
  <c r="H18" i="40" s="1"/>
  <c r="G18" i="40" a="1"/>
  <c r="G18" i="40" s="1"/>
  <c r="F18" i="40" a="1"/>
  <c r="F18" i="40" s="1"/>
  <c r="E18" i="40" a="1"/>
  <c r="E18" i="40" s="1"/>
  <c r="D18" i="40" a="1"/>
  <c r="D18" i="40" s="1"/>
  <c r="C18" i="40" a="1"/>
  <c r="C18" i="40" s="1"/>
  <c r="B18" i="40" a="1"/>
  <c r="B18" i="40" s="1"/>
  <c r="H17" i="40" a="1"/>
  <c r="H17" i="40" s="1"/>
  <c r="G17" i="40" a="1"/>
  <c r="G17" i="40" s="1"/>
  <c r="F17" i="40" a="1"/>
  <c r="F17" i="40" s="1"/>
  <c r="E17" i="40" a="1"/>
  <c r="E17" i="40" s="1"/>
  <c r="D17" i="40" a="1"/>
  <c r="D17" i="40" s="1"/>
  <c r="C17" i="40" a="1"/>
  <c r="C17" i="40" s="1"/>
  <c r="B17" i="40" a="1"/>
  <c r="B17" i="40" s="1"/>
  <c r="I17" i="40" s="1"/>
  <c r="H16" i="40" a="1"/>
  <c r="H16" i="40" s="1"/>
  <c r="G16" i="40" a="1"/>
  <c r="G16" i="40" s="1"/>
  <c r="F16" i="40" a="1"/>
  <c r="F16" i="40" s="1"/>
  <c r="E16" i="40" a="1"/>
  <c r="E16" i="40" s="1"/>
  <c r="D16" i="40" a="1"/>
  <c r="D16" i="40" s="1"/>
  <c r="C16" i="40" a="1"/>
  <c r="C16" i="40" s="1"/>
  <c r="B16" i="40" a="1"/>
  <c r="B16" i="40" s="1"/>
  <c r="H15" i="40" a="1"/>
  <c r="H15" i="40" s="1"/>
  <c r="G15" i="40" a="1"/>
  <c r="G15" i="40" s="1"/>
  <c r="F15" i="40" a="1"/>
  <c r="F15" i="40" s="1"/>
  <c r="E15" i="40" a="1"/>
  <c r="E15" i="40" s="1"/>
  <c r="D15" i="40" a="1"/>
  <c r="D15" i="40" s="1"/>
  <c r="C15" i="40" a="1"/>
  <c r="C15" i="40" s="1"/>
  <c r="B15" i="40" a="1"/>
  <c r="B15" i="40" s="1"/>
  <c r="I15" i="40" s="1"/>
  <c r="H14" i="40" a="1"/>
  <c r="H14" i="40" s="1"/>
  <c r="G14" i="40" a="1"/>
  <c r="G14" i="40" s="1"/>
  <c r="F14" i="40" a="1"/>
  <c r="F14" i="40" s="1"/>
  <c r="E14" i="40" a="1"/>
  <c r="E14" i="40" s="1"/>
  <c r="D14" i="40" a="1"/>
  <c r="D14" i="40" s="1"/>
  <c r="C14" i="40" a="1"/>
  <c r="C14" i="40" s="1"/>
  <c r="B14" i="40" a="1"/>
  <c r="B14" i="40" s="1"/>
  <c r="H13" i="40" a="1"/>
  <c r="H13" i="40" s="1"/>
  <c r="G13" i="40" a="1"/>
  <c r="G13" i="40" s="1"/>
  <c r="F13" i="40" a="1"/>
  <c r="F13" i="40" s="1"/>
  <c r="E13" i="40" a="1"/>
  <c r="E13" i="40" s="1"/>
  <c r="D13" i="40" a="1"/>
  <c r="D13" i="40" s="1"/>
  <c r="C13" i="40" a="1"/>
  <c r="C13" i="40" s="1"/>
  <c r="B13" i="40" a="1"/>
  <c r="B13" i="40" s="1"/>
  <c r="I13" i="40" s="1"/>
  <c r="H12" i="40" a="1"/>
  <c r="H12" i="40" s="1"/>
  <c r="G12" i="40" a="1"/>
  <c r="G12" i="40" s="1"/>
  <c r="F12" i="40" a="1"/>
  <c r="F12" i="40" s="1"/>
  <c r="E12" i="40" a="1"/>
  <c r="E12" i="40" s="1"/>
  <c r="D12" i="40" a="1"/>
  <c r="D12" i="40" s="1"/>
  <c r="C12" i="40" a="1"/>
  <c r="C12" i="40" s="1"/>
  <c r="B12" i="40" a="1"/>
  <c r="B12" i="40" s="1"/>
  <c r="H11" i="40" a="1"/>
  <c r="H11" i="40" s="1"/>
  <c r="G11" i="40" a="1"/>
  <c r="G11" i="40" s="1"/>
  <c r="F11" i="40" a="1"/>
  <c r="F11" i="40" s="1"/>
  <c r="E11" i="40" a="1"/>
  <c r="E11" i="40" s="1"/>
  <c r="D11" i="40" a="1"/>
  <c r="D11" i="40" s="1"/>
  <c r="C11" i="40" a="1"/>
  <c r="C11" i="40" s="1"/>
  <c r="B11" i="40" a="1"/>
  <c r="B11" i="40" s="1"/>
  <c r="H10" i="40" a="1"/>
  <c r="H10" i="40" s="1"/>
  <c r="G10" i="40" a="1"/>
  <c r="G10" i="40" s="1"/>
  <c r="F10" i="40" a="1"/>
  <c r="F10" i="40" s="1"/>
  <c r="E10" i="40" a="1"/>
  <c r="E10" i="40" s="1"/>
  <c r="D10" i="40" a="1"/>
  <c r="D10" i="40" s="1"/>
  <c r="C10" i="40" a="1"/>
  <c r="C10" i="40" s="1"/>
  <c r="B10" i="40" a="1"/>
  <c r="B10" i="40" s="1"/>
  <c r="H9" i="40" a="1"/>
  <c r="H9" i="40" s="1"/>
  <c r="G9" i="40" a="1"/>
  <c r="G9" i="40" s="1"/>
  <c r="F9" i="40" a="1"/>
  <c r="F9" i="40" s="1"/>
  <c r="E9" i="40" a="1"/>
  <c r="E9" i="40" s="1"/>
  <c r="D9" i="40" a="1"/>
  <c r="D9" i="40" s="1"/>
  <c r="C9" i="40" a="1"/>
  <c r="C9" i="40" s="1"/>
  <c r="B9" i="40" a="1"/>
  <c r="B9" i="40" s="1"/>
  <c r="H8" i="40" a="1"/>
  <c r="H8" i="40" s="1"/>
  <c r="G8" i="40" a="1"/>
  <c r="G8" i="40" s="1"/>
  <c r="F8" i="40" a="1"/>
  <c r="F8" i="40" s="1"/>
  <c r="E8" i="40" a="1"/>
  <c r="E8" i="40" s="1"/>
  <c r="D8" i="40" a="1"/>
  <c r="D8" i="40" s="1"/>
  <c r="C8" i="40" a="1"/>
  <c r="C8" i="40" s="1"/>
  <c r="B8" i="40" a="1"/>
  <c r="B8" i="40" s="1"/>
  <c r="H7" i="40" a="1"/>
  <c r="H7" i="40" s="1"/>
  <c r="G7" i="40" a="1"/>
  <c r="G7" i="40" s="1"/>
  <c r="F7" i="40" a="1"/>
  <c r="F7" i="40" s="1"/>
  <c r="E7" i="40" a="1"/>
  <c r="E7" i="40" s="1"/>
  <c r="D7" i="40" a="1"/>
  <c r="D7" i="40" s="1"/>
  <c r="C7" i="40" a="1"/>
  <c r="C7" i="40" s="1"/>
  <c r="B7" i="40" a="1"/>
  <c r="B7" i="40" s="1"/>
  <c r="H6" i="40" a="1"/>
  <c r="H6" i="40" s="1"/>
  <c r="G6" i="40" a="1"/>
  <c r="G6" i="40" s="1"/>
  <c r="B6" i="39" s="1"/>
  <c r="F6" i="40" a="1"/>
  <c r="F6" i="40" s="1"/>
  <c r="E6" i="40" a="1"/>
  <c r="E6" i="40" s="1"/>
  <c r="D6" i="40" a="1"/>
  <c r="D6" i="40" s="1"/>
  <c r="C6" i="40" a="1"/>
  <c r="C6" i="40" s="1"/>
  <c r="B6" i="40" a="1"/>
  <c r="B6" i="40" s="1"/>
  <c r="I6" i="40" s="1"/>
  <c r="H5" i="40" a="1"/>
  <c r="H5" i="40" s="1"/>
  <c r="G5" i="40" a="1"/>
  <c r="G5" i="40" s="1"/>
  <c r="F5" i="40" a="1"/>
  <c r="F5" i="40" s="1"/>
  <c r="E5" i="40" a="1"/>
  <c r="E5" i="40" s="1"/>
  <c r="D5" i="40" a="1"/>
  <c r="D5" i="40" s="1"/>
  <c r="C5" i="40" a="1"/>
  <c r="C5" i="40" s="1"/>
  <c r="B5" i="40" a="1"/>
  <c r="B5" i="40" s="1"/>
  <c r="I5" i="40" s="1"/>
  <c r="H4" i="40" a="1"/>
  <c r="H4" i="40" s="1"/>
  <c r="G4" i="40" a="1"/>
  <c r="G4" i="40" s="1"/>
  <c r="F4" i="40" a="1"/>
  <c r="F4" i="40" s="1"/>
  <c r="E4" i="40" a="1"/>
  <c r="E4" i="40" s="1"/>
  <c r="D4" i="40" a="1"/>
  <c r="D4" i="40" s="1"/>
  <c r="C4" i="40" a="1"/>
  <c r="C4" i="40" s="1"/>
  <c r="B4" i="40" a="1"/>
  <c r="B4" i="40" s="1"/>
  <c r="H3" i="40" a="1"/>
  <c r="H3" i="40" s="1"/>
  <c r="G3" i="40" a="1"/>
  <c r="G3" i="40" s="1"/>
  <c r="F3" i="40" a="1"/>
  <c r="F3" i="40" s="1"/>
  <c r="E3" i="40" a="1"/>
  <c r="E3" i="40" s="1"/>
  <c r="D3" i="40" a="1"/>
  <c r="D3" i="40" s="1"/>
  <c r="C3" i="40" a="1"/>
  <c r="C3" i="40" s="1"/>
  <c r="B3" i="40" a="1"/>
  <c r="B3" i="40" s="1"/>
  <c r="H2" i="40" a="1"/>
  <c r="H2" i="40" s="1"/>
  <c r="G2" i="40" a="1"/>
  <c r="G2" i="40" s="1"/>
  <c r="F2" i="40" a="1"/>
  <c r="F2" i="40" s="1"/>
  <c r="E2" i="40" a="1"/>
  <c r="E2" i="40" s="1"/>
  <c r="D2" i="40" a="1"/>
  <c r="D2" i="40" s="1"/>
  <c r="C2" i="40" a="1"/>
  <c r="C2" i="40" s="1"/>
  <c r="B2" i="40" a="1"/>
  <c r="B2" i="40" s="1"/>
  <c r="H59" i="38" a="1"/>
  <c r="H59" i="38" s="1"/>
  <c r="H58" i="38" a="1"/>
  <c r="H58" i="38" s="1"/>
  <c r="H57" i="38" a="1"/>
  <c r="H57" i="38" s="1"/>
  <c r="H56" i="38" a="1"/>
  <c r="H56" i="38" s="1"/>
  <c r="H55" i="38" a="1"/>
  <c r="H55" i="38" s="1"/>
  <c r="H54" i="38" a="1"/>
  <c r="H54" i="38" s="1"/>
  <c r="H53" i="38" a="1"/>
  <c r="H53" i="38" s="1"/>
  <c r="H52" i="38" a="1"/>
  <c r="H52" i="38" s="1"/>
  <c r="H51" i="38" a="1"/>
  <c r="H51" i="38" s="1"/>
  <c r="H50" i="38" a="1"/>
  <c r="H50" i="38" s="1"/>
  <c r="H49" i="38" a="1"/>
  <c r="H49" i="38" s="1"/>
  <c r="H48" i="38" a="1"/>
  <c r="H48" i="38" s="1"/>
  <c r="H47" i="38" a="1"/>
  <c r="H47" i="38" s="1"/>
  <c r="H46" i="38" a="1"/>
  <c r="H46" i="38" s="1"/>
  <c r="H45" i="38" a="1"/>
  <c r="H45" i="38" s="1"/>
  <c r="H44" i="38" a="1"/>
  <c r="H44" i="38" s="1"/>
  <c r="H43" i="38" a="1"/>
  <c r="H43" i="38" s="1"/>
  <c r="H42" i="38" a="1"/>
  <c r="H42" i="38" s="1"/>
  <c r="H41" i="38" a="1"/>
  <c r="H41" i="38" s="1"/>
  <c r="H40" i="38" a="1"/>
  <c r="H40" i="38" s="1"/>
  <c r="H39" i="38" a="1"/>
  <c r="H39" i="38" s="1"/>
  <c r="H38" i="38" a="1"/>
  <c r="H38" i="38" s="1"/>
  <c r="H37" i="38" a="1"/>
  <c r="H37" i="38" s="1"/>
  <c r="H36" i="38" a="1"/>
  <c r="H36" i="38" s="1"/>
  <c r="H35" i="38" a="1"/>
  <c r="H35" i="38" s="1"/>
  <c r="H34" i="38" a="1"/>
  <c r="H34" i="38" s="1"/>
  <c r="H33" i="38" a="1"/>
  <c r="H33" i="38" s="1"/>
  <c r="H32" i="38" a="1"/>
  <c r="H32" i="38" s="1"/>
  <c r="H31" i="38" a="1"/>
  <c r="H31" i="38" s="1"/>
  <c r="H30" i="38" a="1"/>
  <c r="H30" i="38" s="1"/>
  <c r="H29" i="38" a="1"/>
  <c r="H29" i="38" s="1"/>
  <c r="H28" i="38" a="1"/>
  <c r="H28" i="38" s="1"/>
  <c r="H27" i="38" a="1"/>
  <c r="H27" i="38" s="1"/>
  <c r="H26" i="38" a="1"/>
  <c r="H26" i="38" s="1"/>
  <c r="H25" i="38" a="1"/>
  <c r="H25" i="38" s="1"/>
  <c r="H24" i="38" a="1"/>
  <c r="H24" i="38" s="1"/>
  <c r="H23" i="38" a="1"/>
  <c r="H23" i="38" s="1"/>
  <c r="H22" i="38" a="1"/>
  <c r="H22" i="38" s="1"/>
  <c r="H21" i="38" a="1"/>
  <c r="H21" i="38" s="1"/>
  <c r="H20" i="38" a="1"/>
  <c r="H20" i="38" s="1"/>
  <c r="H19" i="38" a="1"/>
  <c r="H19" i="38" s="1"/>
  <c r="H18" i="38" a="1"/>
  <c r="H18" i="38" s="1"/>
  <c r="H17" i="38" a="1"/>
  <c r="H17" i="38" s="1"/>
  <c r="H16" i="38" a="1"/>
  <c r="H16" i="38" s="1"/>
  <c r="H15" i="38" a="1"/>
  <c r="H15" i="38" s="1"/>
  <c r="H14" i="38" a="1"/>
  <c r="H14" i="38" s="1"/>
  <c r="H13" i="38" a="1"/>
  <c r="H13" i="38" s="1"/>
  <c r="H12" i="38" a="1"/>
  <c r="H12" i="38" s="1"/>
  <c r="H11" i="38" a="1"/>
  <c r="H11" i="38" s="1"/>
  <c r="H10" i="38" a="1"/>
  <c r="H10" i="38" s="1"/>
  <c r="H9" i="38" a="1"/>
  <c r="H9" i="38" s="1"/>
  <c r="H8" i="38" a="1"/>
  <c r="H8" i="38" s="1"/>
  <c r="H7" i="38" a="1"/>
  <c r="H7" i="38" s="1"/>
  <c r="H6" i="38" a="1"/>
  <c r="H6" i="38" s="1"/>
  <c r="H5" i="38" a="1"/>
  <c r="H5" i="38" s="1"/>
  <c r="H4" i="38" a="1"/>
  <c r="H4" i="38" s="1"/>
  <c r="H3" i="38" a="1"/>
  <c r="H3" i="38" s="1"/>
  <c r="H2" i="38" a="1"/>
  <c r="H2" i="38" s="1"/>
  <c r="G59" i="38" a="1"/>
  <c r="G59" i="38" s="1"/>
  <c r="G58" i="38" a="1"/>
  <c r="G58" i="38" s="1"/>
  <c r="G57" i="38" a="1"/>
  <c r="G57" i="38" s="1"/>
  <c r="G56" i="38" a="1"/>
  <c r="G56" i="38" s="1"/>
  <c r="G55" i="38" a="1"/>
  <c r="G55" i="38" s="1"/>
  <c r="G54" i="38" a="1"/>
  <c r="G54" i="38" s="1"/>
  <c r="G53" i="38" a="1"/>
  <c r="G53" i="38" s="1"/>
  <c r="G52" i="38" a="1"/>
  <c r="G52" i="38" s="1"/>
  <c r="G51" i="38" a="1"/>
  <c r="G51" i="38" s="1"/>
  <c r="G50" i="38" a="1"/>
  <c r="G50" i="38" s="1"/>
  <c r="G49" i="38" a="1"/>
  <c r="G49" i="38" s="1"/>
  <c r="G48" i="38" a="1"/>
  <c r="G48" i="38" s="1"/>
  <c r="G47" i="38" a="1"/>
  <c r="G47" i="38" s="1"/>
  <c r="G46" i="38" a="1"/>
  <c r="G46" i="38" s="1"/>
  <c r="G45" i="38" a="1"/>
  <c r="G45" i="38" s="1"/>
  <c r="G44" i="38" a="1"/>
  <c r="G44" i="38" s="1"/>
  <c r="G43" i="38" a="1"/>
  <c r="G43" i="38" s="1"/>
  <c r="G42" i="38" a="1"/>
  <c r="G42" i="38" s="1"/>
  <c r="G41" i="38" a="1"/>
  <c r="G41" i="38" s="1"/>
  <c r="G40" i="38" a="1"/>
  <c r="G40" i="38" s="1"/>
  <c r="G39" i="38" a="1"/>
  <c r="G39" i="38" s="1"/>
  <c r="G38" i="38" a="1"/>
  <c r="G38" i="38" s="1"/>
  <c r="G37" i="38" a="1"/>
  <c r="G37" i="38" s="1"/>
  <c r="G36" i="38" a="1"/>
  <c r="G36" i="38" s="1"/>
  <c r="G35" i="38" a="1"/>
  <c r="G35" i="38" s="1"/>
  <c r="G34" i="38" a="1"/>
  <c r="G34" i="38" s="1"/>
  <c r="G33" i="38" a="1"/>
  <c r="G33" i="38" s="1"/>
  <c r="G32" i="38" a="1"/>
  <c r="G32" i="38" s="1"/>
  <c r="G31" i="38" a="1"/>
  <c r="G31" i="38" s="1"/>
  <c r="G30" i="38" a="1"/>
  <c r="G30" i="38" s="1"/>
  <c r="G29" i="38" a="1"/>
  <c r="G29" i="38" s="1"/>
  <c r="G28" i="38" a="1"/>
  <c r="G28" i="38" s="1"/>
  <c r="G27" i="38" a="1"/>
  <c r="G27" i="38" s="1"/>
  <c r="G26" i="38" a="1"/>
  <c r="G26" i="38" s="1"/>
  <c r="G25" i="38" a="1"/>
  <c r="G25" i="38" s="1"/>
  <c r="G24" i="38" a="1"/>
  <c r="G24" i="38" s="1"/>
  <c r="G23" i="38" a="1"/>
  <c r="G23" i="38" s="1"/>
  <c r="G22" i="38" a="1"/>
  <c r="G22" i="38" s="1"/>
  <c r="G21" i="38" a="1"/>
  <c r="G21" i="38" s="1"/>
  <c r="G20" i="38" a="1"/>
  <c r="G20" i="38" s="1"/>
  <c r="G19" i="38" a="1"/>
  <c r="G19" i="38" s="1"/>
  <c r="G18" i="38" a="1"/>
  <c r="G18" i="38" s="1"/>
  <c r="G17" i="38" a="1"/>
  <c r="G17" i="38" s="1"/>
  <c r="G16" i="38" a="1"/>
  <c r="G16" i="38" s="1"/>
  <c r="G15" i="38" a="1"/>
  <c r="G15" i="38" s="1"/>
  <c r="G14" i="38" a="1"/>
  <c r="G14" i="38" s="1"/>
  <c r="G13" i="38" a="1"/>
  <c r="G13" i="38" s="1"/>
  <c r="G12" i="38" a="1"/>
  <c r="G12" i="38" s="1"/>
  <c r="G11" i="38" a="1"/>
  <c r="G11" i="38" s="1"/>
  <c r="G10" i="38" a="1"/>
  <c r="G10" i="38" s="1"/>
  <c r="G9" i="38" a="1"/>
  <c r="G9" i="38" s="1"/>
  <c r="G8" i="38" a="1"/>
  <c r="G8" i="38" s="1"/>
  <c r="G7" i="38" a="1"/>
  <c r="G7" i="38" s="1"/>
  <c r="G6" i="38" a="1"/>
  <c r="G6" i="38" s="1"/>
  <c r="G5" i="38" a="1"/>
  <c r="G5" i="38" s="1"/>
  <c r="G4" i="38" a="1"/>
  <c r="G4" i="38" s="1"/>
  <c r="G3" i="38" a="1"/>
  <c r="G3" i="38" s="1"/>
  <c r="G2" i="38" a="1"/>
  <c r="G2" i="38" s="1"/>
  <c r="F59" i="38" a="1"/>
  <c r="F59" i="38" s="1"/>
  <c r="F58" i="38" a="1"/>
  <c r="F58" i="38" s="1"/>
  <c r="F57" i="38" a="1"/>
  <c r="F57" i="38" s="1"/>
  <c r="F56" i="38" a="1"/>
  <c r="F56" i="38" s="1"/>
  <c r="F55" i="38" a="1"/>
  <c r="F55" i="38" s="1"/>
  <c r="F54" i="38" a="1"/>
  <c r="F54" i="38" s="1"/>
  <c r="F53" i="38" a="1"/>
  <c r="F53" i="38" s="1"/>
  <c r="F52" i="38" a="1"/>
  <c r="F52" i="38" s="1"/>
  <c r="F51" i="38" a="1"/>
  <c r="F51" i="38" s="1"/>
  <c r="F50" i="38" a="1"/>
  <c r="F50" i="38" s="1"/>
  <c r="F49" i="38" a="1"/>
  <c r="F49" i="38" s="1"/>
  <c r="F48" i="38" a="1"/>
  <c r="F48" i="38" s="1"/>
  <c r="F47" i="38" a="1"/>
  <c r="F47" i="38" s="1"/>
  <c r="F46" i="38" a="1"/>
  <c r="F46" i="38" s="1"/>
  <c r="F45" i="38" a="1"/>
  <c r="F45" i="38" s="1"/>
  <c r="F44" i="38" a="1"/>
  <c r="F44" i="38" s="1"/>
  <c r="F43" i="38" a="1"/>
  <c r="F43" i="38" s="1"/>
  <c r="F42" i="38" a="1"/>
  <c r="F42" i="38" s="1"/>
  <c r="F41" i="38" a="1"/>
  <c r="F41" i="38" s="1"/>
  <c r="F40" i="38" a="1"/>
  <c r="F40" i="38" s="1"/>
  <c r="F39" i="38" a="1"/>
  <c r="F39" i="38" s="1"/>
  <c r="F38" i="38" a="1"/>
  <c r="F38" i="38" s="1"/>
  <c r="F37" i="38" a="1"/>
  <c r="F37" i="38" s="1"/>
  <c r="F36" i="38" a="1"/>
  <c r="F36" i="38" s="1"/>
  <c r="F35" i="38" a="1"/>
  <c r="F35" i="38" s="1"/>
  <c r="F34" i="38" a="1"/>
  <c r="F34" i="38" s="1"/>
  <c r="F33" i="38" a="1"/>
  <c r="F33" i="38" s="1"/>
  <c r="F32" i="38" a="1"/>
  <c r="F32" i="38" s="1"/>
  <c r="F31" i="38" a="1"/>
  <c r="F31" i="38" s="1"/>
  <c r="F30" i="38" a="1"/>
  <c r="F30" i="38" s="1"/>
  <c r="F29" i="38" a="1"/>
  <c r="F29" i="38" s="1"/>
  <c r="F28" i="38" a="1"/>
  <c r="F28" i="38" s="1"/>
  <c r="F27" i="38" a="1"/>
  <c r="F27" i="38" s="1"/>
  <c r="F26" i="38" a="1"/>
  <c r="F26" i="38" s="1"/>
  <c r="F25" i="38" a="1"/>
  <c r="F25" i="38" s="1"/>
  <c r="F24" i="38" a="1"/>
  <c r="F24" i="38" s="1"/>
  <c r="F23" i="38" a="1"/>
  <c r="F23" i="38" s="1"/>
  <c r="F22" i="38" a="1"/>
  <c r="F22" i="38" s="1"/>
  <c r="F21" i="38" a="1"/>
  <c r="F21" i="38" s="1"/>
  <c r="F20" i="38" a="1"/>
  <c r="F20" i="38" s="1"/>
  <c r="F19" i="38" a="1"/>
  <c r="F19" i="38" s="1"/>
  <c r="F18" i="38" a="1"/>
  <c r="F18" i="38" s="1"/>
  <c r="F17" i="38" a="1"/>
  <c r="F17" i="38" s="1"/>
  <c r="F16" i="38" a="1"/>
  <c r="F16" i="38" s="1"/>
  <c r="F15" i="38" a="1"/>
  <c r="F15" i="38" s="1"/>
  <c r="F14" i="38" a="1"/>
  <c r="F14" i="38" s="1"/>
  <c r="F13" i="38" a="1"/>
  <c r="F13" i="38" s="1"/>
  <c r="F12" i="38" a="1"/>
  <c r="F12" i="38" s="1"/>
  <c r="F11" i="38" a="1"/>
  <c r="F11" i="38" s="1"/>
  <c r="F10" i="38" a="1"/>
  <c r="F10" i="38" s="1"/>
  <c r="F9" i="38" a="1"/>
  <c r="F9" i="38" s="1"/>
  <c r="F8" i="38" a="1"/>
  <c r="F8" i="38" s="1"/>
  <c r="F7" i="38" a="1"/>
  <c r="F7" i="38" s="1"/>
  <c r="F6" i="38" a="1"/>
  <c r="F6" i="38" s="1"/>
  <c r="F5" i="38" a="1"/>
  <c r="F5" i="38" s="1"/>
  <c r="F4" i="38" a="1"/>
  <c r="F4" i="38" s="1"/>
  <c r="F3" i="38" a="1"/>
  <c r="F3" i="38" s="1"/>
  <c r="F2" i="38" a="1"/>
  <c r="F2" i="38" s="1"/>
  <c r="E59" i="38" a="1"/>
  <c r="E59" i="38" s="1"/>
  <c r="E58" i="38" a="1"/>
  <c r="E58" i="38" s="1"/>
  <c r="E57" i="38" a="1"/>
  <c r="E57" i="38" s="1"/>
  <c r="E56" i="38" a="1"/>
  <c r="E56" i="38" s="1"/>
  <c r="E55" i="38" a="1"/>
  <c r="E55" i="38" s="1"/>
  <c r="E54" i="38" a="1"/>
  <c r="E54" i="38" s="1"/>
  <c r="E53" i="38" a="1"/>
  <c r="E53" i="38" s="1"/>
  <c r="E52" i="38" a="1"/>
  <c r="E52" i="38" s="1"/>
  <c r="E51" i="38" a="1"/>
  <c r="E51" i="38" s="1"/>
  <c r="E50" i="38" a="1"/>
  <c r="E50" i="38" s="1"/>
  <c r="E49" i="38" a="1"/>
  <c r="E49" i="38" s="1"/>
  <c r="E48" i="38" a="1"/>
  <c r="E48" i="38" s="1"/>
  <c r="E47" i="38" a="1"/>
  <c r="E47" i="38" s="1"/>
  <c r="E46" i="38" a="1"/>
  <c r="E46" i="38" s="1"/>
  <c r="E45" i="38" a="1"/>
  <c r="E45" i="38" s="1"/>
  <c r="E44" i="38" a="1"/>
  <c r="E44" i="38" s="1"/>
  <c r="E43" i="38" a="1"/>
  <c r="E43" i="38" s="1"/>
  <c r="E42" i="38" a="1"/>
  <c r="E42" i="38" s="1"/>
  <c r="E41" i="38" a="1"/>
  <c r="E41" i="38" s="1"/>
  <c r="E40" i="38" a="1"/>
  <c r="E40" i="38" s="1"/>
  <c r="E39" i="38" a="1"/>
  <c r="E39" i="38" s="1"/>
  <c r="E38" i="38" a="1"/>
  <c r="E38" i="38" s="1"/>
  <c r="E37" i="38" a="1"/>
  <c r="E37" i="38" s="1"/>
  <c r="E36" i="38" a="1"/>
  <c r="E36" i="38" s="1"/>
  <c r="E35" i="38" a="1"/>
  <c r="E35" i="38" s="1"/>
  <c r="E34" i="38" a="1"/>
  <c r="E34" i="38" s="1"/>
  <c r="E33" i="38" a="1"/>
  <c r="E33" i="38" s="1"/>
  <c r="E32" i="38" a="1"/>
  <c r="E32" i="38" s="1"/>
  <c r="E31" i="38" a="1"/>
  <c r="E31" i="38" s="1"/>
  <c r="E30" i="38" a="1"/>
  <c r="E30" i="38" s="1"/>
  <c r="E29" i="38" a="1"/>
  <c r="E29" i="38" s="1"/>
  <c r="E28" i="38" a="1"/>
  <c r="E28" i="38" s="1"/>
  <c r="E27" i="38" a="1"/>
  <c r="E27" i="38" s="1"/>
  <c r="E26" i="38" a="1"/>
  <c r="E26" i="38" s="1"/>
  <c r="E25" i="38" a="1"/>
  <c r="E25" i="38" s="1"/>
  <c r="E24" i="38" a="1"/>
  <c r="E24" i="38" s="1"/>
  <c r="E23" i="38" a="1"/>
  <c r="E23" i="38" s="1"/>
  <c r="E22" i="38" a="1"/>
  <c r="E22" i="38" s="1"/>
  <c r="E21" i="38" a="1"/>
  <c r="E21" i="38" s="1"/>
  <c r="E20" i="38" a="1"/>
  <c r="E20" i="38" s="1"/>
  <c r="E19" i="38" a="1"/>
  <c r="E19" i="38" s="1"/>
  <c r="E18" i="38" a="1"/>
  <c r="E18" i="38" s="1"/>
  <c r="E17" i="38" a="1"/>
  <c r="E17" i="38" s="1"/>
  <c r="E16" i="38" a="1"/>
  <c r="E16" i="38" s="1"/>
  <c r="E15" i="38" a="1"/>
  <c r="E15" i="38" s="1"/>
  <c r="E14" i="38" a="1"/>
  <c r="E14" i="38" s="1"/>
  <c r="E13" i="38" a="1"/>
  <c r="E13" i="38" s="1"/>
  <c r="E12" i="38" a="1"/>
  <c r="E12" i="38" s="1"/>
  <c r="E11" i="38" a="1"/>
  <c r="E11" i="38" s="1"/>
  <c r="E10" i="38" a="1"/>
  <c r="E10" i="38" s="1"/>
  <c r="E9" i="38" a="1"/>
  <c r="E9" i="38" s="1"/>
  <c r="E8" i="38" a="1"/>
  <c r="E8" i="38" s="1"/>
  <c r="E7" i="38" a="1"/>
  <c r="E7" i="38" s="1"/>
  <c r="E6" i="38" a="1"/>
  <c r="E6" i="38" s="1"/>
  <c r="E5" i="38" a="1"/>
  <c r="E5" i="38" s="1"/>
  <c r="E4" i="38" a="1"/>
  <c r="E4" i="38" s="1"/>
  <c r="E3" i="38" a="1"/>
  <c r="E3" i="38" s="1"/>
  <c r="E2" i="38" a="1"/>
  <c r="E2" i="38" s="1"/>
  <c r="D59" i="38" a="1"/>
  <c r="D59" i="38" s="1"/>
  <c r="D58" i="38" a="1"/>
  <c r="D58" i="38" s="1"/>
  <c r="D57" i="38" a="1"/>
  <c r="D57" i="38" s="1"/>
  <c r="D56" i="38" a="1"/>
  <c r="D56" i="38" s="1"/>
  <c r="D55" i="38" a="1"/>
  <c r="D55" i="38" s="1"/>
  <c r="D54" i="38" a="1"/>
  <c r="D54" i="38" s="1"/>
  <c r="D53" i="38" a="1"/>
  <c r="D53" i="38" s="1"/>
  <c r="D52" i="38" a="1"/>
  <c r="D52" i="38" s="1"/>
  <c r="D51" i="38" a="1"/>
  <c r="D51" i="38" s="1"/>
  <c r="D50" i="38" a="1"/>
  <c r="D50" i="38" s="1"/>
  <c r="D49" i="38" a="1"/>
  <c r="D49" i="38" s="1"/>
  <c r="D48" i="38" a="1"/>
  <c r="D48" i="38" s="1"/>
  <c r="D47" i="38" a="1"/>
  <c r="D47" i="38" s="1"/>
  <c r="D46" i="38" a="1"/>
  <c r="D46" i="38" s="1"/>
  <c r="D45" i="38" a="1"/>
  <c r="D45" i="38" s="1"/>
  <c r="D44" i="38" a="1"/>
  <c r="D44" i="38" s="1"/>
  <c r="D43" i="38" a="1"/>
  <c r="D43" i="38" s="1"/>
  <c r="D42" i="38" a="1"/>
  <c r="D42" i="38" s="1"/>
  <c r="D41" i="38" a="1"/>
  <c r="D41" i="38" s="1"/>
  <c r="D40" i="38" a="1"/>
  <c r="D40" i="38" s="1"/>
  <c r="D39" i="38" a="1"/>
  <c r="D39" i="38" s="1"/>
  <c r="D38" i="38" a="1"/>
  <c r="D38" i="38" s="1"/>
  <c r="D37" i="38" a="1"/>
  <c r="D37" i="38" s="1"/>
  <c r="D36" i="38" a="1"/>
  <c r="D36" i="38" s="1"/>
  <c r="D35" i="38" a="1"/>
  <c r="D35" i="38" s="1"/>
  <c r="D34" i="38" a="1"/>
  <c r="D34" i="38" s="1"/>
  <c r="D33" i="38" a="1"/>
  <c r="D33" i="38" s="1"/>
  <c r="D32" i="38" a="1"/>
  <c r="D32" i="38" s="1"/>
  <c r="D31" i="38" a="1"/>
  <c r="D31" i="38" s="1"/>
  <c r="D30" i="38" a="1"/>
  <c r="D30" i="38" s="1"/>
  <c r="D29" i="38" a="1"/>
  <c r="D29" i="38" s="1"/>
  <c r="D28" i="38" a="1"/>
  <c r="D28" i="38" s="1"/>
  <c r="D27" i="38" a="1"/>
  <c r="D27" i="38" s="1"/>
  <c r="D26" i="38" a="1"/>
  <c r="D26" i="38" s="1"/>
  <c r="D25" i="38" a="1"/>
  <c r="D25" i="38" s="1"/>
  <c r="D24" i="38" a="1"/>
  <c r="D24" i="38" s="1"/>
  <c r="D23" i="38" a="1"/>
  <c r="D23" i="38" s="1"/>
  <c r="D22" i="38" a="1"/>
  <c r="D22" i="38" s="1"/>
  <c r="D21" i="38" a="1"/>
  <c r="D21" i="38" s="1"/>
  <c r="D20" i="38" a="1"/>
  <c r="D20" i="38" s="1"/>
  <c r="D19" i="38" a="1"/>
  <c r="D19" i="38" s="1"/>
  <c r="D18" i="38" a="1"/>
  <c r="D18" i="38" s="1"/>
  <c r="D17" i="38" a="1"/>
  <c r="D17" i="38" s="1"/>
  <c r="D16" i="38" a="1"/>
  <c r="D16" i="38" s="1"/>
  <c r="D15" i="38" a="1"/>
  <c r="D15" i="38" s="1"/>
  <c r="D14" i="38" a="1"/>
  <c r="D14" i="38" s="1"/>
  <c r="D13" i="38" a="1"/>
  <c r="D13" i="38" s="1"/>
  <c r="D12" i="38" a="1"/>
  <c r="D12" i="38" s="1"/>
  <c r="D11" i="38" a="1"/>
  <c r="D11" i="38" s="1"/>
  <c r="D10" i="38" a="1"/>
  <c r="D10" i="38" s="1"/>
  <c r="D9" i="38" a="1"/>
  <c r="D9" i="38" s="1"/>
  <c r="D8" i="38" a="1"/>
  <c r="D8" i="38" s="1"/>
  <c r="D7" i="38" a="1"/>
  <c r="D7" i="38" s="1"/>
  <c r="D6" i="38"/>
  <c r="D6" i="38" a="1"/>
  <c r="D5" i="38" a="1"/>
  <c r="D5" i="38" s="1"/>
  <c r="D4" i="38" a="1"/>
  <c r="D4" i="38" s="1"/>
  <c r="D3" i="38" a="1"/>
  <c r="D3" i="38" s="1"/>
  <c r="D2" i="38" a="1"/>
  <c r="D2" i="38" s="1"/>
  <c r="C59" i="38" a="1"/>
  <c r="C59" i="38" s="1"/>
  <c r="C58" i="38" a="1"/>
  <c r="C58" i="38" s="1"/>
  <c r="C57" i="38" a="1"/>
  <c r="C57" i="38" s="1"/>
  <c r="C56" i="38" a="1"/>
  <c r="C56" i="38" s="1"/>
  <c r="C55" i="38" a="1"/>
  <c r="C55" i="38" s="1"/>
  <c r="C54" i="38" a="1"/>
  <c r="C54" i="38" s="1"/>
  <c r="C53" i="38" a="1"/>
  <c r="C53" i="38" s="1"/>
  <c r="C52" i="38" a="1"/>
  <c r="C52" i="38" s="1"/>
  <c r="C51" i="38" a="1"/>
  <c r="C51" i="38" s="1"/>
  <c r="C50" i="38" a="1"/>
  <c r="C50" i="38" s="1"/>
  <c r="C49" i="38" a="1"/>
  <c r="C49" i="38" s="1"/>
  <c r="C48" i="38" a="1"/>
  <c r="C48" i="38" s="1"/>
  <c r="C47" i="38" a="1"/>
  <c r="C47" i="38" s="1"/>
  <c r="C46" i="38" a="1"/>
  <c r="C46" i="38" s="1"/>
  <c r="C45" i="38" a="1"/>
  <c r="C45" i="38" s="1"/>
  <c r="C44" i="38" a="1"/>
  <c r="C44" i="38" s="1"/>
  <c r="C43" i="38" a="1"/>
  <c r="C43" i="38" s="1"/>
  <c r="C42" i="38" a="1"/>
  <c r="C42" i="38" s="1"/>
  <c r="C41" i="38" a="1"/>
  <c r="C41" i="38" s="1"/>
  <c r="C40" i="38" a="1"/>
  <c r="C40" i="38" s="1"/>
  <c r="C39" i="38" a="1"/>
  <c r="C39" i="38" s="1"/>
  <c r="C38" i="38" a="1"/>
  <c r="C38" i="38" s="1"/>
  <c r="C37" i="38" a="1"/>
  <c r="C37" i="38" s="1"/>
  <c r="C36" i="38" a="1"/>
  <c r="C36" i="38" s="1"/>
  <c r="C35" i="38" a="1"/>
  <c r="C35" i="38" s="1"/>
  <c r="C34" i="38" a="1"/>
  <c r="C34" i="38" s="1"/>
  <c r="C33" i="38" a="1"/>
  <c r="C33" i="38" s="1"/>
  <c r="C32" i="38" a="1"/>
  <c r="C32" i="38" s="1"/>
  <c r="C31" i="38" a="1"/>
  <c r="C31" i="38" s="1"/>
  <c r="C30" i="38" a="1"/>
  <c r="C30" i="38" s="1"/>
  <c r="C29" i="38" a="1"/>
  <c r="C29" i="38" s="1"/>
  <c r="C28" i="38" a="1"/>
  <c r="C28" i="38" s="1"/>
  <c r="C27" i="38" a="1"/>
  <c r="C27" i="38" s="1"/>
  <c r="C26" i="38" a="1"/>
  <c r="C26" i="38" s="1"/>
  <c r="C25" i="38" a="1"/>
  <c r="C25" i="38" s="1"/>
  <c r="C24" i="38" a="1"/>
  <c r="C24" i="38" s="1"/>
  <c r="C23" i="38" a="1"/>
  <c r="C23" i="38" s="1"/>
  <c r="C22" i="38" a="1"/>
  <c r="C22" i="38" s="1"/>
  <c r="C21" i="38" a="1"/>
  <c r="C21" i="38" s="1"/>
  <c r="C20" i="38" a="1"/>
  <c r="C20" i="38" s="1"/>
  <c r="C19" i="38" a="1"/>
  <c r="C19" i="38" s="1"/>
  <c r="C18" i="38" a="1"/>
  <c r="C18" i="38" s="1"/>
  <c r="C17" i="38" a="1"/>
  <c r="C17" i="38" s="1"/>
  <c r="C16" i="38" a="1"/>
  <c r="C16" i="38" s="1"/>
  <c r="C15" i="38" a="1"/>
  <c r="C15" i="38" s="1"/>
  <c r="C14" i="38" a="1"/>
  <c r="C14" i="38" s="1"/>
  <c r="C13" i="38" a="1"/>
  <c r="C13" i="38" s="1"/>
  <c r="C12" i="38" a="1"/>
  <c r="C12" i="38" s="1"/>
  <c r="C11" i="38" a="1"/>
  <c r="C11" i="38" s="1"/>
  <c r="C10" i="38" a="1"/>
  <c r="C10" i="38" s="1"/>
  <c r="C9" i="38" a="1"/>
  <c r="C9" i="38" s="1"/>
  <c r="C8" i="38" a="1"/>
  <c r="C8" i="38" s="1"/>
  <c r="C7" i="38" a="1"/>
  <c r="C7" i="38" s="1"/>
  <c r="C6" i="38" a="1"/>
  <c r="C6" i="38" s="1"/>
  <c r="C5" i="38" a="1"/>
  <c r="C5" i="38" s="1"/>
  <c r="C4" i="38" a="1"/>
  <c r="C4" i="38" s="1"/>
  <c r="C3" i="38" a="1"/>
  <c r="C3" i="38" s="1"/>
  <c r="C2" i="38" a="1"/>
  <c r="C2" i="38" s="1"/>
  <c r="B3" i="38" a="1"/>
  <c r="B3" i="38" s="1"/>
  <c r="B4" i="38" a="1"/>
  <c r="B4" i="38" s="1"/>
  <c r="B5" i="38" a="1"/>
  <c r="B5" i="38" s="1"/>
  <c r="B6" i="38" a="1"/>
  <c r="B6" i="38" s="1"/>
  <c r="B7" i="38" a="1"/>
  <c r="B7" i="38" s="1"/>
  <c r="I7" i="38" s="1"/>
  <c r="B8" i="38" a="1"/>
  <c r="B8" i="38" s="1"/>
  <c r="B9" i="38" a="1"/>
  <c r="B9" i="38" s="1"/>
  <c r="B10" i="38" a="1"/>
  <c r="B10" i="38" s="1"/>
  <c r="B11" i="38" a="1"/>
  <c r="B11" i="38" s="1"/>
  <c r="B12" i="38" a="1"/>
  <c r="B12" i="38" s="1"/>
  <c r="B13" i="38" a="1"/>
  <c r="B13" i="38" s="1"/>
  <c r="I13" i="38" s="1"/>
  <c r="B14" i="38" a="1"/>
  <c r="B14" i="38"/>
  <c r="B15" i="38" a="1"/>
  <c r="B15" i="38" s="1"/>
  <c r="B16" i="38" a="1"/>
  <c r="B16" i="38" s="1"/>
  <c r="B17" i="38" a="1"/>
  <c r="B17" i="38"/>
  <c r="I17" i="38" s="1"/>
  <c r="B18" i="38" a="1"/>
  <c r="B18" i="38" s="1"/>
  <c r="B19" i="38" a="1"/>
  <c r="B19" i="38" s="1"/>
  <c r="B20" i="38" a="1"/>
  <c r="B20" i="38" s="1"/>
  <c r="B21" i="38" a="1"/>
  <c r="B21" i="38" s="1"/>
  <c r="B22" i="38" a="1"/>
  <c r="B22" i="38" s="1"/>
  <c r="B23" i="38" a="1"/>
  <c r="B23" i="38" s="1"/>
  <c r="I23" i="38" s="1"/>
  <c r="B24" i="38" a="1"/>
  <c r="B24" i="38" s="1"/>
  <c r="I24" i="38" s="1"/>
  <c r="B25" i="38" a="1"/>
  <c r="B25" i="38" s="1"/>
  <c r="B26" i="38" a="1"/>
  <c r="B26" i="38" s="1"/>
  <c r="B27" i="38" a="1"/>
  <c r="B27" i="38" s="1"/>
  <c r="I27" i="38" s="1"/>
  <c r="B28" i="38" a="1"/>
  <c r="B28" i="38" s="1"/>
  <c r="I28" i="38" s="1"/>
  <c r="B29" i="38" a="1"/>
  <c r="B29" i="38" s="1"/>
  <c r="B30" i="38" a="1"/>
  <c r="B30" i="38" s="1"/>
  <c r="B31" i="38" a="1"/>
  <c r="B31" i="38" s="1"/>
  <c r="I31" i="38" s="1"/>
  <c r="B32" i="38" a="1"/>
  <c r="B32" i="38" s="1"/>
  <c r="B33" i="38" a="1"/>
  <c r="B33" i="38" s="1"/>
  <c r="I33" i="38" s="1"/>
  <c r="B34" i="38" a="1"/>
  <c r="B34" i="38" s="1"/>
  <c r="B35" i="38" a="1"/>
  <c r="B35" i="38" s="1"/>
  <c r="B36" i="38" a="1"/>
  <c r="B36" i="38" s="1"/>
  <c r="B37" i="38" a="1"/>
  <c r="B37" i="38" s="1"/>
  <c r="I37" i="38" s="1"/>
  <c r="B38" i="38" a="1"/>
  <c r="B38" i="38" s="1"/>
  <c r="B39" i="38" a="1"/>
  <c r="B39" i="38" s="1"/>
  <c r="I39" i="38" s="1"/>
  <c r="B40" i="38" a="1"/>
  <c r="B40" i="38" s="1"/>
  <c r="I40" i="38" s="1"/>
  <c r="B41" i="38" a="1"/>
  <c r="B41" i="38"/>
  <c r="I41" i="38" s="1"/>
  <c r="B42" i="38" a="1"/>
  <c r="B42" i="38" s="1"/>
  <c r="I42" i="38" s="1"/>
  <c r="B43" i="38" a="1"/>
  <c r="B43" i="38" s="1"/>
  <c r="B44" i="38" a="1"/>
  <c r="B44" i="38" s="1"/>
  <c r="B45" i="38" a="1"/>
  <c r="B45" i="38" s="1"/>
  <c r="I45" i="38" s="1"/>
  <c r="B46" i="38" a="1"/>
  <c r="B46" i="38" s="1"/>
  <c r="I46" i="38" s="1"/>
  <c r="B47" i="38" a="1"/>
  <c r="B47" i="38" s="1"/>
  <c r="I47" i="38" s="1"/>
  <c r="B48" i="38" a="1"/>
  <c r="B48" i="38" s="1"/>
  <c r="B49" i="38" a="1"/>
  <c r="B49" i="38" s="1"/>
  <c r="I49" i="38" s="1"/>
  <c r="B50" i="38" a="1"/>
  <c r="B50" i="38"/>
  <c r="B51" i="38" a="1"/>
  <c r="B51" i="38" s="1"/>
  <c r="B52" i="38" a="1"/>
  <c r="B52" i="38" s="1"/>
  <c r="I52" i="38" s="1"/>
  <c r="B53" i="38" a="1"/>
  <c r="B53" i="38" s="1"/>
  <c r="I53" i="38" s="1"/>
  <c r="B54" i="38" a="1"/>
  <c r="B54" i="38" s="1"/>
  <c r="B55" i="38" a="1"/>
  <c r="B55" i="38" s="1"/>
  <c r="I55" i="38" s="1"/>
  <c r="B56" i="38" a="1"/>
  <c r="B56" i="38" s="1"/>
  <c r="B57" i="38" a="1"/>
  <c r="B57" i="38" s="1"/>
  <c r="B58" i="38" a="1"/>
  <c r="B58" i="38" s="1"/>
  <c r="B59" i="38" a="1"/>
  <c r="B59" i="38" s="1"/>
  <c r="I59" i="38" s="1"/>
  <c r="I16" i="38" l="1"/>
  <c r="C5" i="37" a="1"/>
  <c r="C5" i="37" s="1"/>
  <c r="B8" i="37" a="1"/>
  <c r="B8" i="37" s="1"/>
  <c r="B5" i="37" a="1"/>
  <c r="B5" i="37" s="1"/>
  <c r="B7" i="37" a="1"/>
  <c r="B7" i="37" s="1"/>
  <c r="B9" i="37" a="1"/>
  <c r="B9" i="37" s="1"/>
  <c r="B6" i="37" a="1"/>
  <c r="B6" i="37" s="1"/>
  <c r="I27" i="40"/>
  <c r="I21" i="38"/>
  <c r="I5" i="38"/>
  <c r="I50" i="40"/>
  <c r="I20" i="38"/>
  <c r="I12" i="38"/>
  <c r="I32" i="38"/>
  <c r="I25" i="38"/>
  <c r="I15" i="38"/>
  <c r="I35" i="38"/>
  <c r="I43" i="38"/>
  <c r="I51" i="38"/>
  <c r="I45" i="40"/>
  <c r="I2" i="38"/>
  <c r="G26" i="37" a="1"/>
  <c r="G26" i="37" s="1"/>
  <c r="E59" i="37" a="1"/>
  <c r="E59" i="37" s="1"/>
  <c r="C27" i="37" a="1"/>
  <c r="C27" i="37" s="1"/>
  <c r="I34" i="38"/>
  <c r="I44" i="38"/>
  <c r="I36" i="38"/>
  <c r="I3" i="38"/>
  <c r="I26" i="38"/>
  <c r="I14" i="38"/>
  <c r="I19" i="38"/>
  <c r="I48" i="38"/>
  <c r="I56" i="38"/>
  <c r="C54" i="37" a="1"/>
  <c r="C54" i="37" s="1"/>
  <c r="J44" i="37" a="1"/>
  <c r="J44" i="37" s="1"/>
  <c r="I30" i="38"/>
  <c r="I6" i="38"/>
  <c r="I29" i="38"/>
  <c r="I11" i="38"/>
  <c r="V43" i="37" a="1"/>
  <c r="V43" i="37" s="1"/>
  <c r="X21" i="37" a="1"/>
  <c r="X21" i="37" s="1"/>
  <c r="I8" i="38"/>
  <c r="L28" i="37" a="1"/>
  <c r="L28" i="37" s="1"/>
  <c r="I11" i="37" a="1"/>
  <c r="I11" i="37" s="1"/>
  <c r="C39" i="37" a="1"/>
  <c r="C39" i="37" s="1"/>
  <c r="F44" i="37" a="1"/>
  <c r="F44" i="37" s="1"/>
  <c r="J28" i="37" a="1"/>
  <c r="J28" i="37" s="1"/>
  <c r="B57" i="37" a="1"/>
  <c r="B57" i="37" s="1"/>
  <c r="D43" i="37" a="1"/>
  <c r="D43" i="37" s="1"/>
  <c r="E20" i="37" a="1"/>
  <c r="E20" i="37" s="1"/>
  <c r="K10" i="37" a="1"/>
  <c r="K10" i="37" s="1"/>
  <c r="W35" i="37" a="1"/>
  <c r="W35" i="37" s="1"/>
  <c r="B20" i="37" a="1"/>
  <c r="B20" i="37" s="1"/>
  <c r="D42" i="37" a="1"/>
  <c r="D42" i="37" s="1"/>
  <c r="G52" i="37" a="1"/>
  <c r="G52" i="37" s="1"/>
  <c r="I10" i="37" a="1"/>
  <c r="I10" i="37" s="1"/>
  <c r="L53" i="37" a="1"/>
  <c r="L53" i="37" s="1"/>
  <c r="X29" i="37" a="1"/>
  <c r="X29" i="37" s="1"/>
  <c r="B48" i="37" a="1"/>
  <c r="B48" i="37" s="1"/>
  <c r="B12" i="37" a="1"/>
  <c r="B12" i="37" s="1"/>
  <c r="C49" i="37" a="1"/>
  <c r="C49" i="37" s="1"/>
  <c r="C31" i="37" a="1"/>
  <c r="C31" i="37" s="1"/>
  <c r="C9" i="37" a="1"/>
  <c r="C9" i="37" s="1"/>
  <c r="D30" i="37" a="1"/>
  <c r="D30" i="37" s="1"/>
  <c r="E49" i="37" a="1"/>
  <c r="E49" i="37" s="1"/>
  <c r="E8" i="37" a="1"/>
  <c r="E8" i="37" s="1"/>
  <c r="F24" i="37" a="1"/>
  <c r="F24" i="37" s="1"/>
  <c r="G38" i="37" a="1"/>
  <c r="G38" i="37" s="1"/>
  <c r="H50" i="37" a="1"/>
  <c r="H50" i="37" s="1"/>
  <c r="I49" i="37" a="1"/>
  <c r="I49" i="37" s="1"/>
  <c r="J56" i="37" a="1"/>
  <c r="J56" i="37" s="1"/>
  <c r="B14" i="37" a="1"/>
  <c r="B14" i="37" s="1"/>
  <c r="L43" i="37" a="1"/>
  <c r="L43" i="37" s="1"/>
  <c r="W28" i="37" a="1"/>
  <c r="W28" i="37" s="1"/>
  <c r="I58" i="38"/>
  <c r="W6" i="37" a="1"/>
  <c r="W6" i="37" s="1"/>
  <c r="W10" i="37" a="1"/>
  <c r="W10" i="37" s="1"/>
  <c r="W14" i="37" a="1"/>
  <c r="W14" i="37" s="1"/>
  <c r="W18" i="37" a="1"/>
  <c r="W18" i="37" s="1"/>
  <c r="W22" i="37" a="1"/>
  <c r="W22" i="37" s="1"/>
  <c r="W26" i="37" a="1"/>
  <c r="W26" i="37" s="1"/>
  <c r="W30" i="37" a="1"/>
  <c r="W30" i="37" s="1"/>
  <c r="W40" i="37" a="1"/>
  <c r="W40" i="37" s="1"/>
  <c r="W43" i="37" a="1"/>
  <c r="W43" i="37" s="1"/>
  <c r="W56" i="37" a="1"/>
  <c r="W56" i="37" s="1"/>
  <c r="W59" i="37" a="1"/>
  <c r="W59" i="37" s="1"/>
  <c r="B46" i="37" a="1"/>
  <c r="B46" i="37" s="1"/>
  <c r="D10" i="37" a="1"/>
  <c r="D10" i="37" s="1"/>
  <c r="D22" i="37" a="1"/>
  <c r="D22" i="37" s="1"/>
  <c r="D35" i="37" a="1"/>
  <c r="D35" i="37" s="1"/>
  <c r="D48" i="37" a="1"/>
  <c r="D48" i="37" s="1"/>
  <c r="D60" i="37" a="1"/>
  <c r="D60" i="37" s="1"/>
  <c r="C11" i="37" a="1"/>
  <c r="C11" i="37" s="1"/>
  <c r="C20" i="37" a="1"/>
  <c r="C20" i="37" s="1"/>
  <c r="W34" i="37" a="1"/>
  <c r="W34" i="37" s="1"/>
  <c r="W37" i="37" a="1"/>
  <c r="W37" i="37" s="1"/>
  <c r="W50" i="37" a="1"/>
  <c r="W50" i="37" s="1"/>
  <c r="W53" i="37" a="1"/>
  <c r="W53" i="37" s="1"/>
  <c r="W5" i="37" a="1"/>
  <c r="W5" i="37" s="1"/>
  <c r="B45" i="37" a="1"/>
  <c r="B45" i="37" s="1"/>
  <c r="D11" i="37" a="1"/>
  <c r="D11" i="37" s="1"/>
  <c r="D24" i="37" a="1"/>
  <c r="D24" i="37" s="1"/>
  <c r="D36" i="37" a="1"/>
  <c r="D36" i="37" s="1"/>
  <c r="D50" i="37" a="1"/>
  <c r="D50" i="37" s="1"/>
  <c r="W7" i="37" a="1"/>
  <c r="W7" i="37" s="1"/>
  <c r="W11" i="37" a="1"/>
  <c r="W11" i="37" s="1"/>
  <c r="W15" i="37" a="1"/>
  <c r="W15" i="37" s="1"/>
  <c r="W19" i="37" a="1"/>
  <c r="W19" i="37" s="1"/>
  <c r="W23" i="37" a="1"/>
  <c r="W23" i="37" s="1"/>
  <c r="W27" i="37" a="1"/>
  <c r="W27" i="37" s="1"/>
  <c r="W31" i="37" a="1"/>
  <c r="W31" i="37" s="1"/>
  <c r="W44" i="37" a="1"/>
  <c r="W44" i="37" s="1"/>
  <c r="W47" i="37" a="1"/>
  <c r="W47" i="37" s="1"/>
  <c r="W60" i="37" a="1"/>
  <c r="W60" i="37" s="1"/>
  <c r="B38" i="37" a="1"/>
  <c r="B38" i="37" s="1"/>
  <c r="W38" i="37" a="1"/>
  <c r="W38" i="37" s="1"/>
  <c r="W41" i="37" a="1"/>
  <c r="W41" i="37" s="1"/>
  <c r="W54" i="37" a="1"/>
  <c r="W54" i="37" s="1"/>
  <c r="W57" i="37" a="1"/>
  <c r="W57" i="37" s="1"/>
  <c r="B30" i="37" a="1"/>
  <c r="B30" i="37" s="1"/>
  <c r="D14" i="37" a="1"/>
  <c r="D14" i="37" s="1"/>
  <c r="D27" i="37" a="1"/>
  <c r="D27" i="37" s="1"/>
  <c r="D40" i="37" a="1"/>
  <c r="D40" i="37" s="1"/>
  <c r="D52" i="37" a="1"/>
  <c r="D52" i="37" s="1"/>
  <c r="C6" i="37" a="1"/>
  <c r="C6" i="37" s="1"/>
  <c r="C15" i="37" a="1"/>
  <c r="C15" i="37" s="1"/>
  <c r="W8" i="37" a="1"/>
  <c r="W8" i="37" s="1"/>
  <c r="W16" i="37" a="1"/>
  <c r="W16" i="37" s="1"/>
  <c r="W24" i="37" a="1"/>
  <c r="W24" i="37" s="1"/>
  <c r="W32" i="37" a="1"/>
  <c r="W32" i="37" s="1"/>
  <c r="W51" i="37" a="1"/>
  <c r="W51" i="37" s="1"/>
  <c r="D12" i="37" a="1"/>
  <c r="D12" i="37" s="1"/>
  <c r="D32" i="37" a="1"/>
  <c r="D32" i="37" s="1"/>
  <c r="D54" i="37" a="1"/>
  <c r="D54" i="37" s="1"/>
  <c r="C10" i="37" a="1"/>
  <c r="C10" i="37" s="1"/>
  <c r="C23" i="37" a="1"/>
  <c r="C23" i="37" s="1"/>
  <c r="C32" i="37" a="1"/>
  <c r="C32" i="37" s="1"/>
  <c r="C41" i="37" a="1"/>
  <c r="C41" i="37" s="1"/>
  <c r="C50" i="37" a="1"/>
  <c r="C50" i="37" s="1"/>
  <c r="C59" i="37" a="1"/>
  <c r="C59" i="37" s="1"/>
  <c r="B17" i="37" a="1"/>
  <c r="B17" i="37" s="1"/>
  <c r="B34" i="37" a="1"/>
  <c r="B34" i="37" s="1"/>
  <c r="B50" i="37" a="1"/>
  <c r="B50" i="37" s="1"/>
  <c r="C25" i="37" a="1"/>
  <c r="C25" i="37" s="1"/>
  <c r="B36" i="37" a="1"/>
  <c r="B36" i="37" s="1"/>
  <c r="W33" i="37" a="1"/>
  <c r="W33" i="37" s="1"/>
  <c r="W45" i="37" a="1"/>
  <c r="W45" i="37" s="1"/>
  <c r="W58" i="37" a="1"/>
  <c r="W58" i="37" s="1"/>
  <c r="D16" i="37" a="1"/>
  <c r="D16" i="37" s="1"/>
  <c r="D34" i="37" a="1"/>
  <c r="D34" i="37" s="1"/>
  <c r="D56" i="37" a="1"/>
  <c r="D56" i="37" s="1"/>
  <c r="C12" i="37" a="1"/>
  <c r="C12" i="37" s="1"/>
  <c r="C24" i="37" a="1"/>
  <c r="C24" i="37" s="1"/>
  <c r="C33" i="37" a="1"/>
  <c r="C33" i="37" s="1"/>
  <c r="C42" i="37" a="1"/>
  <c r="C42" i="37" s="1"/>
  <c r="C51" i="37" a="1"/>
  <c r="C51" i="37" s="1"/>
  <c r="C60" i="37" a="1"/>
  <c r="C60" i="37" s="1"/>
  <c r="B18" i="37" a="1"/>
  <c r="B18" i="37" s="1"/>
  <c r="B35" i="37" a="1"/>
  <c r="B35" i="37" s="1"/>
  <c r="B51" i="37" a="1"/>
  <c r="B51" i="37" s="1"/>
  <c r="C34" i="37" a="1"/>
  <c r="C34" i="37" s="1"/>
  <c r="B52" i="37" a="1"/>
  <c r="B52" i="37" s="1"/>
  <c r="W9" i="37" a="1"/>
  <c r="W9" i="37" s="1"/>
  <c r="W17" i="37" a="1"/>
  <c r="W17" i="37" s="1"/>
  <c r="W25" i="37" a="1"/>
  <c r="W25" i="37" s="1"/>
  <c r="W39" i="37" a="1"/>
  <c r="W39" i="37" s="1"/>
  <c r="W52" i="37" a="1"/>
  <c r="W52" i="37" s="1"/>
  <c r="D18" i="37" a="1"/>
  <c r="D18" i="37" s="1"/>
  <c r="D38" i="37" a="1"/>
  <c r="D38" i="37" s="1"/>
  <c r="D58" i="37" a="1"/>
  <c r="D58" i="37" s="1"/>
  <c r="C14" i="37" a="1"/>
  <c r="C14" i="37" s="1"/>
  <c r="C43" i="37" a="1"/>
  <c r="C43" i="37" s="1"/>
  <c r="C52" i="37" a="1"/>
  <c r="C52" i="37" s="1"/>
  <c r="B19" i="37" a="1"/>
  <c r="B19" i="37" s="1"/>
  <c r="W46" i="37" a="1"/>
  <c r="W46" i="37" s="1"/>
  <c r="W42" i="37" a="1"/>
  <c r="W42" i="37" s="1"/>
  <c r="B54" i="37" a="1"/>
  <c r="B54" i="37" s="1"/>
  <c r="D26" i="37" a="1"/>
  <c r="D26" i="37" s="1"/>
  <c r="D44" i="37" a="1"/>
  <c r="D44" i="37" s="1"/>
  <c r="C7" i="37" a="1"/>
  <c r="C7" i="37" s="1"/>
  <c r="C18" i="37" a="1"/>
  <c r="C18" i="37" s="1"/>
  <c r="C28" i="37" a="1"/>
  <c r="C28" i="37" s="1"/>
  <c r="C38" i="37" a="1"/>
  <c r="C38" i="37" s="1"/>
  <c r="C47" i="37" a="1"/>
  <c r="C47" i="37" s="1"/>
  <c r="C56" i="37" a="1"/>
  <c r="C56" i="37" s="1"/>
  <c r="B10" i="37" a="1"/>
  <c r="B10" i="37" s="1"/>
  <c r="B27" i="37" a="1"/>
  <c r="B27" i="37" s="1"/>
  <c r="B43" i="37" a="1"/>
  <c r="B43" i="37" s="1"/>
  <c r="B58" i="37" a="1"/>
  <c r="B58" i="37" s="1"/>
  <c r="W13" i="37" a="1"/>
  <c r="W13" i="37" s="1"/>
  <c r="W21" i="37" a="1"/>
  <c r="W21" i="37" s="1"/>
  <c r="W29" i="37" a="1"/>
  <c r="W29" i="37" s="1"/>
  <c r="W36" i="37" a="1"/>
  <c r="W36" i="37" s="1"/>
  <c r="W55" i="37" a="1"/>
  <c r="W55" i="37" s="1"/>
  <c r="B44" i="37" a="1"/>
  <c r="B44" i="37" s="1"/>
  <c r="B11" i="37" a="1"/>
  <c r="B11" i="37" s="1"/>
  <c r="C48" i="37" a="1"/>
  <c r="C48" i="37" s="1"/>
  <c r="C30" i="37" a="1"/>
  <c r="C30" i="37" s="1"/>
  <c r="C8" i="37" a="1"/>
  <c r="C8" i="37" s="1"/>
  <c r="D28" i="37" a="1"/>
  <c r="D28" i="37" s="1"/>
  <c r="E46" i="37" a="1"/>
  <c r="E46" i="37" s="1"/>
  <c r="F23" i="37" a="1"/>
  <c r="F23" i="37" s="1"/>
  <c r="G36" i="37" a="1"/>
  <c r="G36" i="37" s="1"/>
  <c r="H49" i="37" a="1"/>
  <c r="H49" i="37" s="1"/>
  <c r="I48" i="37" a="1"/>
  <c r="I48" i="37" s="1"/>
  <c r="J53" i="37" a="1"/>
  <c r="J53" i="37" s="1"/>
  <c r="B22" i="37" a="1"/>
  <c r="B22" i="37" s="1"/>
  <c r="W49" i="37" a="1"/>
  <c r="W49" i="37" s="1"/>
  <c r="B59" i="37" a="1"/>
  <c r="B59" i="37" s="1"/>
  <c r="C19" i="37" a="1"/>
  <c r="C19" i="37" s="1"/>
  <c r="E25" i="37" a="1"/>
  <c r="E25" i="37" s="1"/>
  <c r="I20" i="37" a="1"/>
  <c r="I20" i="37" s="1"/>
  <c r="C55" i="37" a="1"/>
  <c r="C55" i="37" s="1"/>
  <c r="L6" i="37" a="1"/>
  <c r="L6" i="37" s="1"/>
  <c r="L14" i="37" a="1"/>
  <c r="L14" i="37" s="1"/>
  <c r="L22" i="37" a="1"/>
  <c r="L22" i="37" s="1"/>
  <c r="L30" i="37" a="1"/>
  <c r="L30" i="37" s="1"/>
  <c r="L38" i="37" a="1"/>
  <c r="L38" i="37" s="1"/>
  <c r="L46" i="37" a="1"/>
  <c r="L46" i="37" s="1"/>
  <c r="L54" i="37" a="1"/>
  <c r="L54" i="37" s="1"/>
  <c r="L7" i="37" a="1"/>
  <c r="L7" i="37" s="1"/>
  <c r="L15" i="37" a="1"/>
  <c r="L15" i="37" s="1"/>
  <c r="L23" i="37" a="1"/>
  <c r="L23" i="37" s="1"/>
  <c r="L31" i="37" a="1"/>
  <c r="L31" i="37" s="1"/>
  <c r="L39" i="37" a="1"/>
  <c r="L39" i="37" s="1"/>
  <c r="L47" i="37" a="1"/>
  <c r="L47" i="37" s="1"/>
  <c r="L55" i="37" a="1"/>
  <c r="L55" i="37" s="1"/>
  <c r="L5" i="37" a="1"/>
  <c r="L5" i="37" s="1"/>
  <c r="L9" i="37" a="1"/>
  <c r="L9" i="37" s="1"/>
  <c r="L17" i="37" a="1"/>
  <c r="L17" i="37" s="1"/>
  <c r="L25" i="37" a="1"/>
  <c r="L25" i="37" s="1"/>
  <c r="L33" i="37" a="1"/>
  <c r="L33" i="37" s="1"/>
  <c r="L41" i="37" a="1"/>
  <c r="L41" i="37" s="1"/>
  <c r="L49" i="37" a="1"/>
  <c r="L49" i="37" s="1"/>
  <c r="L57" i="37" a="1"/>
  <c r="L57" i="37" s="1"/>
  <c r="L8" i="37" a="1"/>
  <c r="L8" i="37" s="1"/>
  <c r="L20" i="37" a="1"/>
  <c r="L20" i="37" s="1"/>
  <c r="L34" i="37" a="1"/>
  <c r="L34" i="37" s="1"/>
  <c r="L45" i="37" a="1"/>
  <c r="L45" i="37" s="1"/>
  <c r="L59" i="37" a="1"/>
  <c r="L59" i="37" s="1"/>
  <c r="L10" i="37" a="1"/>
  <c r="L10" i="37" s="1"/>
  <c r="L21" i="37" a="1"/>
  <c r="L21" i="37" s="1"/>
  <c r="L35" i="37" a="1"/>
  <c r="L35" i="37" s="1"/>
  <c r="L48" i="37" a="1"/>
  <c r="L48" i="37" s="1"/>
  <c r="L60" i="37" a="1"/>
  <c r="L60" i="37" s="1"/>
  <c r="L11" i="37" a="1"/>
  <c r="L11" i="37" s="1"/>
  <c r="L24" i="37" a="1"/>
  <c r="L24" i="37" s="1"/>
  <c r="L36" i="37" a="1"/>
  <c r="L36" i="37" s="1"/>
  <c r="L50" i="37" a="1"/>
  <c r="L50" i="37" s="1"/>
  <c r="L12" i="37" a="1"/>
  <c r="L12" i="37" s="1"/>
  <c r="L26" i="37" a="1"/>
  <c r="L26" i="37" s="1"/>
  <c r="L37" i="37" a="1"/>
  <c r="L37" i="37" s="1"/>
  <c r="L51" i="37" a="1"/>
  <c r="L51" i="37" s="1"/>
  <c r="L29" i="37" a="1"/>
  <c r="L29" i="37" s="1"/>
  <c r="L56" i="37" a="1"/>
  <c r="L56" i="37" s="1"/>
  <c r="L32" i="37" a="1"/>
  <c r="L32" i="37" s="1"/>
  <c r="L58" i="37" a="1"/>
  <c r="L58" i="37" s="1"/>
  <c r="L13" i="37" a="1"/>
  <c r="L13" i="37" s="1"/>
  <c r="L40" i="37" a="1"/>
  <c r="L40" i="37" s="1"/>
  <c r="L16" i="37" a="1"/>
  <c r="L16" i="37" s="1"/>
  <c r="L42" i="37" a="1"/>
  <c r="L42" i="37" s="1"/>
  <c r="L19" i="37" a="1"/>
  <c r="L19" i="37" s="1"/>
  <c r="L44" i="37" a="1"/>
  <c r="L44" i="37" s="1"/>
  <c r="L27" i="37" a="1"/>
  <c r="L27" i="37" s="1"/>
  <c r="L52" i="37" a="1"/>
  <c r="L52" i="37" s="1"/>
  <c r="B56" i="37" a="1"/>
  <c r="B56" i="37" s="1"/>
  <c r="C16" i="37" a="1"/>
  <c r="C16" i="37" s="1"/>
  <c r="F35" i="37" a="1"/>
  <c r="F35" i="37" s="1"/>
  <c r="J17" i="37" a="1"/>
  <c r="J17" i="37" s="1"/>
  <c r="I22" i="38"/>
  <c r="B42" i="37" a="1"/>
  <c r="B42" i="37" s="1"/>
  <c r="C46" i="37" a="1"/>
  <c r="C46" i="37" s="1"/>
  <c r="D20" i="37" a="1"/>
  <c r="D20" i="37" s="1"/>
  <c r="E40" i="37" a="1"/>
  <c r="E40" i="37" s="1"/>
  <c r="F59" i="37" a="1"/>
  <c r="F59" i="37" s="1"/>
  <c r="F19" i="37" a="1"/>
  <c r="F19" i="37" s="1"/>
  <c r="G30" i="37" a="1"/>
  <c r="G30" i="37" s="1"/>
  <c r="H35" i="37" a="1"/>
  <c r="H35" i="37" s="1"/>
  <c r="I36" i="37" a="1"/>
  <c r="I36" i="37" s="1"/>
  <c r="B13" i="37" a="1"/>
  <c r="B13" i="37" s="1"/>
  <c r="B21" i="37" a="1"/>
  <c r="B21" i="37" s="1"/>
  <c r="B29" i="37" a="1"/>
  <c r="B29" i="37" s="1"/>
  <c r="B37" i="37" a="1"/>
  <c r="B37" i="37" s="1"/>
  <c r="B53" i="37" a="1"/>
  <c r="B53" i="37" s="1"/>
  <c r="I5" i="37" a="1"/>
  <c r="I5" i="37" s="1"/>
  <c r="I13" i="37" a="1"/>
  <c r="I13" i="37" s="1"/>
  <c r="I21" i="37" a="1"/>
  <c r="I21" i="37" s="1"/>
  <c r="I29" i="37" a="1"/>
  <c r="I29" i="37" s="1"/>
  <c r="I37" i="37" a="1"/>
  <c r="I37" i="37" s="1"/>
  <c r="I45" i="37" a="1"/>
  <c r="I45" i="37" s="1"/>
  <c r="I53" i="37" a="1"/>
  <c r="I53" i="37" s="1"/>
  <c r="J5" i="37" a="1"/>
  <c r="J5" i="37" s="1"/>
  <c r="H5" i="37" a="1"/>
  <c r="H5" i="37" s="1"/>
  <c r="H13" i="37" a="1"/>
  <c r="H13" i="37" s="1"/>
  <c r="H21" i="37" a="1"/>
  <c r="H21" i="37" s="1"/>
  <c r="H29" i="37" a="1"/>
  <c r="H29" i="37" s="1"/>
  <c r="H37" i="37" a="1"/>
  <c r="H37" i="37" s="1"/>
  <c r="H45" i="37" a="1"/>
  <c r="H45" i="37" s="1"/>
  <c r="H53" i="37" a="1"/>
  <c r="H53" i="37" s="1"/>
  <c r="G5" i="37" a="1"/>
  <c r="G5" i="37" s="1"/>
  <c r="G13" i="37" a="1"/>
  <c r="G13" i="37" s="1"/>
  <c r="G21" i="37" a="1"/>
  <c r="G21" i="37" s="1"/>
  <c r="G29" i="37" a="1"/>
  <c r="G29" i="37" s="1"/>
  <c r="G37" i="37" a="1"/>
  <c r="G37" i="37" s="1"/>
  <c r="G45" i="37" a="1"/>
  <c r="G45" i="37" s="1"/>
  <c r="G53" i="37" a="1"/>
  <c r="G53" i="37" s="1"/>
  <c r="F5" i="37" a="1"/>
  <c r="F5" i="37" s="1"/>
  <c r="F13" i="37" a="1"/>
  <c r="F13" i="37" s="1"/>
  <c r="F21" i="37" a="1"/>
  <c r="F21" i="37" s="1"/>
  <c r="F29" i="37" a="1"/>
  <c r="F29" i="37" s="1"/>
  <c r="F37" i="37" a="1"/>
  <c r="F37" i="37" s="1"/>
  <c r="F45" i="37" a="1"/>
  <c r="F45" i="37" s="1"/>
  <c r="F53" i="37" a="1"/>
  <c r="F53" i="37" s="1"/>
  <c r="E5" i="37" a="1"/>
  <c r="E5" i="37" s="1"/>
  <c r="L18" i="37" a="1"/>
  <c r="L18" i="37" s="1"/>
  <c r="W48" i="37" a="1"/>
  <c r="W48" i="37" s="1"/>
  <c r="W20" i="37" a="1"/>
  <c r="W20" i="37" s="1"/>
  <c r="X6" i="37" a="1"/>
  <c r="X6" i="37" s="1"/>
  <c r="X8" i="37" a="1"/>
  <c r="X8" i="37" s="1"/>
  <c r="X10" i="37" a="1"/>
  <c r="X10" i="37" s="1"/>
  <c r="X12" i="37" a="1"/>
  <c r="X12" i="37" s="1"/>
  <c r="X14" i="37" a="1"/>
  <c r="X14" i="37" s="1"/>
  <c r="X16" i="37" a="1"/>
  <c r="X16" i="37" s="1"/>
  <c r="X18" i="37" a="1"/>
  <c r="X18" i="37" s="1"/>
  <c r="X20" i="37" a="1"/>
  <c r="X20" i="37" s="1"/>
  <c r="X22" i="37" a="1"/>
  <c r="X22" i="37" s="1"/>
  <c r="X24" i="37" a="1"/>
  <c r="X24" i="37" s="1"/>
  <c r="X26" i="37" a="1"/>
  <c r="X26" i="37" s="1"/>
  <c r="X28" i="37" a="1"/>
  <c r="X28" i="37" s="1"/>
  <c r="X30" i="37" a="1"/>
  <c r="X30" i="37" s="1"/>
  <c r="X32" i="37" a="1"/>
  <c r="X32" i="37" s="1"/>
  <c r="X34" i="37" a="1"/>
  <c r="X34" i="37" s="1"/>
  <c r="X36" i="37" a="1"/>
  <c r="X36" i="37" s="1"/>
  <c r="X38" i="37" a="1"/>
  <c r="X38" i="37" s="1"/>
  <c r="X40" i="37" a="1"/>
  <c r="X40" i="37" s="1"/>
  <c r="X42" i="37" a="1"/>
  <c r="X42" i="37" s="1"/>
  <c r="X44" i="37" a="1"/>
  <c r="X44" i="37" s="1"/>
  <c r="X46" i="37" a="1"/>
  <c r="X46" i="37" s="1"/>
  <c r="X48" i="37" a="1"/>
  <c r="X48" i="37" s="1"/>
  <c r="X50" i="37" a="1"/>
  <c r="X50" i="37" s="1"/>
  <c r="X52" i="37" a="1"/>
  <c r="X52" i="37" s="1"/>
  <c r="X54" i="37" a="1"/>
  <c r="X54" i="37" s="1"/>
  <c r="X56" i="37" a="1"/>
  <c r="X56" i="37" s="1"/>
  <c r="X58" i="37" a="1"/>
  <c r="X58" i="37" s="1"/>
  <c r="X60" i="37" a="1"/>
  <c r="X60" i="37" s="1"/>
  <c r="X33" i="37" a="1"/>
  <c r="X33" i="37" s="1"/>
  <c r="X49" i="37" a="1"/>
  <c r="X49" i="37" s="1"/>
  <c r="X5" i="37" a="1"/>
  <c r="X5" i="37" s="1"/>
  <c r="X43" i="37" a="1"/>
  <c r="X43" i="37" s="1"/>
  <c r="X59" i="37" a="1"/>
  <c r="X59" i="37" s="1"/>
  <c r="X37" i="37" a="1"/>
  <c r="X37" i="37" s="1"/>
  <c r="X53" i="37" a="1"/>
  <c r="X53" i="37" s="1"/>
  <c r="X7" i="37" a="1"/>
  <c r="X7" i="37" s="1"/>
  <c r="X11" i="37" a="1"/>
  <c r="X11" i="37" s="1"/>
  <c r="X15" i="37" a="1"/>
  <c r="X15" i="37" s="1"/>
  <c r="X19" i="37" a="1"/>
  <c r="X19" i="37" s="1"/>
  <c r="X23" i="37" a="1"/>
  <c r="X23" i="37" s="1"/>
  <c r="X27" i="37" a="1"/>
  <c r="X27" i="37" s="1"/>
  <c r="X31" i="37" a="1"/>
  <c r="X31" i="37" s="1"/>
  <c r="X47" i="37" a="1"/>
  <c r="X47" i="37" s="1"/>
  <c r="X57" i="37" a="1"/>
  <c r="X57" i="37" s="1"/>
  <c r="X17" i="37" a="1"/>
  <c r="X17" i="37" s="1"/>
  <c r="X51" i="37" a="1"/>
  <c r="X51" i="37" s="1"/>
  <c r="X9" i="37" a="1"/>
  <c r="X9" i="37" s="1"/>
  <c r="X39" i="37" a="1"/>
  <c r="X39" i="37" s="1"/>
  <c r="X45" i="37" a="1"/>
  <c r="X45" i="37" s="1"/>
  <c r="X25" i="37" a="1"/>
  <c r="X25" i="37" s="1"/>
  <c r="X35" i="37" a="1"/>
  <c r="X35" i="37" s="1"/>
  <c r="C57" i="37" a="1"/>
  <c r="C57" i="37" s="1"/>
  <c r="H17" i="37" a="1"/>
  <c r="H17" i="37" s="1"/>
  <c r="K22" i="37" a="1"/>
  <c r="K22" i="37" s="1"/>
  <c r="I54" i="38"/>
  <c r="C36" i="37" a="1"/>
  <c r="C36" i="37" s="1"/>
  <c r="G54" i="37" a="1"/>
  <c r="G54" i="37" s="1"/>
  <c r="J19" i="37" a="1"/>
  <c r="J19" i="37" s="1"/>
  <c r="K25" i="37" a="1"/>
  <c r="K25" i="37" s="1"/>
  <c r="J9" i="37" a="1"/>
  <c r="J9" i="37" s="1"/>
  <c r="J21" i="37" a="1"/>
  <c r="J21" i="37" s="1"/>
  <c r="J35" i="37" a="1"/>
  <c r="J35" i="37" s="1"/>
  <c r="J48" i="37" a="1"/>
  <c r="J48" i="37" s="1"/>
  <c r="J60" i="37" a="1"/>
  <c r="J60" i="37" s="1"/>
  <c r="I16" i="37" a="1"/>
  <c r="I16" i="37" s="1"/>
  <c r="I27" i="37" a="1"/>
  <c r="I27" i="37" s="1"/>
  <c r="I41" i="37" a="1"/>
  <c r="I41" i="37" s="1"/>
  <c r="I52" i="37" a="1"/>
  <c r="I52" i="37" s="1"/>
  <c r="H9" i="37" a="1"/>
  <c r="H9" i="37" s="1"/>
  <c r="H25" i="37" a="1"/>
  <c r="H25" i="37" s="1"/>
  <c r="H41" i="37" a="1"/>
  <c r="H41" i="37" s="1"/>
  <c r="H57" i="37" a="1"/>
  <c r="H57" i="37" s="1"/>
  <c r="J11" i="37" a="1"/>
  <c r="J11" i="37" s="1"/>
  <c r="J24" i="37" a="1"/>
  <c r="J24" i="37" s="1"/>
  <c r="J36" i="37" a="1"/>
  <c r="J36" i="37" s="1"/>
  <c r="J49" i="37" a="1"/>
  <c r="J49" i="37" s="1"/>
  <c r="I17" i="37" a="1"/>
  <c r="I17" i="37" s="1"/>
  <c r="I28" i="37" a="1"/>
  <c r="I28" i="37" s="1"/>
  <c r="I42" i="37" a="1"/>
  <c r="I42" i="37" s="1"/>
  <c r="I56" i="37" a="1"/>
  <c r="I56" i="37" s="1"/>
  <c r="H10" i="37" a="1"/>
  <c r="H10" i="37" s="1"/>
  <c r="H26" i="37" a="1"/>
  <c r="H26" i="37" s="1"/>
  <c r="H42" i="37" a="1"/>
  <c r="H42" i="37" s="1"/>
  <c r="H58" i="37" a="1"/>
  <c r="H58" i="37" s="1"/>
  <c r="J12" i="37" a="1"/>
  <c r="J12" i="37" s="1"/>
  <c r="J25" i="37" a="1"/>
  <c r="J25" i="37" s="1"/>
  <c r="J37" i="37" a="1"/>
  <c r="J37" i="37" s="1"/>
  <c r="J51" i="37" a="1"/>
  <c r="J51" i="37" s="1"/>
  <c r="I18" i="37" a="1"/>
  <c r="I18" i="37" s="1"/>
  <c r="I32" i="37" a="1"/>
  <c r="I32" i="37" s="1"/>
  <c r="I43" i="37" a="1"/>
  <c r="I43" i="37" s="1"/>
  <c r="I57" i="37" a="1"/>
  <c r="I57" i="37" s="1"/>
  <c r="H11" i="37" a="1"/>
  <c r="H11" i="37" s="1"/>
  <c r="H27" i="37" a="1"/>
  <c r="H27" i="37" s="1"/>
  <c r="H43" i="37" a="1"/>
  <c r="H43" i="37" s="1"/>
  <c r="J13" i="37" a="1"/>
  <c r="J13" i="37" s="1"/>
  <c r="J27" i="37" a="1"/>
  <c r="J27" i="37" s="1"/>
  <c r="J40" i="37" a="1"/>
  <c r="J40" i="37" s="1"/>
  <c r="J52" i="37" a="1"/>
  <c r="J52" i="37" s="1"/>
  <c r="I8" i="37" a="1"/>
  <c r="I8" i="37" s="1"/>
  <c r="I19" i="37" a="1"/>
  <c r="I19" i="37" s="1"/>
  <c r="I33" i="37" a="1"/>
  <c r="I33" i="37" s="1"/>
  <c r="I44" i="37" a="1"/>
  <c r="I44" i="37" s="1"/>
  <c r="I58" i="37" a="1"/>
  <c r="I58" i="37" s="1"/>
  <c r="H12" i="37" a="1"/>
  <c r="H12" i="37" s="1"/>
  <c r="H28" i="37" a="1"/>
  <c r="H28" i="37" s="1"/>
  <c r="H44" i="37" a="1"/>
  <c r="H44" i="37" s="1"/>
  <c r="H60" i="37" a="1"/>
  <c r="H60" i="37" s="1"/>
  <c r="J32" i="37" a="1"/>
  <c r="J32" i="37" s="1"/>
  <c r="J57" i="37" a="1"/>
  <c r="J57" i="37" s="1"/>
  <c r="I25" i="37" a="1"/>
  <c r="I25" i="37" s="1"/>
  <c r="I50" i="37" a="1"/>
  <c r="I50" i="37" s="1"/>
  <c r="H19" i="37" a="1"/>
  <c r="H19" i="37" s="1"/>
  <c r="H51" i="37" a="1"/>
  <c r="H51" i="37" s="1"/>
  <c r="J8" i="37" a="1"/>
  <c r="J8" i="37" s="1"/>
  <c r="J33" i="37" a="1"/>
  <c r="J33" i="37" s="1"/>
  <c r="J59" i="37" a="1"/>
  <c r="J59" i="37" s="1"/>
  <c r="I26" i="37" a="1"/>
  <c r="I26" i="37" s="1"/>
  <c r="I51" i="37" a="1"/>
  <c r="I51" i="37" s="1"/>
  <c r="H20" i="37" a="1"/>
  <c r="H20" i="37" s="1"/>
  <c r="H52" i="37" a="1"/>
  <c r="H52" i="37" s="1"/>
  <c r="J16" i="37" a="1"/>
  <c r="J16" i="37" s="1"/>
  <c r="J41" i="37" a="1"/>
  <c r="J41" i="37" s="1"/>
  <c r="I9" i="37" a="1"/>
  <c r="I9" i="37" s="1"/>
  <c r="I34" i="37" a="1"/>
  <c r="I34" i="37" s="1"/>
  <c r="I59" i="37" a="1"/>
  <c r="I59" i="37" s="1"/>
  <c r="H33" i="37" a="1"/>
  <c r="H33" i="37" s="1"/>
  <c r="H59" i="37" a="1"/>
  <c r="H59" i="37" s="1"/>
  <c r="J20" i="37" a="1"/>
  <c r="J20" i="37" s="1"/>
  <c r="J45" i="37" a="1"/>
  <c r="J45" i="37" s="1"/>
  <c r="I12" i="37" a="1"/>
  <c r="I12" i="37" s="1"/>
  <c r="I40" i="37" a="1"/>
  <c r="I40" i="37" s="1"/>
  <c r="H36" i="37" a="1"/>
  <c r="H36" i="37" s="1"/>
  <c r="C35" i="37" a="1"/>
  <c r="C35" i="37" s="1"/>
  <c r="E16" i="37" a="1"/>
  <c r="E16" i="37" s="1"/>
  <c r="I60" i="37" a="1"/>
  <c r="I60" i="37" s="1"/>
  <c r="U55" i="37" a="1"/>
  <c r="U55" i="37" s="1"/>
  <c r="I50" i="38"/>
  <c r="K9" i="37" a="1"/>
  <c r="K9" i="37" s="1"/>
  <c r="K34" i="37" a="1"/>
  <c r="K34" i="37" s="1"/>
  <c r="K59" i="37" a="1"/>
  <c r="K59" i="37" s="1"/>
  <c r="K19" i="37" a="1"/>
  <c r="K19" i="37" s="1"/>
  <c r="K46" i="37" a="1"/>
  <c r="K46" i="37" s="1"/>
  <c r="B41" i="37" a="1"/>
  <c r="B41" i="37" s="1"/>
  <c r="C44" i="37" a="1"/>
  <c r="C44" i="37" s="1"/>
  <c r="C26" i="37" a="1"/>
  <c r="C26" i="37" s="1"/>
  <c r="D59" i="37" a="1"/>
  <c r="D59" i="37" s="1"/>
  <c r="D19" i="37" a="1"/>
  <c r="D19" i="37" s="1"/>
  <c r="E38" i="37" a="1"/>
  <c r="E38" i="37" s="1"/>
  <c r="F58" i="37" a="1"/>
  <c r="F58" i="37" s="1"/>
  <c r="F16" i="37" a="1"/>
  <c r="F16" i="37" s="1"/>
  <c r="H34" i="37" a="1"/>
  <c r="H34" i="37" s="1"/>
  <c r="I35" i="37" a="1"/>
  <c r="I35" i="37" s="1"/>
  <c r="J43" i="37" a="1"/>
  <c r="J43" i="37" s="1"/>
  <c r="I6" i="37" a="1"/>
  <c r="I6" i="37" s="1"/>
  <c r="I14" i="37" a="1"/>
  <c r="I14" i="37" s="1"/>
  <c r="I22" i="37" a="1"/>
  <c r="I22" i="37" s="1"/>
  <c r="I30" i="37" a="1"/>
  <c r="I30" i="37" s="1"/>
  <c r="I38" i="37" a="1"/>
  <c r="I38" i="37" s="1"/>
  <c r="I46" i="37" a="1"/>
  <c r="I46" i="37" s="1"/>
  <c r="I54" i="37" a="1"/>
  <c r="I54" i="37" s="1"/>
  <c r="J6" i="37" a="1"/>
  <c r="J6" i="37" s="1"/>
  <c r="J14" i="37" a="1"/>
  <c r="J14" i="37" s="1"/>
  <c r="J22" i="37" a="1"/>
  <c r="J22" i="37" s="1"/>
  <c r="J30" i="37" a="1"/>
  <c r="J30" i="37" s="1"/>
  <c r="J38" i="37" a="1"/>
  <c r="J38" i="37" s="1"/>
  <c r="J46" i="37" a="1"/>
  <c r="J46" i="37" s="1"/>
  <c r="J54" i="37" a="1"/>
  <c r="J54" i="37" s="1"/>
  <c r="H6" i="37" a="1"/>
  <c r="H6" i="37" s="1"/>
  <c r="H14" i="37" a="1"/>
  <c r="H14" i="37" s="1"/>
  <c r="H22" i="37" a="1"/>
  <c r="H22" i="37" s="1"/>
  <c r="H30" i="37" a="1"/>
  <c r="H30" i="37" s="1"/>
  <c r="H38" i="37" a="1"/>
  <c r="H38" i="37" s="1"/>
  <c r="H46" i="37" a="1"/>
  <c r="H46" i="37" s="1"/>
  <c r="H54" i="37" a="1"/>
  <c r="H54" i="37" s="1"/>
  <c r="F6" i="37" a="1"/>
  <c r="F6" i="37" s="1"/>
  <c r="F14" i="37" a="1"/>
  <c r="F14" i="37" s="1"/>
  <c r="K48" i="37" a="1"/>
  <c r="K48" i="37" s="1"/>
  <c r="X13" i="37" a="1"/>
  <c r="X13" i="37" s="1"/>
  <c r="B28" i="37" a="1"/>
  <c r="B28" i="37" s="1"/>
  <c r="D46" i="37" a="1"/>
  <c r="D46" i="37" s="1"/>
  <c r="D6" i="37" a="1"/>
  <c r="D6" i="37" s="1"/>
  <c r="G10" i="37" a="1"/>
  <c r="G10" i="37" s="1"/>
  <c r="U37" i="37" a="1"/>
  <c r="U37" i="37" s="1"/>
  <c r="B26" i="37" a="1"/>
  <c r="B26" i="37" s="1"/>
  <c r="C17" i="37" a="1"/>
  <c r="C17" i="37" s="1"/>
  <c r="F36" i="37" a="1"/>
  <c r="F36" i="37" s="1"/>
  <c r="I18" i="38"/>
  <c r="X55" i="37" a="1"/>
  <c r="X55" i="37" s="1"/>
  <c r="I57" i="38"/>
  <c r="I10" i="38"/>
  <c r="U33" i="37" a="1"/>
  <c r="U33" i="37" s="1"/>
  <c r="I4" i="38"/>
  <c r="I38" i="38"/>
  <c r="I9" i="38"/>
  <c r="U53" i="37" a="1"/>
  <c r="U53" i="37" s="1"/>
  <c r="G51" i="37" a="1"/>
  <c r="G51" i="37" s="1"/>
  <c r="F11" i="37" a="1"/>
  <c r="F11" i="37" s="1"/>
  <c r="F34" i="37" a="1"/>
  <c r="F34" i="37" s="1"/>
  <c r="F55" i="37" a="1"/>
  <c r="F55" i="37" s="1"/>
  <c r="E14" i="37" a="1"/>
  <c r="E14" i="37" s="1"/>
  <c r="E36" i="37" a="1"/>
  <c r="E36" i="37" s="1"/>
  <c r="E54" i="37" a="1"/>
  <c r="E54" i="37" s="1"/>
  <c r="U43" i="37" a="1"/>
  <c r="U43" i="37" s="1"/>
  <c r="V59" i="37" a="1"/>
  <c r="V59" i="37" s="1"/>
  <c r="V49" i="37" a="1"/>
  <c r="V49" i="37" s="1"/>
  <c r="B60" i="37" a="1"/>
  <c r="B60" i="37" s="1"/>
  <c r="B32" i="37" a="1"/>
  <c r="B32" i="37" s="1"/>
  <c r="C58" i="37" a="1"/>
  <c r="C58" i="37" s="1"/>
  <c r="C40" i="37" a="1"/>
  <c r="C40" i="37" s="1"/>
  <c r="C22" i="37" a="1"/>
  <c r="C22" i="37" s="1"/>
  <c r="D51" i="37" a="1"/>
  <c r="D51" i="37" s="1"/>
  <c r="D8" i="37" a="1"/>
  <c r="D8" i="37" s="1"/>
  <c r="E27" i="37" a="1"/>
  <c r="E27" i="37" s="1"/>
  <c r="F47" i="37" a="1"/>
  <c r="F47" i="37" s="1"/>
  <c r="F7" i="37" a="1"/>
  <c r="F7" i="37" s="1"/>
  <c r="G14" i="37" a="1"/>
  <c r="G14" i="37" s="1"/>
  <c r="H18" i="37" a="1"/>
  <c r="H18" i="37" s="1"/>
  <c r="I24" i="37" a="1"/>
  <c r="I24" i="37" s="1"/>
  <c r="J29" i="37" a="1"/>
  <c r="J29" i="37" s="1"/>
  <c r="K35" i="37" a="1"/>
  <c r="K35" i="37" s="1"/>
  <c r="X41" i="37" a="1"/>
  <c r="X41" i="37" s="1"/>
  <c r="W12" i="37" a="1"/>
  <c r="W12" i="37" s="1"/>
  <c r="V6" i="37" a="1"/>
  <c r="V6" i="37" s="1"/>
  <c r="V8" i="37" a="1"/>
  <c r="V8" i="37" s="1"/>
  <c r="V10" i="37" a="1"/>
  <c r="V10" i="37" s="1"/>
  <c r="V12" i="37" a="1"/>
  <c r="V12" i="37" s="1"/>
  <c r="V14" i="37" a="1"/>
  <c r="V14" i="37" s="1"/>
  <c r="V16" i="37" a="1"/>
  <c r="V16" i="37" s="1"/>
  <c r="V18" i="37" a="1"/>
  <c r="V18" i="37" s="1"/>
  <c r="V20" i="37" a="1"/>
  <c r="V20" i="37" s="1"/>
  <c r="V22" i="37" a="1"/>
  <c r="V22" i="37" s="1"/>
  <c r="V24" i="37" a="1"/>
  <c r="V24" i="37" s="1"/>
  <c r="V26" i="37" a="1"/>
  <c r="V26" i="37" s="1"/>
  <c r="V28" i="37" a="1"/>
  <c r="V28" i="37" s="1"/>
  <c r="V30" i="37" a="1"/>
  <c r="V30" i="37" s="1"/>
  <c r="V32" i="37" a="1"/>
  <c r="V32" i="37" s="1"/>
  <c r="V34" i="37" a="1"/>
  <c r="V34" i="37" s="1"/>
  <c r="V36" i="37" a="1"/>
  <c r="V36" i="37" s="1"/>
  <c r="V38" i="37" a="1"/>
  <c r="V38" i="37" s="1"/>
  <c r="V40" i="37" a="1"/>
  <c r="V40" i="37" s="1"/>
  <c r="V42" i="37" a="1"/>
  <c r="V42" i="37" s="1"/>
  <c r="V44" i="37" a="1"/>
  <c r="V44" i="37" s="1"/>
  <c r="V46" i="37" a="1"/>
  <c r="V46" i="37" s="1"/>
  <c r="V48" i="37" a="1"/>
  <c r="V48" i="37" s="1"/>
  <c r="V50" i="37" a="1"/>
  <c r="V50" i="37" s="1"/>
  <c r="V52" i="37" a="1"/>
  <c r="V52" i="37" s="1"/>
  <c r="V54" i="37" a="1"/>
  <c r="V54" i="37" s="1"/>
  <c r="V56" i="37" a="1"/>
  <c r="V56" i="37" s="1"/>
  <c r="V58" i="37" a="1"/>
  <c r="V58" i="37" s="1"/>
  <c r="V60" i="37" a="1"/>
  <c r="V60" i="37" s="1"/>
  <c r="V37" i="37" a="1"/>
  <c r="V37" i="37" s="1"/>
  <c r="V53" i="37" a="1"/>
  <c r="V53" i="37" s="1"/>
  <c r="V7" i="37" a="1"/>
  <c r="V7" i="37" s="1"/>
  <c r="V11" i="37" a="1"/>
  <c r="V11" i="37" s="1"/>
  <c r="V15" i="37" a="1"/>
  <c r="V15" i="37" s="1"/>
  <c r="V19" i="37" a="1"/>
  <c r="V19" i="37" s="1"/>
  <c r="V23" i="37" a="1"/>
  <c r="V23" i="37" s="1"/>
  <c r="V27" i="37" a="1"/>
  <c r="V27" i="37" s="1"/>
  <c r="V31" i="37" a="1"/>
  <c r="V31" i="37" s="1"/>
  <c r="V47" i="37" a="1"/>
  <c r="V47" i="37" s="1"/>
  <c r="V41" i="37" a="1"/>
  <c r="V41" i="37" s="1"/>
  <c r="V57" i="37" a="1"/>
  <c r="V57" i="37" s="1"/>
  <c r="V5" i="37" a="1"/>
  <c r="V5" i="37" s="1"/>
  <c r="V35" i="37" a="1"/>
  <c r="V35" i="37" s="1"/>
  <c r="V51" i="37" a="1"/>
  <c r="V51" i="37" s="1"/>
  <c r="E41" i="37" a="1"/>
  <c r="E41" i="37" s="1"/>
  <c r="E24" i="37" a="1"/>
  <c r="E24" i="37" s="1"/>
  <c r="F60" i="37" a="1"/>
  <c r="F60" i="37" s="1"/>
  <c r="F42" i="37" a="1"/>
  <c r="F42" i="37" s="1"/>
  <c r="F20" i="37" a="1"/>
  <c r="F20" i="37" s="1"/>
  <c r="G58" i="37" a="1"/>
  <c r="G58" i="37" s="1"/>
  <c r="G35" i="37" a="1"/>
  <c r="G35" i="37" s="1"/>
  <c r="G6" i="37" a="1"/>
  <c r="G6" i="37" s="1"/>
  <c r="K38" i="37" a="1"/>
  <c r="K38" i="37" s="1"/>
  <c r="K11" i="37" a="1"/>
  <c r="K11" i="37" s="1"/>
  <c r="V55" i="37" a="1"/>
  <c r="V55" i="37" s="1"/>
  <c r="U49" i="37" a="1"/>
  <c r="U49" i="37" s="1"/>
  <c r="V29" i="37" a="1"/>
  <c r="V29" i="37" s="1"/>
  <c r="V21" i="37" a="1"/>
  <c r="V21" i="37" s="1"/>
  <c r="V13" i="37" a="1"/>
  <c r="V13" i="37" s="1"/>
  <c r="F38" i="37" a="1"/>
  <c r="F38" i="37" s="1"/>
  <c r="G22" i="37" a="1"/>
  <c r="G22" i="37" s="1"/>
  <c r="B15" i="37" a="1"/>
  <c r="B15" i="37" s="1"/>
  <c r="B23" i="37" a="1"/>
  <c r="B23" i="37" s="1"/>
  <c r="B31" i="37" a="1"/>
  <c r="B31" i="37" s="1"/>
  <c r="B39" i="37" a="1"/>
  <c r="B39" i="37" s="1"/>
  <c r="B47" i="37" a="1"/>
  <c r="B47" i="37" s="1"/>
  <c r="B55" i="37" a="1"/>
  <c r="B55" i="37" s="1"/>
  <c r="I7" i="37" a="1"/>
  <c r="I7" i="37" s="1"/>
  <c r="I15" i="37" a="1"/>
  <c r="I15" i="37" s="1"/>
  <c r="I23" i="37" a="1"/>
  <c r="I23" i="37" s="1"/>
  <c r="I31" i="37" a="1"/>
  <c r="I31" i="37" s="1"/>
  <c r="I39" i="37" a="1"/>
  <c r="I39" i="37" s="1"/>
  <c r="I47" i="37" a="1"/>
  <c r="I47" i="37" s="1"/>
  <c r="I55" i="37" a="1"/>
  <c r="I55" i="37" s="1"/>
  <c r="J7" i="37" a="1"/>
  <c r="J7" i="37" s="1"/>
  <c r="J15" i="37" a="1"/>
  <c r="J15" i="37" s="1"/>
  <c r="J23" i="37" a="1"/>
  <c r="J23" i="37" s="1"/>
  <c r="J31" i="37" a="1"/>
  <c r="J31" i="37" s="1"/>
  <c r="J39" i="37" a="1"/>
  <c r="J39" i="37" s="1"/>
  <c r="J47" i="37" a="1"/>
  <c r="J47" i="37" s="1"/>
  <c r="J55" i="37" a="1"/>
  <c r="J55" i="37" s="1"/>
  <c r="H7" i="37" a="1"/>
  <c r="H7" i="37" s="1"/>
  <c r="H15" i="37" a="1"/>
  <c r="H15" i="37" s="1"/>
  <c r="H23" i="37" a="1"/>
  <c r="H23" i="37" s="1"/>
  <c r="H31" i="37" a="1"/>
  <c r="H31" i="37" s="1"/>
  <c r="H39" i="37" a="1"/>
  <c r="H39" i="37" s="1"/>
  <c r="H47" i="37" a="1"/>
  <c r="H47" i="37" s="1"/>
  <c r="H55" i="37" a="1"/>
  <c r="H55" i="37" s="1"/>
  <c r="G7" i="37" a="1"/>
  <c r="G7" i="37" s="1"/>
  <c r="G15" i="37" a="1"/>
  <c r="G15" i="37" s="1"/>
  <c r="G23" i="37" a="1"/>
  <c r="G23" i="37" s="1"/>
  <c r="G31" i="37" a="1"/>
  <c r="G31" i="37" s="1"/>
  <c r="G39" i="37" a="1"/>
  <c r="G39" i="37" s="1"/>
  <c r="G47" i="37" a="1"/>
  <c r="G47" i="37" s="1"/>
  <c r="G55" i="37" a="1"/>
  <c r="G55" i="37" s="1"/>
  <c r="K58" i="37" a="1"/>
  <c r="K58" i="37" s="1"/>
  <c r="K33" i="37" a="1"/>
  <c r="K33" i="37" s="1"/>
  <c r="K8" i="37" a="1"/>
  <c r="K8" i="37" s="1"/>
  <c r="U59" i="37" a="1"/>
  <c r="U59" i="37" s="1"/>
  <c r="V33" i="37" a="1"/>
  <c r="V33" i="37" s="1"/>
  <c r="F22" i="37" a="1"/>
  <c r="F22" i="37" s="1"/>
  <c r="F54" i="37" a="1"/>
  <c r="F54" i="37" s="1"/>
  <c r="E52" i="37" a="1"/>
  <c r="E52" i="37" s="1"/>
  <c r="E33" i="37" a="1"/>
  <c r="E33" i="37" s="1"/>
  <c r="E12" i="37" a="1"/>
  <c r="E12" i="37" s="1"/>
  <c r="F50" i="37" a="1"/>
  <c r="F50" i="37" s="1"/>
  <c r="F32" i="37" a="1"/>
  <c r="F32" i="37" s="1"/>
  <c r="F10" i="37" a="1"/>
  <c r="F10" i="37" s="1"/>
  <c r="G46" i="37" a="1"/>
  <c r="G46" i="37" s="1"/>
  <c r="G20" i="37" a="1"/>
  <c r="G20" i="37" s="1"/>
  <c r="K50" i="37" a="1"/>
  <c r="K50" i="37" s="1"/>
  <c r="V39" i="37" a="1"/>
  <c r="V39" i="37" s="1"/>
  <c r="V25" i="37" a="1"/>
  <c r="V25" i="37" s="1"/>
  <c r="V17" i="37" a="1"/>
  <c r="V17" i="37" s="1"/>
  <c r="V9" i="37" a="1"/>
  <c r="V9" i="37" s="1"/>
  <c r="F30" i="37" a="1"/>
  <c r="F30" i="37" s="1"/>
  <c r="F46" i="37" a="1"/>
  <c r="F46" i="37" s="1"/>
  <c r="K12" i="37" a="1"/>
  <c r="K12" i="37" s="1"/>
  <c r="K20" i="37" a="1"/>
  <c r="K20" i="37" s="1"/>
  <c r="K28" i="37" a="1"/>
  <c r="K28" i="37" s="1"/>
  <c r="K36" i="37" a="1"/>
  <c r="K36" i="37" s="1"/>
  <c r="K44" i="37" a="1"/>
  <c r="K44" i="37" s="1"/>
  <c r="K52" i="37" a="1"/>
  <c r="K52" i="37" s="1"/>
  <c r="K60" i="37" a="1"/>
  <c r="K60" i="37" s="1"/>
  <c r="K13" i="37" a="1"/>
  <c r="K13" i="37" s="1"/>
  <c r="K21" i="37" a="1"/>
  <c r="K21" i="37" s="1"/>
  <c r="K29" i="37" a="1"/>
  <c r="K29" i="37" s="1"/>
  <c r="K37" i="37" a="1"/>
  <c r="K37" i="37" s="1"/>
  <c r="K45" i="37" a="1"/>
  <c r="K45" i="37" s="1"/>
  <c r="K53" i="37" a="1"/>
  <c r="K53" i="37" s="1"/>
  <c r="K7" i="37" a="1"/>
  <c r="K7" i="37" s="1"/>
  <c r="K15" i="37" a="1"/>
  <c r="K15" i="37" s="1"/>
  <c r="K23" i="37" a="1"/>
  <c r="K23" i="37" s="1"/>
  <c r="K31" i="37" a="1"/>
  <c r="K31" i="37" s="1"/>
  <c r="K39" i="37" a="1"/>
  <c r="K39" i="37" s="1"/>
  <c r="K47" i="37" a="1"/>
  <c r="K47" i="37" s="1"/>
  <c r="K55" i="37" a="1"/>
  <c r="K55" i="37" s="1"/>
  <c r="K5" i="37" a="1"/>
  <c r="K5" i="37" s="1"/>
  <c r="K14" i="37" a="1"/>
  <c r="K14" i="37" s="1"/>
  <c r="K26" i="37" a="1"/>
  <c r="K26" i="37" s="1"/>
  <c r="K40" i="37" a="1"/>
  <c r="K40" i="37" s="1"/>
  <c r="K51" i="37" a="1"/>
  <c r="K51" i="37" s="1"/>
  <c r="K16" i="37" a="1"/>
  <c r="K16" i="37" s="1"/>
  <c r="K27" i="37" a="1"/>
  <c r="K27" i="37" s="1"/>
  <c r="K41" i="37" a="1"/>
  <c r="K41" i="37" s="1"/>
  <c r="K54" i="37" a="1"/>
  <c r="K54" i="37" s="1"/>
  <c r="K17" i="37" a="1"/>
  <c r="K17" i="37" s="1"/>
  <c r="K30" i="37" a="1"/>
  <c r="K30" i="37" s="1"/>
  <c r="K42" i="37" a="1"/>
  <c r="K42" i="37" s="1"/>
  <c r="K56" i="37" a="1"/>
  <c r="K56" i="37" s="1"/>
  <c r="K6" i="37" a="1"/>
  <c r="K6" i="37" s="1"/>
  <c r="K18" i="37" a="1"/>
  <c r="K18" i="37" s="1"/>
  <c r="K32" i="37" a="1"/>
  <c r="K32" i="37" s="1"/>
  <c r="K43" i="37" a="1"/>
  <c r="K43" i="37" s="1"/>
  <c r="K57" i="37" a="1"/>
  <c r="K57" i="37" s="1"/>
  <c r="U6" i="37" a="1"/>
  <c r="U6" i="37" s="1"/>
  <c r="U8" i="37" a="1"/>
  <c r="U8" i="37" s="1"/>
  <c r="U10" i="37" a="1"/>
  <c r="U10" i="37" s="1"/>
  <c r="U12" i="37" a="1"/>
  <c r="U12" i="37" s="1"/>
  <c r="U14" i="37" a="1"/>
  <c r="U14" i="37" s="1"/>
  <c r="U16" i="37" a="1"/>
  <c r="U16" i="37" s="1"/>
  <c r="U18" i="37" a="1"/>
  <c r="U18" i="37" s="1"/>
  <c r="U20" i="37" a="1"/>
  <c r="U20" i="37" s="1"/>
  <c r="U22" i="37" a="1"/>
  <c r="U22" i="37" s="1"/>
  <c r="U24" i="37" a="1"/>
  <c r="U24" i="37" s="1"/>
  <c r="U26" i="37" a="1"/>
  <c r="U26" i="37" s="1"/>
  <c r="U28" i="37" a="1"/>
  <c r="U28" i="37" s="1"/>
  <c r="U30" i="37" a="1"/>
  <c r="U30" i="37" s="1"/>
  <c r="U32" i="37" a="1"/>
  <c r="U32" i="37" s="1"/>
  <c r="U34" i="37" a="1"/>
  <c r="U34" i="37" s="1"/>
  <c r="U36" i="37" a="1"/>
  <c r="U36" i="37" s="1"/>
  <c r="U38" i="37" a="1"/>
  <c r="U38" i="37" s="1"/>
  <c r="U40" i="37" a="1"/>
  <c r="U40" i="37" s="1"/>
  <c r="U42" i="37" a="1"/>
  <c r="U42" i="37" s="1"/>
  <c r="U44" i="37" a="1"/>
  <c r="U44" i="37" s="1"/>
  <c r="U46" i="37" a="1"/>
  <c r="U46" i="37" s="1"/>
  <c r="U48" i="37" a="1"/>
  <c r="U48" i="37" s="1"/>
  <c r="U50" i="37" a="1"/>
  <c r="U50" i="37" s="1"/>
  <c r="U52" i="37" a="1"/>
  <c r="U52" i="37" s="1"/>
  <c r="U54" i="37" a="1"/>
  <c r="U54" i="37" s="1"/>
  <c r="U56" i="37" a="1"/>
  <c r="U56" i="37" s="1"/>
  <c r="U58" i="37" a="1"/>
  <c r="U58" i="37" s="1"/>
  <c r="U60" i="37" a="1"/>
  <c r="U60" i="37" s="1"/>
  <c r="U7" i="37" a="1"/>
  <c r="U7" i="37" s="1"/>
  <c r="U9" i="37" a="1"/>
  <c r="U9" i="37" s="1"/>
  <c r="U11" i="37" a="1"/>
  <c r="U11" i="37" s="1"/>
  <c r="U13" i="37" a="1"/>
  <c r="U13" i="37" s="1"/>
  <c r="U15" i="37" a="1"/>
  <c r="U15" i="37" s="1"/>
  <c r="U17" i="37" a="1"/>
  <c r="U17" i="37" s="1"/>
  <c r="U19" i="37" a="1"/>
  <c r="U19" i="37" s="1"/>
  <c r="U21" i="37" a="1"/>
  <c r="U21" i="37" s="1"/>
  <c r="U23" i="37" a="1"/>
  <c r="U23" i="37" s="1"/>
  <c r="U25" i="37" a="1"/>
  <c r="U25" i="37" s="1"/>
  <c r="U27" i="37" a="1"/>
  <c r="U27" i="37" s="1"/>
  <c r="U29" i="37" a="1"/>
  <c r="U29" i="37" s="1"/>
  <c r="U31" i="37" a="1"/>
  <c r="U31" i="37" s="1"/>
  <c r="U47" i="37" a="1"/>
  <c r="U47" i="37" s="1"/>
  <c r="G11" i="37" a="1"/>
  <c r="G11" i="37" s="1"/>
  <c r="G27" i="37" a="1"/>
  <c r="G27" i="37" s="1"/>
  <c r="G43" i="37" a="1"/>
  <c r="G43" i="37" s="1"/>
  <c r="G59" i="37" a="1"/>
  <c r="G59" i="37" s="1"/>
  <c r="F12" i="37" a="1"/>
  <c r="F12" i="37" s="1"/>
  <c r="F26" i="37" a="1"/>
  <c r="F26" i="37" s="1"/>
  <c r="F39" i="37" a="1"/>
  <c r="F39" i="37" s="1"/>
  <c r="F51" i="37" a="1"/>
  <c r="F51" i="37" s="1"/>
  <c r="E17" i="37" a="1"/>
  <c r="E17" i="37" s="1"/>
  <c r="E30" i="37" a="1"/>
  <c r="E30" i="37" s="1"/>
  <c r="E43" i="37" a="1"/>
  <c r="E43" i="37" s="1"/>
  <c r="E56" i="37" a="1"/>
  <c r="E56" i="37" s="1"/>
  <c r="U41" i="37" a="1"/>
  <c r="U41" i="37" s="1"/>
  <c r="U57" i="37" a="1"/>
  <c r="U57" i="37" s="1"/>
  <c r="G12" i="37" a="1"/>
  <c r="G12" i="37" s="1"/>
  <c r="G28" i="37" a="1"/>
  <c r="G28" i="37" s="1"/>
  <c r="G44" i="37" a="1"/>
  <c r="G44" i="37" s="1"/>
  <c r="G60" i="37" a="1"/>
  <c r="G60" i="37" s="1"/>
  <c r="F15" i="37" a="1"/>
  <c r="F15" i="37" s="1"/>
  <c r="F27" i="37" a="1"/>
  <c r="F27" i="37" s="1"/>
  <c r="F40" i="37" a="1"/>
  <c r="F40" i="37" s="1"/>
  <c r="F52" i="37" a="1"/>
  <c r="F52" i="37" s="1"/>
  <c r="E6" i="37" a="1"/>
  <c r="E6" i="37" s="1"/>
  <c r="E19" i="37" a="1"/>
  <c r="E19" i="37" s="1"/>
  <c r="E32" i="37" a="1"/>
  <c r="E32" i="37" s="1"/>
  <c r="E44" i="37" a="1"/>
  <c r="E44" i="37" s="1"/>
  <c r="E57" i="37" a="1"/>
  <c r="E57" i="37" s="1"/>
  <c r="U35" i="37" a="1"/>
  <c r="U35" i="37" s="1"/>
  <c r="U51" i="37" a="1"/>
  <c r="U51" i="37" s="1"/>
  <c r="U45" i="37" a="1"/>
  <c r="U45" i="37" s="1"/>
  <c r="U5" i="37" a="1"/>
  <c r="U5" i="37" s="1"/>
  <c r="G18" i="37" a="1"/>
  <c r="G18" i="37" s="1"/>
  <c r="G34" i="37" a="1"/>
  <c r="G34" i="37" s="1"/>
  <c r="G50" i="37" a="1"/>
  <c r="G50" i="37" s="1"/>
  <c r="F18" i="37" a="1"/>
  <c r="F18" i="37" s="1"/>
  <c r="F31" i="37" a="1"/>
  <c r="F31" i="37" s="1"/>
  <c r="F43" i="37" a="1"/>
  <c r="F43" i="37" s="1"/>
  <c r="F56" i="37" a="1"/>
  <c r="F56" i="37" s="1"/>
  <c r="E9" i="37" a="1"/>
  <c r="E9" i="37" s="1"/>
  <c r="E22" i="37" a="1"/>
  <c r="E22" i="37" s="1"/>
  <c r="E35" i="37" a="1"/>
  <c r="E35" i="37" s="1"/>
  <c r="E48" i="37" a="1"/>
  <c r="E48" i="37" s="1"/>
  <c r="E60" i="37" a="1"/>
  <c r="E60" i="37" s="1"/>
  <c r="E51" i="37" a="1"/>
  <c r="E51" i="37" s="1"/>
  <c r="E28" i="37" a="1"/>
  <c r="E28" i="37" s="1"/>
  <c r="E11" i="37" a="1"/>
  <c r="E11" i="37" s="1"/>
  <c r="F48" i="37" a="1"/>
  <c r="F48" i="37" s="1"/>
  <c r="F28" i="37" a="1"/>
  <c r="F28" i="37" s="1"/>
  <c r="F8" i="37" a="1"/>
  <c r="F8" i="37" s="1"/>
  <c r="G42" i="37" a="1"/>
  <c r="G42" i="37" s="1"/>
  <c r="G19" i="37" a="1"/>
  <c r="G19" i="37" s="1"/>
  <c r="K49" i="37" a="1"/>
  <c r="K49" i="37" s="1"/>
  <c r="K24" i="37" a="1"/>
  <c r="K24" i="37" s="1"/>
  <c r="V45" i="37" a="1"/>
  <c r="V45" i="37" s="1"/>
  <c r="U39" i="37" a="1"/>
  <c r="U39" i="37" s="1"/>
  <c r="B16" i="37" a="1"/>
  <c r="B16" i="37" s="1"/>
  <c r="B24" i="37" a="1"/>
  <c r="B24" i="37" s="1"/>
  <c r="B40" i="37" a="1"/>
  <c r="B40" i="37" s="1"/>
  <c r="H8" i="37" a="1"/>
  <c r="H8" i="37" s="1"/>
  <c r="H16" i="37" a="1"/>
  <c r="H16" i="37" s="1"/>
  <c r="H24" i="37" a="1"/>
  <c r="H24" i="37" s="1"/>
  <c r="H32" i="37" a="1"/>
  <c r="H32" i="37" s="1"/>
  <c r="H40" i="37" a="1"/>
  <c r="H40" i="37" s="1"/>
  <c r="H48" i="37" a="1"/>
  <c r="H48" i="37" s="1"/>
  <c r="H56" i="37" a="1"/>
  <c r="H56" i="37" s="1"/>
  <c r="I23" i="40"/>
  <c r="I47" i="40"/>
  <c r="B25" i="37" a="1"/>
  <c r="B25" i="37" s="1"/>
  <c r="B33" i="37" a="1"/>
  <c r="B33" i="37" s="1"/>
  <c r="B49" i="37" a="1"/>
  <c r="B49" i="37" s="1"/>
  <c r="G9" i="37" a="1"/>
  <c r="G9" i="37" s="1"/>
  <c r="G17" i="37" a="1"/>
  <c r="G17" i="37" s="1"/>
  <c r="G25" i="37" a="1"/>
  <c r="G25" i="37" s="1"/>
  <c r="G33" i="37" a="1"/>
  <c r="G33" i="37" s="1"/>
  <c r="G41" i="37" a="1"/>
  <c r="G41" i="37" s="1"/>
  <c r="G49" i="37" a="1"/>
  <c r="G49" i="37" s="1"/>
  <c r="G57" i="37" a="1"/>
  <c r="G57" i="37" s="1"/>
  <c r="F9" i="37" a="1"/>
  <c r="F9" i="37" s="1"/>
  <c r="F17" i="37" a="1"/>
  <c r="F17" i="37" s="1"/>
  <c r="F25" i="37" a="1"/>
  <c r="F25" i="37" s="1"/>
  <c r="F33" i="37" a="1"/>
  <c r="F33" i="37" s="1"/>
  <c r="F41" i="37" a="1"/>
  <c r="F41" i="37" s="1"/>
  <c r="F49" i="37" a="1"/>
  <c r="F49" i="37" s="1"/>
  <c r="F57" i="37" a="1"/>
  <c r="F57" i="37" s="1"/>
  <c r="D9" i="37" a="1"/>
  <c r="D9" i="37" s="1"/>
  <c r="D17" i="37" a="1"/>
  <c r="D17" i="37" s="1"/>
  <c r="D25" i="37" a="1"/>
  <c r="D25" i="37" s="1"/>
  <c r="D33" i="37" a="1"/>
  <c r="D33" i="37" s="1"/>
  <c r="D41" i="37" a="1"/>
  <c r="D41" i="37" s="1"/>
  <c r="D49" i="37" a="1"/>
  <c r="D49" i="37" s="1"/>
  <c r="D57" i="37" a="1"/>
  <c r="D57" i="37" s="1"/>
  <c r="I22" i="40"/>
  <c r="I33" i="40"/>
  <c r="J10" i="37" a="1"/>
  <c r="J10" i="37" s="1"/>
  <c r="J18" i="37" a="1"/>
  <c r="J18" i="37" s="1"/>
  <c r="J26" i="37" a="1"/>
  <c r="J26" i="37" s="1"/>
  <c r="J34" i="37" a="1"/>
  <c r="J34" i="37" s="1"/>
  <c r="J42" i="37" a="1"/>
  <c r="J42" i="37" s="1"/>
  <c r="J50" i="37" a="1"/>
  <c r="J50" i="37" s="1"/>
  <c r="J58" i="37" a="1"/>
  <c r="J58" i="37" s="1"/>
  <c r="E10" i="37" a="1"/>
  <c r="E10" i="37" s="1"/>
  <c r="E18" i="37" a="1"/>
  <c r="E18" i="37" s="1"/>
  <c r="E26" i="37" a="1"/>
  <c r="E26" i="37" s="1"/>
  <c r="E34" i="37" a="1"/>
  <c r="E34" i="37" s="1"/>
  <c r="E42" i="37" a="1"/>
  <c r="E42" i="37" s="1"/>
  <c r="E50" i="37" a="1"/>
  <c r="E50" i="37" s="1"/>
  <c r="E58" i="37" a="1"/>
  <c r="E58" i="37" s="1"/>
  <c r="E13" i="37" a="1"/>
  <c r="E13" i="37" s="1"/>
  <c r="E21" i="37" a="1"/>
  <c r="E21" i="37" s="1"/>
  <c r="E29" i="37" a="1"/>
  <c r="E29" i="37" s="1"/>
  <c r="E37" i="37" a="1"/>
  <c r="E37" i="37" s="1"/>
  <c r="E45" i="37" a="1"/>
  <c r="E45" i="37" s="1"/>
  <c r="E53" i="37" a="1"/>
  <c r="E53" i="37" s="1"/>
  <c r="D5" i="37" a="1"/>
  <c r="D5" i="37" s="1"/>
  <c r="D13" i="37" a="1"/>
  <c r="D13" i="37" s="1"/>
  <c r="D21" i="37" a="1"/>
  <c r="D21" i="37" s="1"/>
  <c r="D29" i="37" a="1"/>
  <c r="D29" i="37" s="1"/>
  <c r="D37" i="37" a="1"/>
  <c r="D37" i="37" s="1"/>
  <c r="D45" i="37" a="1"/>
  <c r="D45" i="37" s="1"/>
  <c r="D53" i="37" a="1"/>
  <c r="D53" i="37" s="1"/>
  <c r="C13" i="37" a="1"/>
  <c r="C13" i="37" s="1"/>
  <c r="C21" i="37" a="1"/>
  <c r="C21" i="37" s="1"/>
  <c r="C29" i="37" a="1"/>
  <c r="C29" i="37" s="1"/>
  <c r="C37" i="37" a="1"/>
  <c r="C37" i="37" s="1"/>
  <c r="C45" i="37" a="1"/>
  <c r="C45" i="37" s="1"/>
  <c r="C53" i="37" a="1"/>
  <c r="C53" i="37" s="1"/>
  <c r="I8" i="40"/>
  <c r="I10" i="40"/>
  <c r="I11" i="40"/>
  <c r="I18" i="40"/>
  <c r="I32" i="40"/>
  <c r="E7" i="37" a="1"/>
  <c r="E7" i="37" s="1"/>
  <c r="E15" i="37" a="1"/>
  <c r="E15" i="37" s="1"/>
  <c r="E23" i="37" a="1"/>
  <c r="E23" i="37" s="1"/>
  <c r="E31" i="37" a="1"/>
  <c r="E31" i="37" s="1"/>
  <c r="E39" i="37" a="1"/>
  <c r="E39" i="37" s="1"/>
  <c r="E47" i="37" a="1"/>
  <c r="E47" i="37" s="1"/>
  <c r="E55" i="37" a="1"/>
  <c r="E55" i="37" s="1"/>
  <c r="D7" i="37" a="1"/>
  <c r="D7" i="37" s="1"/>
  <c r="D15" i="37" a="1"/>
  <c r="D15" i="37" s="1"/>
  <c r="D23" i="37" a="1"/>
  <c r="D23" i="37" s="1"/>
  <c r="D31" i="37" a="1"/>
  <c r="D31" i="37" s="1"/>
  <c r="D39" i="37" a="1"/>
  <c r="D39" i="37" s="1"/>
  <c r="D47" i="37" a="1"/>
  <c r="D47" i="37" s="1"/>
  <c r="D55" i="37" a="1"/>
  <c r="D55" i="37" s="1"/>
  <c r="I12" i="40"/>
  <c r="G8" i="37" a="1"/>
  <c r="G8" i="37" s="1"/>
  <c r="G16" i="37" a="1"/>
  <c r="G16" i="37" s="1"/>
  <c r="G24" i="37" a="1"/>
  <c r="G24" i="37" s="1"/>
  <c r="G32" i="37" a="1"/>
  <c r="G32" i="37" s="1"/>
  <c r="G40" i="37" a="1"/>
  <c r="G40" i="37" s="1"/>
  <c r="G48" i="37" a="1"/>
  <c r="G48" i="37" s="1"/>
  <c r="G56" i="37" a="1"/>
  <c r="G56" i="37" s="1"/>
  <c r="L44" i="39" a="1"/>
  <c r="L44" i="39" s="1"/>
  <c r="F21" i="39" a="1"/>
  <c r="F21" i="39" s="1"/>
  <c r="I40" i="40"/>
  <c r="I42" i="40"/>
  <c r="I56" i="40"/>
  <c r="L48" i="39" a="1"/>
  <c r="L48" i="39" s="1"/>
  <c r="L12" i="39" a="1"/>
  <c r="L12" i="39" s="1"/>
  <c r="L16" i="39" a="1"/>
  <c r="L16" i="39" s="1"/>
  <c r="C28" i="39" a="1"/>
  <c r="C28" i="39" s="1"/>
  <c r="B17" i="39" a="1"/>
  <c r="B17" i="39" s="1"/>
  <c r="D30" i="39" a="1"/>
  <c r="D30" i="39" s="1"/>
  <c r="D18" i="39" a="1"/>
  <c r="D18" i="39" s="1"/>
  <c r="C16" i="39" a="1"/>
  <c r="C16" i="39" s="1"/>
  <c r="B14" i="39" a="1"/>
  <c r="B14" i="39" s="1"/>
  <c r="S33" i="39" a="1"/>
  <c r="S33" i="39" s="1"/>
  <c r="C30" i="39" a="1"/>
  <c r="C30" i="39" s="1"/>
  <c r="D20" i="39" a="1"/>
  <c r="D20" i="39" s="1"/>
  <c r="B16" i="39" a="1"/>
  <c r="B16" i="39" s="1"/>
  <c r="C53" i="39" a="1"/>
  <c r="C53" i="39" s="1"/>
  <c r="B21" i="39" a="1"/>
  <c r="B21" i="39" s="1"/>
  <c r="S36" i="39" a="1"/>
  <c r="S36" i="39" s="1"/>
  <c r="D38" i="39" a="1"/>
  <c r="D38" i="39" s="1"/>
  <c r="B30" i="39" a="1"/>
  <c r="B30" i="39" s="1"/>
  <c r="C20" i="39" a="1"/>
  <c r="C20" i="39" s="1"/>
  <c r="D34" i="39" a="1"/>
  <c r="D34" i="39" s="1"/>
  <c r="C18" i="39" a="1"/>
  <c r="C18" i="39" s="1"/>
  <c r="S54" i="39" a="1"/>
  <c r="S54" i="39" s="1"/>
  <c r="B28" i="39" a="1"/>
  <c r="B28" i="39" s="1"/>
  <c r="B19" i="39" a="1"/>
  <c r="B19" i="39" s="1"/>
  <c r="D6" i="39" a="1"/>
  <c r="D6" i="39" s="1"/>
  <c r="B36" i="39" a="1"/>
  <c r="B36" i="39" s="1"/>
  <c r="C34" i="39" a="1"/>
  <c r="C34" i="39" s="1"/>
  <c r="D22" i="39" a="1"/>
  <c r="D22" i="39" s="1"/>
  <c r="B18" i="39" a="1"/>
  <c r="B18" i="39" s="1"/>
  <c r="B58" i="39" a="1"/>
  <c r="B58" i="39" s="1"/>
  <c r="C49" i="39" a="1"/>
  <c r="C49" i="39" s="1"/>
  <c r="B32" i="39" a="1"/>
  <c r="B32" i="39" s="1"/>
  <c r="R56" i="39" a="1"/>
  <c r="R56" i="39" s="1"/>
  <c r="I7" i="40"/>
  <c r="K44" i="39" a="1"/>
  <c r="K44" i="39" s="1"/>
  <c r="K59" i="39" a="1"/>
  <c r="K59" i="39" s="1"/>
  <c r="K31" i="39" a="1"/>
  <c r="K31" i="39" s="1"/>
  <c r="K12" i="39" a="1"/>
  <c r="K12" i="39" s="1"/>
  <c r="K14" i="39" a="1"/>
  <c r="K14" i="39" s="1"/>
  <c r="K10" i="39" a="1"/>
  <c r="K10" i="39" s="1"/>
  <c r="K40" i="39" a="1"/>
  <c r="K40" i="39" s="1"/>
  <c r="F7" i="39" a="1"/>
  <c r="F7" i="39" s="1"/>
  <c r="F23" i="39" a="1"/>
  <c r="F23" i="39" s="1"/>
  <c r="I9" i="39" a="1"/>
  <c r="I9" i="39" s="1"/>
  <c r="J40" i="39" a="1"/>
  <c r="J40" i="39" s="1"/>
  <c r="T11" i="39" a="1"/>
  <c r="T11" i="39" s="1"/>
  <c r="T19" i="39" a="1"/>
  <c r="T19" i="39" s="1"/>
  <c r="T27" i="39" a="1"/>
  <c r="T27" i="39" s="1"/>
  <c r="T35" i="39" a="1"/>
  <c r="T35" i="39" s="1"/>
  <c r="T43" i="39" a="1"/>
  <c r="T43" i="39" s="1"/>
  <c r="T51" i="39" a="1"/>
  <c r="T51" i="39" s="1"/>
  <c r="T59" i="39" a="1"/>
  <c r="T59" i="39" s="1"/>
  <c r="T14" i="39" a="1"/>
  <c r="T14" i="39" s="1"/>
  <c r="T22" i="39" a="1"/>
  <c r="T22" i="39" s="1"/>
  <c r="T30" i="39" a="1"/>
  <c r="T30" i="39" s="1"/>
  <c r="T38" i="39" a="1"/>
  <c r="T38" i="39" s="1"/>
  <c r="T46" i="39" a="1"/>
  <c r="T46" i="39" s="1"/>
  <c r="T54" i="39" a="1"/>
  <c r="T54" i="39" s="1"/>
  <c r="T12" i="39" a="1"/>
  <c r="T12" i="39" s="1"/>
  <c r="T20" i="39" a="1"/>
  <c r="T20" i="39" s="1"/>
  <c r="T28" i="39" a="1"/>
  <c r="T28" i="39" s="1"/>
  <c r="T36" i="39" a="1"/>
  <c r="T36" i="39" s="1"/>
  <c r="T44" i="39" a="1"/>
  <c r="T44" i="39" s="1"/>
  <c r="T52" i="39" a="1"/>
  <c r="T52" i="39" s="1"/>
  <c r="T60" i="39" a="1"/>
  <c r="T60" i="39" s="1"/>
  <c r="T7" i="39" a="1"/>
  <c r="T7" i="39" s="1"/>
  <c r="T15" i="39" a="1"/>
  <c r="T15" i="39" s="1"/>
  <c r="T23" i="39" a="1"/>
  <c r="T23" i="39" s="1"/>
  <c r="T31" i="39" a="1"/>
  <c r="T31" i="39" s="1"/>
  <c r="T39" i="39" a="1"/>
  <c r="T39" i="39" s="1"/>
  <c r="T47" i="39" a="1"/>
  <c r="T47" i="39" s="1"/>
  <c r="T55" i="39" a="1"/>
  <c r="T55" i="39" s="1"/>
  <c r="T9" i="39" a="1"/>
  <c r="T9" i="39" s="1"/>
  <c r="T25" i="39" a="1"/>
  <c r="T25" i="39" s="1"/>
  <c r="T41" i="39" a="1"/>
  <c r="T41" i="39" s="1"/>
  <c r="T57" i="39" a="1"/>
  <c r="T57" i="39" s="1"/>
  <c r="T10" i="39" a="1"/>
  <c r="T10" i="39" s="1"/>
  <c r="T26" i="39" a="1"/>
  <c r="T26" i="39" s="1"/>
  <c r="T42" i="39" a="1"/>
  <c r="T42" i="39" s="1"/>
  <c r="T58" i="39" a="1"/>
  <c r="T58" i="39" s="1"/>
  <c r="T6" i="39" a="1"/>
  <c r="T6" i="39" s="1"/>
  <c r="T21" i="39" a="1"/>
  <c r="T21" i="39" s="1"/>
  <c r="T37" i="39" a="1"/>
  <c r="T37" i="39" s="1"/>
  <c r="T53" i="39" a="1"/>
  <c r="T53" i="39" s="1"/>
  <c r="T32" i="39" a="1"/>
  <c r="T32" i="39" s="1"/>
  <c r="T49" i="39" a="1"/>
  <c r="T49" i="39" s="1"/>
  <c r="T56" i="39" a="1"/>
  <c r="T56" i="39" s="1"/>
  <c r="T17" i="39" a="1"/>
  <c r="T17" i="39" s="1"/>
  <c r="T34" i="39" a="1"/>
  <c r="T34" i="39" s="1"/>
  <c r="T16" i="39" a="1"/>
  <c r="T16" i="39" s="1"/>
  <c r="T33" i="39" a="1"/>
  <c r="T33" i="39" s="1"/>
  <c r="T40" i="39" a="1"/>
  <c r="T40" i="39" s="1"/>
  <c r="T50" i="39" a="1"/>
  <c r="T50" i="39" s="1"/>
  <c r="T24" i="39" a="1"/>
  <c r="T24" i="39" s="1"/>
  <c r="T8" i="39" a="1"/>
  <c r="T8" i="39" s="1"/>
  <c r="T18" i="39" a="1"/>
  <c r="T18" i="39" s="1"/>
  <c r="T61" i="39" a="1"/>
  <c r="T61" i="39" s="1"/>
  <c r="T45" i="39" a="1"/>
  <c r="T45" i="39" s="1"/>
  <c r="Q23" i="39" a="1"/>
  <c r="Q23" i="39" s="1"/>
  <c r="I60" i="39" a="1"/>
  <c r="I60" i="39" s="1"/>
  <c r="I58" i="39" a="1"/>
  <c r="I58" i="39" s="1"/>
  <c r="I56" i="39" a="1"/>
  <c r="I56" i="39" s="1"/>
  <c r="I54" i="39" a="1"/>
  <c r="I54" i="39" s="1"/>
  <c r="I52" i="39" a="1"/>
  <c r="I52" i="39" s="1"/>
  <c r="I50" i="39" a="1"/>
  <c r="I50" i="39" s="1"/>
  <c r="I48" i="39" a="1"/>
  <c r="I48" i="39" s="1"/>
  <c r="I46" i="39" a="1"/>
  <c r="I46" i="39" s="1"/>
  <c r="I44" i="39" a="1"/>
  <c r="I44" i="39" s="1"/>
  <c r="I42" i="39" a="1"/>
  <c r="I42" i="39" s="1"/>
  <c r="I40" i="39" a="1"/>
  <c r="I40" i="39" s="1"/>
  <c r="I38" i="39" a="1"/>
  <c r="I38" i="39" s="1"/>
  <c r="I36" i="39" a="1"/>
  <c r="I36" i="39" s="1"/>
  <c r="I34" i="39" a="1"/>
  <c r="I34" i="39" s="1"/>
  <c r="I32" i="39" a="1"/>
  <c r="I32" i="39" s="1"/>
  <c r="I30" i="39" a="1"/>
  <c r="I30" i="39" s="1"/>
  <c r="I28" i="39" a="1"/>
  <c r="I28" i="39" s="1"/>
  <c r="H60" i="39" a="1"/>
  <c r="H60" i="39" s="1"/>
  <c r="H58" i="39" a="1"/>
  <c r="H58" i="39" s="1"/>
  <c r="H56" i="39" a="1"/>
  <c r="H56" i="39" s="1"/>
  <c r="H54" i="39" a="1"/>
  <c r="H54" i="39" s="1"/>
  <c r="H52" i="39" a="1"/>
  <c r="H52" i="39" s="1"/>
  <c r="H50" i="39" a="1"/>
  <c r="H50" i="39" s="1"/>
  <c r="H48" i="39" a="1"/>
  <c r="H48" i="39" s="1"/>
  <c r="H46" i="39" a="1"/>
  <c r="H46" i="39" s="1"/>
  <c r="H44" i="39" a="1"/>
  <c r="H44" i="39" s="1"/>
  <c r="H42" i="39" a="1"/>
  <c r="H42" i="39" s="1"/>
  <c r="H40" i="39" a="1"/>
  <c r="H40" i="39" s="1"/>
  <c r="H38" i="39" a="1"/>
  <c r="H38" i="39" s="1"/>
  <c r="H36" i="39" a="1"/>
  <c r="H36" i="39" s="1"/>
  <c r="H34" i="39" a="1"/>
  <c r="H34" i="39" s="1"/>
  <c r="H32" i="39" a="1"/>
  <c r="H32" i="39" s="1"/>
  <c r="H30" i="39" a="1"/>
  <c r="H30" i="39" s="1"/>
  <c r="J61" i="39" a="1"/>
  <c r="J61" i="39" s="1"/>
  <c r="J59" i="39" a="1"/>
  <c r="J59" i="39" s="1"/>
  <c r="J57" i="39" a="1"/>
  <c r="J57" i="39" s="1"/>
  <c r="J55" i="39" a="1"/>
  <c r="J55" i="39" s="1"/>
  <c r="J53" i="39" a="1"/>
  <c r="J53" i="39" s="1"/>
  <c r="J51" i="39" a="1"/>
  <c r="J51" i="39" s="1"/>
  <c r="J49" i="39" a="1"/>
  <c r="J49" i="39" s="1"/>
  <c r="J47" i="39" a="1"/>
  <c r="J47" i="39" s="1"/>
  <c r="J45" i="39" a="1"/>
  <c r="J45" i="39" s="1"/>
  <c r="J43" i="39" a="1"/>
  <c r="J43" i="39" s="1"/>
  <c r="J41" i="39" a="1"/>
  <c r="J41" i="39" s="1"/>
  <c r="J39" i="39" a="1"/>
  <c r="J39" i="39" s="1"/>
  <c r="J37" i="39" a="1"/>
  <c r="J37" i="39" s="1"/>
  <c r="J35" i="39" a="1"/>
  <c r="J35" i="39" s="1"/>
  <c r="J33" i="39" a="1"/>
  <c r="J33" i="39" s="1"/>
  <c r="J31" i="39" a="1"/>
  <c r="J31" i="39" s="1"/>
  <c r="J29" i="39" a="1"/>
  <c r="J29" i="39" s="1"/>
  <c r="J27" i="39" a="1"/>
  <c r="J27" i="39" s="1"/>
  <c r="I61" i="39" a="1"/>
  <c r="I61" i="39" s="1"/>
  <c r="I59" i="39" a="1"/>
  <c r="I59" i="39" s="1"/>
  <c r="I57" i="39" a="1"/>
  <c r="I57" i="39" s="1"/>
  <c r="I55" i="39" a="1"/>
  <c r="I55" i="39" s="1"/>
  <c r="I53" i="39" a="1"/>
  <c r="I53" i="39" s="1"/>
  <c r="I51" i="39" a="1"/>
  <c r="I51" i="39" s="1"/>
  <c r="I49" i="39" a="1"/>
  <c r="I49" i="39" s="1"/>
  <c r="I47" i="39" a="1"/>
  <c r="I47" i="39" s="1"/>
  <c r="I45" i="39" a="1"/>
  <c r="I45" i="39" s="1"/>
  <c r="I43" i="39" a="1"/>
  <c r="I43" i="39" s="1"/>
  <c r="I41" i="39" a="1"/>
  <c r="I41" i="39" s="1"/>
  <c r="I39" i="39" a="1"/>
  <c r="I39" i="39" s="1"/>
  <c r="I37" i="39" a="1"/>
  <c r="I37" i="39" s="1"/>
  <c r="I35" i="39" a="1"/>
  <c r="I35" i="39" s="1"/>
  <c r="I33" i="39" a="1"/>
  <c r="I33" i="39" s="1"/>
  <c r="I31" i="39" a="1"/>
  <c r="I31" i="39" s="1"/>
  <c r="I29" i="39" a="1"/>
  <c r="I29" i="39" s="1"/>
  <c r="I27" i="39" a="1"/>
  <c r="I27" i="39" s="1"/>
  <c r="H28" i="39" a="1"/>
  <c r="H28" i="39" s="1"/>
  <c r="I26" i="39" a="1"/>
  <c r="I26" i="39" s="1"/>
  <c r="I24" i="39" a="1"/>
  <c r="I24" i="39" s="1"/>
  <c r="I22" i="39" a="1"/>
  <c r="I22" i="39" s="1"/>
  <c r="I20" i="39" a="1"/>
  <c r="I20" i="39" s="1"/>
  <c r="I18" i="39" a="1"/>
  <c r="I18" i="39" s="1"/>
  <c r="I16" i="39" a="1"/>
  <c r="I16" i="39" s="1"/>
  <c r="I14" i="39" a="1"/>
  <c r="I14" i="39" s="1"/>
  <c r="I12" i="39" a="1"/>
  <c r="I12" i="39" s="1"/>
  <c r="I10" i="39" a="1"/>
  <c r="I10" i="39" s="1"/>
  <c r="I8" i="39" a="1"/>
  <c r="I8" i="39" s="1"/>
  <c r="I6" i="39" a="1"/>
  <c r="I6" i="39" s="1"/>
  <c r="H61" i="39" a="1"/>
  <c r="H61" i="39" s="1"/>
  <c r="H57" i="39" a="1"/>
  <c r="H57" i="39" s="1"/>
  <c r="H53" i="39" a="1"/>
  <c r="H53" i="39" s="1"/>
  <c r="H49" i="39" a="1"/>
  <c r="H49" i="39" s="1"/>
  <c r="H45" i="39" a="1"/>
  <c r="H45" i="39" s="1"/>
  <c r="H41" i="39" a="1"/>
  <c r="H41" i="39" s="1"/>
  <c r="H37" i="39" a="1"/>
  <c r="H37" i="39" s="1"/>
  <c r="H33" i="39" a="1"/>
  <c r="H33" i="39" s="1"/>
  <c r="H29" i="39" a="1"/>
  <c r="H29" i="39" s="1"/>
  <c r="H26" i="39" a="1"/>
  <c r="H26" i="39" s="1"/>
  <c r="H24" i="39" a="1"/>
  <c r="H24" i="39" s="1"/>
  <c r="H22" i="39" a="1"/>
  <c r="H22" i="39" s="1"/>
  <c r="H20" i="39" a="1"/>
  <c r="H20" i="39" s="1"/>
  <c r="H18" i="39" a="1"/>
  <c r="H18" i="39" s="1"/>
  <c r="H16" i="39" a="1"/>
  <c r="H16" i="39" s="1"/>
  <c r="H14" i="39" a="1"/>
  <c r="H14" i="39" s="1"/>
  <c r="H12" i="39" a="1"/>
  <c r="H12" i="39" s="1"/>
  <c r="H10" i="39" a="1"/>
  <c r="H10" i="39" s="1"/>
  <c r="H8" i="39" a="1"/>
  <c r="H8" i="39" s="1"/>
  <c r="H6" i="39" a="1"/>
  <c r="H6" i="39" s="1"/>
  <c r="J50" i="39" a="1"/>
  <c r="J50" i="39" s="1"/>
  <c r="J44" i="39" a="1"/>
  <c r="J44" i="39" s="1"/>
  <c r="H31" i="39" a="1"/>
  <c r="H31" i="39" s="1"/>
  <c r="J17" i="39" a="1"/>
  <c r="J17" i="39" s="1"/>
  <c r="I15" i="39" a="1"/>
  <c r="I15" i="39" s="1"/>
  <c r="J14" i="39" a="1"/>
  <c r="J14" i="39" s="1"/>
  <c r="H13" i="39" a="1"/>
  <c r="H13" i="39" s="1"/>
  <c r="H39" i="39" a="1"/>
  <c r="H39" i="39" s="1"/>
  <c r="J18" i="39" a="1"/>
  <c r="J18" i="39" s="1"/>
  <c r="J54" i="39" a="1"/>
  <c r="J54" i="39" s="1"/>
  <c r="J48" i="39" a="1"/>
  <c r="J48" i="39" s="1"/>
  <c r="H35" i="39" a="1"/>
  <c r="H35" i="39" s="1"/>
  <c r="H27" i="39" a="1"/>
  <c r="H27" i="39" s="1"/>
  <c r="J19" i="39" a="1"/>
  <c r="J19" i="39" s="1"/>
  <c r="I17" i="39" a="1"/>
  <c r="I17" i="39" s="1"/>
  <c r="J16" i="39" a="1"/>
  <c r="J16" i="39" s="1"/>
  <c r="H15" i="39" a="1"/>
  <c r="H15" i="39" s="1"/>
  <c r="J58" i="39" a="1"/>
  <c r="J58" i="39" s="1"/>
  <c r="J52" i="39" a="1"/>
  <c r="J52" i="39" s="1"/>
  <c r="J21" i="39" a="1"/>
  <c r="J21" i="39" s="1"/>
  <c r="I19" i="39" a="1"/>
  <c r="I19" i="39" s="1"/>
  <c r="H17" i="39" a="1"/>
  <c r="H17" i="39" s="1"/>
  <c r="J56" i="39" a="1"/>
  <c r="J56" i="39" s="1"/>
  <c r="H43" i="39" a="1"/>
  <c r="H43" i="39" s="1"/>
  <c r="J30" i="39" a="1"/>
  <c r="J30" i="39" s="1"/>
  <c r="J23" i="39" a="1"/>
  <c r="J23" i="39" s="1"/>
  <c r="I21" i="39" a="1"/>
  <c r="I21" i="39" s="1"/>
  <c r="J20" i="39" a="1"/>
  <c r="J20" i="39" s="1"/>
  <c r="H19" i="39" a="1"/>
  <c r="H19" i="39" s="1"/>
  <c r="J7" i="39" a="1"/>
  <c r="J7" i="39" s="1"/>
  <c r="J32" i="39" a="1"/>
  <c r="J32" i="39" s="1"/>
  <c r="I25" i="39" a="1"/>
  <c r="I25" i="39" s="1"/>
  <c r="H23" i="39" a="1"/>
  <c r="H23" i="39" s="1"/>
  <c r="J60" i="39" a="1"/>
  <c r="J60" i="39" s="1"/>
  <c r="H47" i="39" a="1"/>
  <c r="H47" i="39" s="1"/>
  <c r="J34" i="39" a="1"/>
  <c r="J34" i="39" s="1"/>
  <c r="J28" i="39" a="1"/>
  <c r="J28" i="39" s="1"/>
  <c r="J25" i="39" a="1"/>
  <c r="J25" i="39" s="1"/>
  <c r="I23" i="39" a="1"/>
  <c r="I23" i="39" s="1"/>
  <c r="J22" i="39" a="1"/>
  <c r="J22" i="39" s="1"/>
  <c r="H21" i="39" a="1"/>
  <c r="H21" i="39" s="1"/>
  <c r="J9" i="39" a="1"/>
  <c r="J9" i="39" s="1"/>
  <c r="I7" i="39" a="1"/>
  <c r="I7" i="39" s="1"/>
  <c r="J6" i="39" a="1"/>
  <c r="J6" i="39" s="1"/>
  <c r="H51" i="39" a="1"/>
  <c r="H51" i="39" s="1"/>
  <c r="J38" i="39" a="1"/>
  <c r="J38" i="39" s="1"/>
  <c r="J24" i="39" a="1"/>
  <c r="J24" i="39" s="1"/>
  <c r="G7" i="39" a="1"/>
  <c r="G7" i="39" s="1"/>
  <c r="F10" i="39" a="1"/>
  <c r="F10" i="39" s="1"/>
  <c r="H25" i="39" a="1"/>
  <c r="H25" i="39" s="1"/>
  <c r="Q56" i="39" a="1"/>
  <c r="Q56" i="39" s="1"/>
  <c r="Q22" i="39" a="1"/>
  <c r="Q22" i="39" s="1"/>
  <c r="Q9" i="39" a="1"/>
  <c r="Q9" i="39" s="1"/>
  <c r="Q17" i="39" a="1"/>
  <c r="Q17" i="39" s="1"/>
  <c r="Q25" i="39" a="1"/>
  <c r="Q25" i="39" s="1"/>
  <c r="Q33" i="39" a="1"/>
  <c r="Q33" i="39" s="1"/>
  <c r="Q41" i="39" a="1"/>
  <c r="Q41" i="39" s="1"/>
  <c r="Q49" i="39" a="1"/>
  <c r="Q49" i="39" s="1"/>
  <c r="Q57" i="39" a="1"/>
  <c r="Q57" i="39" s="1"/>
  <c r="E61" i="39" a="1"/>
  <c r="E61" i="39" s="1"/>
  <c r="E59" i="39" a="1"/>
  <c r="E59" i="39" s="1"/>
  <c r="E57" i="39" a="1"/>
  <c r="E57" i="39" s="1"/>
  <c r="E55" i="39" a="1"/>
  <c r="E55" i="39" s="1"/>
  <c r="E53" i="39" a="1"/>
  <c r="E53" i="39" s="1"/>
  <c r="E51" i="39" a="1"/>
  <c r="E51" i="39" s="1"/>
  <c r="E49" i="39" a="1"/>
  <c r="E49" i="39" s="1"/>
  <c r="E47" i="39" a="1"/>
  <c r="E47" i="39" s="1"/>
  <c r="E45" i="39" a="1"/>
  <c r="E45" i="39" s="1"/>
  <c r="E43" i="39" a="1"/>
  <c r="E43" i="39" s="1"/>
  <c r="E41" i="39" a="1"/>
  <c r="E41" i="39" s="1"/>
  <c r="E39" i="39" a="1"/>
  <c r="E39" i="39" s="1"/>
  <c r="E37" i="39" a="1"/>
  <c r="E37" i="39" s="1"/>
  <c r="E35" i="39" a="1"/>
  <c r="E35" i="39" s="1"/>
  <c r="E33" i="39" a="1"/>
  <c r="E33" i="39" s="1"/>
  <c r="E31" i="39" a="1"/>
  <c r="E31" i="39" s="1"/>
  <c r="E29" i="39" a="1"/>
  <c r="E29" i="39" s="1"/>
  <c r="E27" i="39" a="1"/>
  <c r="E27" i="39" s="1"/>
  <c r="Q12" i="39" a="1"/>
  <c r="Q12" i="39" s="1"/>
  <c r="Q20" i="39" a="1"/>
  <c r="Q20" i="39" s="1"/>
  <c r="Q28" i="39" a="1"/>
  <c r="Q28" i="39" s="1"/>
  <c r="Q36" i="39" a="1"/>
  <c r="Q36" i="39" s="1"/>
  <c r="Q44" i="39" a="1"/>
  <c r="Q44" i="39" s="1"/>
  <c r="Q52" i="39" a="1"/>
  <c r="Q52" i="39" s="1"/>
  <c r="Q60" i="39" a="1"/>
  <c r="Q60" i="39" s="1"/>
  <c r="Q10" i="39" a="1"/>
  <c r="Q10" i="39" s="1"/>
  <c r="Q18" i="39" a="1"/>
  <c r="Q18" i="39" s="1"/>
  <c r="Q26" i="39" a="1"/>
  <c r="Q26" i="39" s="1"/>
  <c r="Q34" i="39" a="1"/>
  <c r="Q34" i="39" s="1"/>
  <c r="Q42" i="39" a="1"/>
  <c r="Q42" i="39" s="1"/>
  <c r="Q50" i="39" a="1"/>
  <c r="Q50" i="39" s="1"/>
  <c r="Q58" i="39" a="1"/>
  <c r="Q58" i="39" s="1"/>
  <c r="F60" i="39" a="1"/>
  <c r="F60" i="39" s="1"/>
  <c r="F58" i="39" a="1"/>
  <c r="F58" i="39" s="1"/>
  <c r="F56" i="39" a="1"/>
  <c r="F56" i="39" s="1"/>
  <c r="F54" i="39" a="1"/>
  <c r="F54" i="39" s="1"/>
  <c r="F52" i="39" a="1"/>
  <c r="F52" i="39" s="1"/>
  <c r="F50" i="39" a="1"/>
  <c r="F50" i="39" s="1"/>
  <c r="F48" i="39" a="1"/>
  <c r="F48" i="39" s="1"/>
  <c r="F46" i="39" a="1"/>
  <c r="F46" i="39" s="1"/>
  <c r="F44" i="39" a="1"/>
  <c r="F44" i="39" s="1"/>
  <c r="F42" i="39" a="1"/>
  <c r="F42" i="39" s="1"/>
  <c r="F40" i="39" a="1"/>
  <c r="F40" i="39" s="1"/>
  <c r="F38" i="39" a="1"/>
  <c r="F38" i="39" s="1"/>
  <c r="F36" i="39" a="1"/>
  <c r="F36" i="39" s="1"/>
  <c r="F34" i="39" a="1"/>
  <c r="F34" i="39" s="1"/>
  <c r="F32" i="39" a="1"/>
  <c r="F32" i="39" s="1"/>
  <c r="F30" i="39" a="1"/>
  <c r="F30" i="39" s="1"/>
  <c r="F28" i="39" a="1"/>
  <c r="F28" i="39" s="1"/>
  <c r="Q13" i="39" a="1"/>
  <c r="Q13" i="39" s="1"/>
  <c r="Q21" i="39" a="1"/>
  <c r="Q21" i="39" s="1"/>
  <c r="Q29" i="39" a="1"/>
  <c r="Q29" i="39" s="1"/>
  <c r="Q37" i="39" a="1"/>
  <c r="Q37" i="39" s="1"/>
  <c r="Q45" i="39" a="1"/>
  <c r="Q45" i="39" s="1"/>
  <c r="Q53" i="39" a="1"/>
  <c r="Q53" i="39" s="1"/>
  <c r="Q61" i="39" a="1"/>
  <c r="Q61" i="39" s="1"/>
  <c r="E60" i="39" a="1"/>
  <c r="E60" i="39" s="1"/>
  <c r="E58" i="39" a="1"/>
  <c r="E58" i="39" s="1"/>
  <c r="E56" i="39" a="1"/>
  <c r="E56" i="39" s="1"/>
  <c r="E54" i="39" a="1"/>
  <c r="E54" i="39" s="1"/>
  <c r="E52" i="39" a="1"/>
  <c r="E52" i="39" s="1"/>
  <c r="E50" i="39" a="1"/>
  <c r="E50" i="39" s="1"/>
  <c r="E48" i="39" a="1"/>
  <c r="E48" i="39" s="1"/>
  <c r="E46" i="39" a="1"/>
  <c r="E46" i="39" s="1"/>
  <c r="E44" i="39" a="1"/>
  <c r="E44" i="39" s="1"/>
  <c r="E42" i="39" a="1"/>
  <c r="E42" i="39" s="1"/>
  <c r="E40" i="39" a="1"/>
  <c r="E40" i="39" s="1"/>
  <c r="E38" i="39" a="1"/>
  <c r="E38" i="39" s="1"/>
  <c r="E36" i="39" a="1"/>
  <c r="E36" i="39" s="1"/>
  <c r="E34" i="39" a="1"/>
  <c r="E34" i="39" s="1"/>
  <c r="E32" i="39" a="1"/>
  <c r="E32" i="39" s="1"/>
  <c r="E30" i="39" a="1"/>
  <c r="E30" i="39" s="1"/>
  <c r="E28" i="39" a="1"/>
  <c r="E28" i="39" s="1"/>
  <c r="Q15" i="39" a="1"/>
  <c r="Q15" i="39" s="1"/>
  <c r="Q31" i="39" a="1"/>
  <c r="Q31" i="39" s="1"/>
  <c r="Q47" i="39" a="1"/>
  <c r="Q47" i="39" s="1"/>
  <c r="G60" i="39" a="1"/>
  <c r="G60" i="39" s="1"/>
  <c r="G56" i="39" a="1"/>
  <c r="G56" i="39" s="1"/>
  <c r="G52" i="39" a="1"/>
  <c r="G52" i="39" s="1"/>
  <c r="G48" i="39" a="1"/>
  <c r="G48" i="39" s="1"/>
  <c r="G44" i="39" a="1"/>
  <c r="G44" i="39" s="1"/>
  <c r="G40" i="39" a="1"/>
  <c r="G40" i="39" s="1"/>
  <c r="G36" i="39" a="1"/>
  <c r="G36" i="39" s="1"/>
  <c r="G32" i="39" a="1"/>
  <c r="G32" i="39" s="1"/>
  <c r="G27" i="39" a="1"/>
  <c r="G27" i="39" s="1"/>
  <c r="E25" i="39" a="1"/>
  <c r="E25" i="39" s="1"/>
  <c r="E23" i="39" a="1"/>
  <c r="E23" i="39" s="1"/>
  <c r="E21" i="39" a="1"/>
  <c r="E21" i="39" s="1"/>
  <c r="E19" i="39" a="1"/>
  <c r="E19" i="39" s="1"/>
  <c r="E17" i="39" a="1"/>
  <c r="E17" i="39" s="1"/>
  <c r="E15" i="39" a="1"/>
  <c r="E15" i="39" s="1"/>
  <c r="E13" i="39" a="1"/>
  <c r="E13" i="39" s="1"/>
  <c r="E11" i="39" a="1"/>
  <c r="E11" i="39" s="1"/>
  <c r="E9" i="39" a="1"/>
  <c r="E9" i="39" s="1"/>
  <c r="E7" i="39" a="1"/>
  <c r="E7" i="39" s="1"/>
  <c r="Q16" i="39" a="1"/>
  <c r="Q16" i="39" s="1"/>
  <c r="Q32" i="39" a="1"/>
  <c r="Q32" i="39" s="1"/>
  <c r="Q48" i="39" a="1"/>
  <c r="Q48" i="39" s="1"/>
  <c r="G28" i="39" a="1"/>
  <c r="G28" i="39" s="1"/>
  <c r="F27" i="39" a="1"/>
  <c r="F27" i="39" s="1"/>
  <c r="Q11" i="39" a="1"/>
  <c r="Q11" i="39" s="1"/>
  <c r="Q27" i="39" a="1"/>
  <c r="Q27" i="39" s="1"/>
  <c r="Q43" i="39" a="1"/>
  <c r="Q43" i="39" s="1"/>
  <c r="Q59" i="39" a="1"/>
  <c r="Q59" i="39" s="1"/>
  <c r="G61" i="39" a="1"/>
  <c r="G61" i="39" s="1"/>
  <c r="G57" i="39" a="1"/>
  <c r="G57" i="39" s="1"/>
  <c r="G53" i="39" a="1"/>
  <c r="G53" i="39" s="1"/>
  <c r="G49" i="39" a="1"/>
  <c r="G49" i="39" s="1"/>
  <c r="G45" i="39" a="1"/>
  <c r="G45" i="39" s="1"/>
  <c r="G41" i="39" a="1"/>
  <c r="G41" i="39" s="1"/>
  <c r="G37" i="39" a="1"/>
  <c r="G37" i="39" s="1"/>
  <c r="G33" i="39" a="1"/>
  <c r="G33" i="39" s="1"/>
  <c r="G29" i="39" a="1"/>
  <c r="G29" i="39" s="1"/>
  <c r="G26" i="39" a="1"/>
  <c r="G26" i="39" s="1"/>
  <c r="G24" i="39" a="1"/>
  <c r="G24" i="39" s="1"/>
  <c r="G22" i="39" a="1"/>
  <c r="G22" i="39" s="1"/>
  <c r="G20" i="39" a="1"/>
  <c r="G20" i="39" s="1"/>
  <c r="G18" i="39" a="1"/>
  <c r="G18" i="39" s="1"/>
  <c r="G16" i="39" a="1"/>
  <c r="G16" i="39" s="1"/>
  <c r="G14" i="39" a="1"/>
  <c r="G14" i="39" s="1"/>
  <c r="G12" i="39" a="1"/>
  <c r="G12" i="39" s="1"/>
  <c r="G10" i="39" a="1"/>
  <c r="G10" i="39" s="1"/>
  <c r="G8" i="39" a="1"/>
  <c r="G8" i="39" s="1"/>
  <c r="G6" i="39" a="1"/>
  <c r="G6" i="39" s="1"/>
  <c r="Q7" i="39" a="1"/>
  <c r="Q7" i="39" s="1"/>
  <c r="Q14" i="39" a="1"/>
  <c r="Q14" i="39" s="1"/>
  <c r="Q24" i="39" a="1"/>
  <c r="Q24" i="39" s="1"/>
  <c r="F61" i="39" a="1"/>
  <c r="F61" i="39" s="1"/>
  <c r="G59" i="39" a="1"/>
  <c r="G59" i="39" s="1"/>
  <c r="F55" i="39" a="1"/>
  <c r="F55" i="39" s="1"/>
  <c r="G46" i="39" a="1"/>
  <c r="G46" i="39" s="1"/>
  <c r="F29" i="39" a="1"/>
  <c r="F29" i="39" s="1"/>
  <c r="E26" i="39" a="1"/>
  <c r="E26" i="39" s="1"/>
  <c r="F25" i="39" a="1"/>
  <c r="F25" i="39" s="1"/>
  <c r="F12" i="39" a="1"/>
  <c r="F12" i="39" s="1"/>
  <c r="G11" i="39" a="1"/>
  <c r="G11" i="39" s="1"/>
  <c r="E10" i="39" a="1"/>
  <c r="E10" i="39" s="1"/>
  <c r="F9" i="39" a="1"/>
  <c r="F9" i="39" s="1"/>
  <c r="F16" i="39" a="1"/>
  <c r="F16" i="39" s="1"/>
  <c r="F13" i="39" a="1"/>
  <c r="F13" i="39" s="1"/>
  <c r="Q8" i="39" a="1"/>
  <c r="Q8" i="39" s="1"/>
  <c r="F59" i="39" a="1"/>
  <c r="F59" i="39" s="1"/>
  <c r="G50" i="39" a="1"/>
  <c r="G50" i="39" s="1"/>
  <c r="F33" i="39" a="1"/>
  <c r="F33" i="39" s="1"/>
  <c r="G31" i="39" a="1"/>
  <c r="G31" i="39" s="1"/>
  <c r="F14" i="39" a="1"/>
  <c r="F14" i="39" s="1"/>
  <c r="G13" i="39" a="1"/>
  <c r="G13" i="39" s="1"/>
  <c r="E12" i="39" a="1"/>
  <c r="E12" i="39" s="1"/>
  <c r="F11" i="39" a="1"/>
  <c r="F11" i="39" s="1"/>
  <c r="Q51" i="39" a="1"/>
  <c r="Q51" i="39" s="1"/>
  <c r="G54" i="39" a="1"/>
  <c r="G54" i="39" s="1"/>
  <c r="F37" i="39" a="1"/>
  <c r="F37" i="39" s="1"/>
  <c r="G35" i="39" a="1"/>
  <c r="G35" i="39" s="1"/>
  <c r="F31" i="39" a="1"/>
  <c r="F31" i="39" s="1"/>
  <c r="G15" i="39" a="1"/>
  <c r="G15" i="39" s="1"/>
  <c r="E14" i="39" a="1"/>
  <c r="E14" i="39" s="1"/>
  <c r="Q35" i="39" a="1"/>
  <c r="Q35" i="39" s="1"/>
  <c r="G58" i="39" a="1"/>
  <c r="G58" i="39" s="1"/>
  <c r="F41" i="39" a="1"/>
  <c r="F41" i="39" s="1"/>
  <c r="G39" i="39" a="1"/>
  <c r="G39" i="39" s="1"/>
  <c r="F35" i="39" a="1"/>
  <c r="F35" i="39" s="1"/>
  <c r="F18" i="39" a="1"/>
  <c r="F18" i="39" s="1"/>
  <c r="G17" i="39" a="1"/>
  <c r="G17" i="39" s="1"/>
  <c r="E16" i="39" a="1"/>
  <c r="E16" i="39" s="1"/>
  <c r="F15" i="39" a="1"/>
  <c r="F15" i="39" s="1"/>
  <c r="Q38" i="39" a="1"/>
  <c r="Q38" i="39" s="1"/>
  <c r="Q55" i="39" a="1"/>
  <c r="Q55" i="39" s="1"/>
  <c r="F49" i="39" a="1"/>
  <c r="F49" i="39" s="1"/>
  <c r="G21" i="39" a="1"/>
  <c r="G21" i="39" s="1"/>
  <c r="F19" i="39" a="1"/>
  <c r="F19" i="39" s="1"/>
  <c r="Q19" i="39" a="1"/>
  <c r="Q19" i="39" s="1"/>
  <c r="Q54" i="39" a="1"/>
  <c r="Q54" i="39" s="1"/>
  <c r="F45" i="39" a="1"/>
  <c r="F45" i="39" s="1"/>
  <c r="G43" i="39" a="1"/>
  <c r="G43" i="39" s="1"/>
  <c r="F39" i="39" a="1"/>
  <c r="F39" i="39" s="1"/>
  <c r="G30" i="39" a="1"/>
  <c r="G30" i="39" s="1"/>
  <c r="F20" i="39" a="1"/>
  <c r="F20" i="39" s="1"/>
  <c r="G19" i="39" a="1"/>
  <c r="G19" i="39" s="1"/>
  <c r="E18" i="39" a="1"/>
  <c r="E18" i="39" s="1"/>
  <c r="F17" i="39" a="1"/>
  <c r="F17" i="39" s="1"/>
  <c r="G47" i="39" a="1"/>
  <c r="G47" i="39" s="1"/>
  <c r="F43" i="39" a="1"/>
  <c r="F43" i="39" s="1"/>
  <c r="G34" i="39" a="1"/>
  <c r="G34" i="39" s="1"/>
  <c r="F22" i="39" a="1"/>
  <c r="F22" i="39" s="1"/>
  <c r="E20" i="39" a="1"/>
  <c r="E20" i="39" s="1"/>
  <c r="I59" i="40"/>
  <c r="H7" i="39" a="1"/>
  <c r="H7" i="39" s="1"/>
  <c r="J10" i="39" a="1"/>
  <c r="J10" i="39" s="1"/>
  <c r="I13" i="39" a="1"/>
  <c r="I13" i="39" s="1"/>
  <c r="F26" i="39" a="1"/>
  <c r="F26" i="39" s="1"/>
  <c r="G42" i="39" a="1"/>
  <c r="G42" i="39" s="1"/>
  <c r="F51" i="39" a="1"/>
  <c r="F51" i="39" s="1"/>
  <c r="H59" i="39" a="1"/>
  <c r="H59" i="39" s="1"/>
  <c r="T48" i="39" a="1"/>
  <c r="T48" i="39" s="1"/>
  <c r="T13" i="39" a="1"/>
  <c r="T13" i="39" s="1"/>
  <c r="G25" i="39" a="1"/>
  <c r="G25" i="39" s="1"/>
  <c r="F57" i="39" a="1"/>
  <c r="F57" i="39" s="1"/>
  <c r="I19" i="40"/>
  <c r="J26" i="39" a="1"/>
  <c r="J26" i="39" s="1"/>
  <c r="G51" i="39" a="1"/>
  <c r="G51" i="39" s="1"/>
  <c r="R13" i="39" a="1"/>
  <c r="R13" i="39" s="1"/>
  <c r="S17" i="39" a="1"/>
  <c r="S17" i="39" s="1"/>
  <c r="L27" i="39" a="1"/>
  <c r="L27" i="39" s="1"/>
  <c r="R27" i="39" a="1"/>
  <c r="R27" i="39" s="1"/>
  <c r="I29" i="40"/>
  <c r="J8" i="39" a="1"/>
  <c r="J8" i="39" s="1"/>
  <c r="I11" i="39" a="1"/>
  <c r="I11" i="39" s="1"/>
  <c r="L14" i="39" a="1"/>
  <c r="L14" i="39" s="1"/>
  <c r="G23" i="39" a="1"/>
  <c r="G23" i="39" s="1"/>
  <c r="J36" i="39" a="1"/>
  <c r="J36" i="39" s="1"/>
  <c r="F53" i="39" a="1"/>
  <c r="F53" i="39" s="1"/>
  <c r="Q39" i="39" a="1"/>
  <c r="Q39" i="39" s="1"/>
  <c r="E8" i="39" a="1"/>
  <c r="E8" i="39" s="1"/>
  <c r="F8" i="39" a="1"/>
  <c r="F8" i="39" s="1"/>
  <c r="Q40" i="39" a="1"/>
  <c r="Q40" i="39" s="1"/>
  <c r="I31" i="40"/>
  <c r="E6" i="39" a="1"/>
  <c r="E6" i="39" s="1"/>
  <c r="G9" i="39" a="1"/>
  <c r="G9" i="39" s="1"/>
  <c r="J11" i="39" a="1"/>
  <c r="J11" i="39" s="1"/>
  <c r="J15" i="39" a="1"/>
  <c r="J15" i="39" s="1"/>
  <c r="E24" i="39" a="1"/>
  <c r="E24" i="39" s="1"/>
  <c r="J46" i="39" a="1"/>
  <c r="J46" i="39" s="1"/>
  <c r="G55" i="39" a="1"/>
  <c r="G55" i="39" s="1"/>
  <c r="Q30" i="39" a="1"/>
  <c r="Q30" i="39" s="1"/>
  <c r="R43" i="39" a="1"/>
  <c r="R43" i="39" s="1"/>
  <c r="R60" i="39" a="1"/>
  <c r="R60" i="39" s="1"/>
  <c r="R8" i="39" a="1"/>
  <c r="R8" i="39" s="1"/>
  <c r="R19" i="39" a="1"/>
  <c r="R19" i="39" s="1"/>
  <c r="R12" i="39" a="1"/>
  <c r="R12" i="39" s="1"/>
  <c r="R29" i="39" a="1"/>
  <c r="R29" i="39" s="1"/>
  <c r="I2" i="40"/>
  <c r="L61" i="39" a="1"/>
  <c r="L61" i="39" s="1"/>
  <c r="L59" i="39" a="1"/>
  <c r="L59" i="39" s="1"/>
  <c r="L57" i="39" a="1"/>
  <c r="L57" i="39" s="1"/>
  <c r="L55" i="39" a="1"/>
  <c r="L55" i="39" s="1"/>
  <c r="L53" i="39" a="1"/>
  <c r="L53" i="39" s="1"/>
  <c r="L51" i="39" a="1"/>
  <c r="L51" i="39" s="1"/>
  <c r="L49" i="39" a="1"/>
  <c r="L49" i="39" s="1"/>
  <c r="L47" i="39" a="1"/>
  <c r="L47" i="39" s="1"/>
  <c r="L45" i="39" a="1"/>
  <c r="L45" i="39" s="1"/>
  <c r="L43" i="39" a="1"/>
  <c r="L43" i="39" s="1"/>
  <c r="L41" i="39" a="1"/>
  <c r="L41" i="39" s="1"/>
  <c r="L39" i="39" a="1"/>
  <c r="L39" i="39" s="1"/>
  <c r="L37" i="39" a="1"/>
  <c r="L37" i="39" s="1"/>
  <c r="L35" i="39" a="1"/>
  <c r="L35" i="39" s="1"/>
  <c r="L33" i="39" a="1"/>
  <c r="L33" i="39" s="1"/>
  <c r="L31" i="39" a="1"/>
  <c r="L31" i="39" s="1"/>
  <c r="L29" i="39" a="1"/>
  <c r="L29" i="39" s="1"/>
  <c r="L58" i="39" a="1"/>
  <c r="L58" i="39" s="1"/>
  <c r="L54" i="39" a="1"/>
  <c r="L54" i="39" s="1"/>
  <c r="L50" i="39" a="1"/>
  <c r="L50" i="39" s="1"/>
  <c r="L46" i="39" a="1"/>
  <c r="L46" i="39" s="1"/>
  <c r="L42" i="39" a="1"/>
  <c r="L42" i="39" s="1"/>
  <c r="L38" i="39" a="1"/>
  <c r="L38" i="39" s="1"/>
  <c r="L34" i="39" a="1"/>
  <c r="L34" i="39" s="1"/>
  <c r="L30" i="39" a="1"/>
  <c r="L30" i="39" s="1"/>
  <c r="L25" i="39" a="1"/>
  <c r="L25" i="39" s="1"/>
  <c r="L23" i="39" a="1"/>
  <c r="L23" i="39" s="1"/>
  <c r="L21" i="39" a="1"/>
  <c r="L21" i="39" s="1"/>
  <c r="L19" i="39" a="1"/>
  <c r="L19" i="39" s="1"/>
  <c r="L17" i="39" a="1"/>
  <c r="L17" i="39" s="1"/>
  <c r="L15" i="39" a="1"/>
  <c r="L15" i="39" s="1"/>
  <c r="L13" i="39" a="1"/>
  <c r="L13" i="39" s="1"/>
  <c r="L11" i="39" a="1"/>
  <c r="L11" i="39" s="1"/>
  <c r="L9" i="39" a="1"/>
  <c r="L9" i="39" s="1"/>
  <c r="L7" i="39" a="1"/>
  <c r="L7" i="39" s="1"/>
  <c r="L52" i="39" a="1"/>
  <c r="L52" i="39" s="1"/>
  <c r="L18" i="39" a="1"/>
  <c r="L18" i="39" s="1"/>
  <c r="L60" i="39" a="1"/>
  <c r="L60" i="39" s="1"/>
  <c r="L28" i="39" a="1"/>
  <c r="L28" i="39" s="1"/>
  <c r="L22" i="39" a="1"/>
  <c r="L22" i="39" s="1"/>
  <c r="L6" i="39" a="1"/>
  <c r="L6" i="39" s="1"/>
  <c r="L56" i="39" a="1"/>
  <c r="L56" i="39" s="1"/>
  <c r="L20" i="39" a="1"/>
  <c r="L20" i="39" s="1"/>
  <c r="L32" i="39" a="1"/>
  <c r="L32" i="39" s="1"/>
  <c r="L24" i="39" a="1"/>
  <c r="L24" i="39" s="1"/>
  <c r="L8" i="39" a="1"/>
  <c r="L8" i="39" s="1"/>
  <c r="L40" i="39" a="1"/>
  <c r="L40" i="39" s="1"/>
  <c r="L36" i="39" a="1"/>
  <c r="L36" i="39" s="1"/>
  <c r="L26" i="39" a="1"/>
  <c r="L26" i="39" s="1"/>
  <c r="L10" i="39" a="1"/>
  <c r="L10" i="39" s="1"/>
  <c r="J13" i="39" a="1"/>
  <c r="J13" i="39" s="1"/>
  <c r="E22" i="39" a="1"/>
  <c r="E22" i="39" s="1"/>
  <c r="J42" i="39" a="1"/>
  <c r="J42" i="39" s="1"/>
  <c r="Q46" i="39" a="1"/>
  <c r="Q46" i="39" s="1"/>
  <c r="H11" i="39" a="1"/>
  <c r="H11" i="39" s="1"/>
  <c r="K52" i="39" a="1"/>
  <c r="K52" i="39" s="1"/>
  <c r="I3" i="40"/>
  <c r="K56" i="39" a="1"/>
  <c r="K56" i="39" s="1"/>
  <c r="K20" i="39" a="1"/>
  <c r="K20" i="39" s="1"/>
  <c r="K43" i="39" a="1"/>
  <c r="K43" i="39" s="1"/>
  <c r="K36" i="39" a="1"/>
  <c r="K36" i="39" s="1"/>
  <c r="K55" i="39" a="1"/>
  <c r="K55" i="39" s="1"/>
  <c r="K26" i="39" a="1"/>
  <c r="K26" i="39" s="1"/>
  <c r="F6" i="39" a="1"/>
  <c r="F6" i="39" s="1"/>
  <c r="H9" i="39" a="1"/>
  <c r="H9" i="39" s="1"/>
  <c r="J12" i="39" a="1"/>
  <c r="J12" i="39" s="1"/>
  <c r="F24" i="39" a="1"/>
  <c r="F24" i="39" s="1"/>
  <c r="G38" i="39" a="1"/>
  <c r="G38" i="39" s="1"/>
  <c r="F47" i="39" a="1"/>
  <c r="F47" i="39" s="1"/>
  <c r="H55" i="39" a="1"/>
  <c r="H55" i="39" s="1"/>
  <c r="Q6" i="39" a="1"/>
  <c r="Q6" i="39" s="1"/>
  <c r="T29" i="39" a="1"/>
  <c r="T29" i="39" s="1"/>
  <c r="B60" i="39" a="1"/>
  <c r="B60" i="39" s="1"/>
  <c r="S30" i="39" a="1"/>
  <c r="S30" i="39" s="1"/>
  <c r="I52" i="40"/>
  <c r="K8" i="39" a="1"/>
  <c r="K8" i="39" s="1"/>
  <c r="B12" i="39" a="1"/>
  <c r="B12" i="39" s="1"/>
  <c r="C14" i="39" a="1"/>
  <c r="C14" i="39" s="1"/>
  <c r="B15" i="39" a="1"/>
  <c r="B15" i="39" s="1"/>
  <c r="D16" i="39" a="1"/>
  <c r="D16" i="39" s="1"/>
  <c r="K24" i="39" a="1"/>
  <c r="K24" i="39" s="1"/>
  <c r="K32" i="39" a="1"/>
  <c r="K32" i="39" s="1"/>
  <c r="C41" i="39" a="1"/>
  <c r="C41" i="39" s="1"/>
  <c r="B50" i="39" a="1"/>
  <c r="B50" i="39" s="1"/>
  <c r="K51" i="39" a="1"/>
  <c r="K51" i="39" s="1"/>
  <c r="C54" i="39" a="1"/>
  <c r="C54" i="39" s="1"/>
  <c r="B56" i="39" a="1"/>
  <c r="B56" i="39" s="1"/>
  <c r="D58" i="39" a="1"/>
  <c r="D58" i="39" s="1"/>
  <c r="R45" i="39" a="1"/>
  <c r="R45" i="39" s="1"/>
  <c r="R35" i="39" a="1"/>
  <c r="R35" i="39" s="1"/>
  <c r="R28" i="39" a="1"/>
  <c r="R28" i="39" s="1"/>
  <c r="R11" i="39" a="1"/>
  <c r="R11" i="39" s="1"/>
  <c r="S52" i="39" a="1"/>
  <c r="S52" i="39" s="1"/>
  <c r="S22" i="39" a="1"/>
  <c r="S22" i="39" s="1"/>
  <c r="C45" i="39" a="1"/>
  <c r="C45" i="39" s="1"/>
  <c r="B54" i="39" a="1"/>
  <c r="B54" i="39" s="1"/>
  <c r="C58" i="39" a="1"/>
  <c r="C58" i="39" s="1"/>
  <c r="S53" i="39" a="1"/>
  <c r="S53" i="39" s="1"/>
  <c r="I16" i="40"/>
  <c r="I20" i="40"/>
  <c r="I48" i="40"/>
  <c r="K6" i="39" a="1"/>
  <c r="K6" i="39" s="1"/>
  <c r="B10" i="39" a="1"/>
  <c r="B10" i="39" s="1"/>
  <c r="C12" i="39" a="1"/>
  <c r="C12" i="39" s="1"/>
  <c r="B13" i="39" a="1"/>
  <c r="B13" i="39" s="1"/>
  <c r="D14" i="39" a="1"/>
  <c r="D14" i="39" s="1"/>
  <c r="K22" i="39" a="1"/>
  <c r="K22" i="39" s="1"/>
  <c r="B26" i="39" a="1"/>
  <c r="B26" i="39" s="1"/>
  <c r="B27" i="39" a="1"/>
  <c r="B27" i="39" s="1"/>
  <c r="K28" i="39" a="1"/>
  <c r="K28" i="39" s="1"/>
  <c r="C37" i="39" a="1"/>
  <c r="C37" i="39" s="1"/>
  <c r="B46" i="39" a="1"/>
  <c r="B46" i="39" s="1"/>
  <c r="K47" i="39" a="1"/>
  <c r="K47" i="39" s="1"/>
  <c r="C50" i="39" a="1"/>
  <c r="C50" i="39" s="1"/>
  <c r="B52" i="39" a="1"/>
  <c r="B52" i="39" s="1"/>
  <c r="D54" i="39" a="1"/>
  <c r="D54" i="39" s="1"/>
  <c r="K60" i="39" a="1"/>
  <c r="K60" i="39" s="1"/>
  <c r="R61" i="39" a="1"/>
  <c r="R61" i="39" s="1"/>
  <c r="R51" i="39" a="1"/>
  <c r="R51" i="39" s="1"/>
  <c r="R44" i="39" a="1"/>
  <c r="R44" i="39" s="1"/>
  <c r="S49" i="39" a="1"/>
  <c r="S49" i="39" s="1"/>
  <c r="S21" i="39" a="1"/>
  <c r="S21" i="39" s="1"/>
  <c r="I4" i="40"/>
  <c r="I36" i="40"/>
  <c r="B8" i="39" a="1"/>
  <c r="B8" i="39" s="1"/>
  <c r="C10" i="39" a="1"/>
  <c r="C10" i="39" s="1"/>
  <c r="D12" i="39" a="1"/>
  <c r="D12" i="39" s="1"/>
  <c r="C27" i="39" a="1"/>
  <c r="C27" i="39" s="1"/>
  <c r="B48" i="39" a="1"/>
  <c r="B48" i="39" s="1"/>
  <c r="S20" i="39" a="1"/>
  <c r="S20" i="39" s="1"/>
  <c r="R14" i="39" a="1"/>
  <c r="R14" i="39" s="1"/>
  <c r="R22" i="39" a="1"/>
  <c r="R22" i="39" s="1"/>
  <c r="R30" i="39" a="1"/>
  <c r="R30" i="39" s="1"/>
  <c r="R38" i="39" a="1"/>
  <c r="R38" i="39" s="1"/>
  <c r="R46" i="39" a="1"/>
  <c r="R46" i="39" s="1"/>
  <c r="R54" i="39" a="1"/>
  <c r="R54" i="39" s="1"/>
  <c r="R9" i="39" a="1"/>
  <c r="R9" i="39" s="1"/>
  <c r="R17" i="39" a="1"/>
  <c r="R17" i="39" s="1"/>
  <c r="R25" i="39" a="1"/>
  <c r="R25" i="39" s="1"/>
  <c r="R33" i="39" a="1"/>
  <c r="R33" i="39" s="1"/>
  <c r="R41" i="39" a="1"/>
  <c r="R41" i="39" s="1"/>
  <c r="R49" i="39" a="1"/>
  <c r="R49" i="39" s="1"/>
  <c r="R57" i="39" a="1"/>
  <c r="R57" i="39" s="1"/>
  <c r="R7" i="39" a="1"/>
  <c r="R7" i="39" s="1"/>
  <c r="R15" i="39" a="1"/>
  <c r="R15" i="39" s="1"/>
  <c r="R23" i="39" a="1"/>
  <c r="R23" i="39" s="1"/>
  <c r="R31" i="39" a="1"/>
  <c r="R31" i="39" s="1"/>
  <c r="R39" i="39" a="1"/>
  <c r="R39" i="39" s="1"/>
  <c r="R47" i="39" a="1"/>
  <c r="R47" i="39" s="1"/>
  <c r="R55" i="39" a="1"/>
  <c r="R55" i="39" s="1"/>
  <c r="R10" i="39" a="1"/>
  <c r="R10" i="39" s="1"/>
  <c r="R18" i="39" a="1"/>
  <c r="R18" i="39" s="1"/>
  <c r="R26" i="39" a="1"/>
  <c r="R26" i="39" s="1"/>
  <c r="R34" i="39" a="1"/>
  <c r="R34" i="39" s="1"/>
  <c r="R42" i="39" a="1"/>
  <c r="R42" i="39" s="1"/>
  <c r="R50" i="39" a="1"/>
  <c r="R50" i="39" s="1"/>
  <c r="R58" i="39" a="1"/>
  <c r="R58" i="39" s="1"/>
  <c r="R20" i="39" a="1"/>
  <c r="R20" i="39" s="1"/>
  <c r="R36" i="39" a="1"/>
  <c r="R36" i="39" s="1"/>
  <c r="R52" i="39" a="1"/>
  <c r="R52" i="39" s="1"/>
  <c r="R21" i="39" a="1"/>
  <c r="R21" i="39" s="1"/>
  <c r="R37" i="39" a="1"/>
  <c r="R37" i="39" s="1"/>
  <c r="R53" i="39" a="1"/>
  <c r="R53" i="39" s="1"/>
  <c r="R16" i="39" a="1"/>
  <c r="R16" i="39" s="1"/>
  <c r="R32" i="39" a="1"/>
  <c r="R32" i="39" s="1"/>
  <c r="R48" i="39" a="1"/>
  <c r="R48" i="39" s="1"/>
  <c r="R6" i="39" a="1"/>
  <c r="R6" i="39" s="1"/>
  <c r="I9" i="40"/>
  <c r="C8" i="39" a="1"/>
  <c r="C8" i="39" s="1"/>
  <c r="B9" i="39" a="1"/>
  <c r="B9" i="39" s="1"/>
  <c r="D10" i="39" a="1"/>
  <c r="D10" i="39" s="1"/>
  <c r="K18" i="39" a="1"/>
  <c r="K18" i="39" s="1"/>
  <c r="B22" i="39" a="1"/>
  <c r="B22" i="39" s="1"/>
  <c r="C24" i="39" a="1"/>
  <c r="C24" i="39" s="1"/>
  <c r="B25" i="39" a="1"/>
  <c r="B25" i="39" s="1"/>
  <c r="D26" i="39" a="1"/>
  <c r="D26" i="39" s="1"/>
  <c r="C29" i="39" a="1"/>
  <c r="C29" i="39" s="1"/>
  <c r="B38" i="39" a="1"/>
  <c r="B38" i="39" s="1"/>
  <c r="K39" i="39" a="1"/>
  <c r="K39" i="39" s="1"/>
  <c r="C42" i="39" a="1"/>
  <c r="C42" i="39" s="1"/>
  <c r="B44" i="39" a="1"/>
  <c r="B44" i="39" s="1"/>
  <c r="D46" i="39" a="1"/>
  <c r="D46" i="39" s="1"/>
  <c r="C61" i="39" a="1"/>
  <c r="C61" i="39" s="1"/>
  <c r="R59" i="39" a="1"/>
  <c r="R59" i="39" s="1"/>
  <c r="R24" i="39" a="1"/>
  <c r="R24" i="39" s="1"/>
  <c r="S38" i="39" a="1"/>
  <c r="S38" i="39" s="1"/>
  <c r="S7" i="39" a="1"/>
  <c r="S7" i="39" s="1"/>
  <c r="S15" i="39" a="1"/>
  <c r="S15" i="39" s="1"/>
  <c r="S23" i="39" a="1"/>
  <c r="S23" i="39" s="1"/>
  <c r="S31" i="39" a="1"/>
  <c r="S31" i="39" s="1"/>
  <c r="S39" i="39" a="1"/>
  <c r="S39" i="39" s="1"/>
  <c r="S47" i="39" a="1"/>
  <c r="S47" i="39" s="1"/>
  <c r="S55" i="39" a="1"/>
  <c r="S55" i="39" s="1"/>
  <c r="S8" i="39" a="1"/>
  <c r="S8" i="39" s="1"/>
  <c r="S16" i="39" a="1"/>
  <c r="S16" i="39" s="1"/>
  <c r="S24" i="39" a="1"/>
  <c r="S24" i="39" s="1"/>
  <c r="S32" i="39" a="1"/>
  <c r="S32" i="39" s="1"/>
  <c r="S40" i="39" a="1"/>
  <c r="S40" i="39" s="1"/>
  <c r="S48" i="39" a="1"/>
  <c r="S48" i="39" s="1"/>
  <c r="S56" i="39" a="1"/>
  <c r="S56" i="39" s="1"/>
  <c r="S6" i="39" a="1"/>
  <c r="S6" i="39" s="1"/>
  <c r="D61" i="39" a="1"/>
  <c r="D61" i="39" s="1"/>
  <c r="D59" i="39" a="1"/>
  <c r="D59" i="39" s="1"/>
  <c r="D57" i="39" a="1"/>
  <c r="D57" i="39" s="1"/>
  <c r="D55" i="39" a="1"/>
  <c r="D55" i="39" s="1"/>
  <c r="D53" i="39" a="1"/>
  <c r="D53" i="39" s="1"/>
  <c r="D51" i="39" a="1"/>
  <c r="D51" i="39" s="1"/>
  <c r="D49" i="39" a="1"/>
  <c r="D49" i="39" s="1"/>
  <c r="D47" i="39" a="1"/>
  <c r="D47" i="39" s="1"/>
  <c r="D45" i="39" a="1"/>
  <c r="D45" i="39" s="1"/>
  <c r="D43" i="39" a="1"/>
  <c r="D43" i="39" s="1"/>
  <c r="D41" i="39" a="1"/>
  <c r="D41" i="39" s="1"/>
  <c r="D39" i="39" a="1"/>
  <c r="D39" i="39" s="1"/>
  <c r="D37" i="39" a="1"/>
  <c r="D37" i="39" s="1"/>
  <c r="D35" i="39" a="1"/>
  <c r="D35" i="39" s="1"/>
  <c r="D33" i="39" a="1"/>
  <c r="D33" i="39" s="1"/>
  <c r="D31" i="39" a="1"/>
  <c r="D31" i="39" s="1"/>
  <c r="D29" i="39" a="1"/>
  <c r="D29" i="39" s="1"/>
  <c r="S10" i="39" a="1"/>
  <c r="S10" i="39" s="1"/>
  <c r="S18" i="39" a="1"/>
  <c r="S18" i="39" s="1"/>
  <c r="S26" i="39" a="1"/>
  <c r="S26" i="39" s="1"/>
  <c r="S34" i="39" a="1"/>
  <c r="S34" i="39" s="1"/>
  <c r="S42" i="39" a="1"/>
  <c r="S42" i="39" s="1"/>
  <c r="S50" i="39" a="1"/>
  <c r="S50" i="39" s="1"/>
  <c r="S58" i="39" a="1"/>
  <c r="S58" i="39" s="1"/>
  <c r="B61" i="39" a="1"/>
  <c r="B61" i="39" s="1"/>
  <c r="B59" i="39" a="1"/>
  <c r="B59" i="39" s="1"/>
  <c r="B57" i="39" a="1"/>
  <c r="B57" i="39" s="1"/>
  <c r="B55" i="39" a="1"/>
  <c r="B55" i="39" s="1"/>
  <c r="B53" i="39" a="1"/>
  <c r="B53" i="39" s="1"/>
  <c r="B51" i="39" a="1"/>
  <c r="B51" i="39" s="1"/>
  <c r="B49" i="39" a="1"/>
  <c r="B49" i="39" s="1"/>
  <c r="B47" i="39" a="1"/>
  <c r="B47" i="39" s="1"/>
  <c r="B45" i="39" a="1"/>
  <c r="B45" i="39" s="1"/>
  <c r="B43" i="39" a="1"/>
  <c r="B43" i="39" s="1"/>
  <c r="B41" i="39" a="1"/>
  <c r="B41" i="39" s="1"/>
  <c r="B39" i="39" a="1"/>
  <c r="B39" i="39" s="1"/>
  <c r="B37" i="39" a="1"/>
  <c r="B37" i="39" s="1"/>
  <c r="B35" i="39" a="1"/>
  <c r="B35" i="39" s="1"/>
  <c r="B33" i="39" a="1"/>
  <c r="B33" i="39" s="1"/>
  <c r="B31" i="39" a="1"/>
  <c r="B31" i="39" s="1"/>
  <c r="B29" i="39" a="1"/>
  <c r="B29" i="39" s="1"/>
  <c r="S11" i="39" a="1"/>
  <c r="S11" i="39" s="1"/>
  <c r="S19" i="39" a="1"/>
  <c r="S19" i="39" s="1"/>
  <c r="S27" i="39" a="1"/>
  <c r="S27" i="39" s="1"/>
  <c r="S35" i="39" a="1"/>
  <c r="S35" i="39" s="1"/>
  <c r="S43" i="39" a="1"/>
  <c r="S43" i="39" s="1"/>
  <c r="S51" i="39" a="1"/>
  <c r="S51" i="39" s="1"/>
  <c r="S59" i="39" a="1"/>
  <c r="S59" i="39" s="1"/>
  <c r="S9" i="39" a="1"/>
  <c r="S9" i="39" s="1"/>
  <c r="S25" i="39" a="1"/>
  <c r="S25" i="39" s="1"/>
  <c r="S41" i="39" a="1"/>
  <c r="S41" i="39" s="1"/>
  <c r="S57" i="39" a="1"/>
  <c r="S57" i="39" s="1"/>
  <c r="C59" i="39" a="1"/>
  <c r="C59" i="39" s="1"/>
  <c r="C55" i="39" a="1"/>
  <c r="C55" i="39" s="1"/>
  <c r="C51" i="39" a="1"/>
  <c r="C51" i="39" s="1"/>
  <c r="C47" i="39" a="1"/>
  <c r="C47" i="39" s="1"/>
  <c r="C43" i="39" a="1"/>
  <c r="C43" i="39" s="1"/>
  <c r="C39" i="39" a="1"/>
  <c r="C39" i="39" s="1"/>
  <c r="C35" i="39" a="1"/>
  <c r="C35" i="39" s="1"/>
  <c r="C31" i="39" a="1"/>
  <c r="C31" i="39" s="1"/>
  <c r="S12" i="39" a="1"/>
  <c r="S12" i="39" s="1"/>
  <c r="S28" i="39" a="1"/>
  <c r="S28" i="39" s="1"/>
  <c r="S44" i="39" a="1"/>
  <c r="S44" i="39" s="1"/>
  <c r="S60" i="39" a="1"/>
  <c r="S60" i="39" s="1"/>
  <c r="D60" i="39" a="1"/>
  <c r="D60" i="39" s="1"/>
  <c r="D56" i="39" a="1"/>
  <c r="D56" i="39" s="1"/>
  <c r="D52" i="39" a="1"/>
  <c r="D52" i="39" s="1"/>
  <c r="D48" i="39" a="1"/>
  <c r="D48" i="39" s="1"/>
  <c r="D44" i="39" a="1"/>
  <c r="D44" i="39" s="1"/>
  <c r="D40" i="39" a="1"/>
  <c r="D40" i="39" s="1"/>
  <c r="D36" i="39" a="1"/>
  <c r="D36" i="39" s="1"/>
  <c r="D32" i="39" a="1"/>
  <c r="D32" i="39" s="1"/>
  <c r="D25" i="39" a="1"/>
  <c r="D25" i="39" s="1"/>
  <c r="D23" i="39" a="1"/>
  <c r="D23" i="39" s="1"/>
  <c r="D21" i="39" a="1"/>
  <c r="D21" i="39" s="1"/>
  <c r="D19" i="39" a="1"/>
  <c r="D19" i="39" s="1"/>
  <c r="D17" i="39" a="1"/>
  <c r="D17" i="39" s="1"/>
  <c r="D15" i="39" a="1"/>
  <c r="D15" i="39" s="1"/>
  <c r="D13" i="39" a="1"/>
  <c r="D13" i="39" s="1"/>
  <c r="D11" i="39" a="1"/>
  <c r="D11" i="39" s="1"/>
  <c r="D9" i="39" a="1"/>
  <c r="D9" i="39" s="1"/>
  <c r="D7" i="39" a="1"/>
  <c r="D7" i="39" s="1"/>
  <c r="S13" i="39" a="1"/>
  <c r="S13" i="39" s="1"/>
  <c r="S29" i="39" a="1"/>
  <c r="S29" i="39" s="1"/>
  <c r="S45" i="39" a="1"/>
  <c r="S45" i="39" s="1"/>
  <c r="S61" i="39" a="1"/>
  <c r="S61" i="39" s="1"/>
  <c r="C60" i="39" a="1"/>
  <c r="C60" i="39" s="1"/>
  <c r="C56" i="39" a="1"/>
  <c r="C56" i="39" s="1"/>
  <c r="C52" i="39" a="1"/>
  <c r="C52" i="39" s="1"/>
  <c r="C48" i="39" a="1"/>
  <c r="C48" i="39" s="1"/>
  <c r="C44" i="39" a="1"/>
  <c r="C44" i="39" s="1"/>
  <c r="C40" i="39" a="1"/>
  <c r="C40" i="39" s="1"/>
  <c r="C36" i="39" a="1"/>
  <c r="C36" i="39" s="1"/>
  <c r="C32" i="39" a="1"/>
  <c r="C32" i="39" s="1"/>
  <c r="D28" i="39" a="1"/>
  <c r="D28" i="39" s="1"/>
  <c r="D27" i="39" a="1"/>
  <c r="D27" i="39" s="1"/>
  <c r="C25" i="39" a="1"/>
  <c r="C25" i="39" s="1"/>
  <c r="C23" i="39" a="1"/>
  <c r="C23" i="39" s="1"/>
  <c r="C21" i="39" a="1"/>
  <c r="C21" i="39" s="1"/>
  <c r="C19" i="39" a="1"/>
  <c r="C19" i="39" s="1"/>
  <c r="C17" i="39" a="1"/>
  <c r="C17" i="39" s="1"/>
  <c r="C15" i="39" a="1"/>
  <c r="C15" i="39" s="1"/>
  <c r="C13" i="39" a="1"/>
  <c r="C13" i="39" s="1"/>
  <c r="C11" i="39" a="1"/>
  <c r="C11" i="39" s="1"/>
  <c r="C9" i="39" a="1"/>
  <c r="C9" i="39" s="1"/>
  <c r="C7" i="39" a="1"/>
  <c r="C7" i="39" s="1"/>
  <c r="I14" i="40"/>
  <c r="I21" i="40"/>
  <c r="I30" i="40"/>
  <c r="B11" i="39" a="1"/>
  <c r="B11" i="39" s="1"/>
  <c r="B24" i="39" a="1"/>
  <c r="B24" i="39" s="1"/>
  <c r="C26" i="39" a="1"/>
  <c r="C26" i="39" s="1"/>
  <c r="C33" i="39" a="1"/>
  <c r="C33" i="39" s="1"/>
  <c r="B42" i="39" a="1"/>
  <c r="B42" i="39" s="1"/>
  <c r="C46" i="39" a="1"/>
  <c r="C46" i="39" s="1"/>
  <c r="D50" i="39" a="1"/>
  <c r="D50" i="39" s="1"/>
  <c r="S46" i="39" a="1"/>
  <c r="S46" i="39" s="1"/>
  <c r="K61" i="39" a="1"/>
  <c r="K61" i="39" s="1"/>
  <c r="K57" i="39" a="1"/>
  <c r="K57" i="39" s="1"/>
  <c r="K53" i="39" a="1"/>
  <c r="K53" i="39" s="1"/>
  <c r="K49" i="39" a="1"/>
  <c r="K49" i="39" s="1"/>
  <c r="K45" i="39" a="1"/>
  <c r="K45" i="39" s="1"/>
  <c r="K41" i="39" a="1"/>
  <c r="K41" i="39" s="1"/>
  <c r="K37" i="39" a="1"/>
  <c r="K37" i="39" s="1"/>
  <c r="K33" i="39" a="1"/>
  <c r="K33" i="39" s="1"/>
  <c r="K29" i="39" a="1"/>
  <c r="K29" i="39" s="1"/>
  <c r="K58" i="39" a="1"/>
  <c r="K58" i="39" s="1"/>
  <c r="K54" i="39" a="1"/>
  <c r="K54" i="39" s="1"/>
  <c r="K50" i="39" a="1"/>
  <c r="K50" i="39" s="1"/>
  <c r="K46" i="39" a="1"/>
  <c r="K46" i="39" s="1"/>
  <c r="K42" i="39" a="1"/>
  <c r="K42" i="39" s="1"/>
  <c r="K38" i="39" a="1"/>
  <c r="K38" i="39" s="1"/>
  <c r="K34" i="39" a="1"/>
  <c r="K34" i="39" s="1"/>
  <c r="K30" i="39" a="1"/>
  <c r="K30" i="39" s="1"/>
  <c r="K25" i="39" a="1"/>
  <c r="K25" i="39" s="1"/>
  <c r="K23" i="39" a="1"/>
  <c r="K23" i="39" s="1"/>
  <c r="K21" i="39" a="1"/>
  <c r="K21" i="39" s="1"/>
  <c r="K19" i="39" a="1"/>
  <c r="K19" i="39" s="1"/>
  <c r="K17" i="39" a="1"/>
  <c r="K17" i="39" s="1"/>
  <c r="K15" i="39" a="1"/>
  <c r="K15" i="39" s="1"/>
  <c r="K13" i="39" a="1"/>
  <c r="K13" i="39" s="1"/>
  <c r="K11" i="39" a="1"/>
  <c r="K11" i="39" s="1"/>
  <c r="K9" i="39" a="1"/>
  <c r="K9" i="39" s="1"/>
  <c r="K7" i="39" a="1"/>
  <c r="K7" i="39" s="1"/>
  <c r="I39" i="40"/>
  <c r="C6" i="39" a="1"/>
  <c r="C6" i="39" s="1"/>
  <c r="B7" i="39" a="1"/>
  <c r="B7" i="39" s="1"/>
  <c r="D8" i="39" a="1"/>
  <c r="D8" i="39" s="1"/>
  <c r="K16" i="39" a="1"/>
  <c r="K16" i="39" s="1"/>
  <c r="B20" i="39" a="1"/>
  <c r="B20" i="39" s="1"/>
  <c r="C22" i="39" a="1"/>
  <c r="C22" i="39" s="1"/>
  <c r="B23" i="39" a="1"/>
  <c r="B23" i="39" s="1"/>
  <c r="D24" i="39" a="1"/>
  <c r="D24" i="39" s="1"/>
  <c r="K27" i="39" a="1"/>
  <c r="K27" i="39" s="1"/>
  <c r="B34" i="39" a="1"/>
  <c r="B34" i="39" s="1"/>
  <c r="K35" i="39" a="1"/>
  <c r="K35" i="39" s="1"/>
  <c r="C38" i="39" a="1"/>
  <c r="C38" i="39" s="1"/>
  <c r="B40" i="39" a="1"/>
  <c r="B40" i="39" s="1"/>
  <c r="D42" i="39" a="1"/>
  <c r="D42" i="39" s="1"/>
  <c r="K48" i="39" a="1"/>
  <c r="K48" i="39" s="1"/>
  <c r="C57" i="39" a="1"/>
  <c r="C57" i="39" s="1"/>
  <c r="R40" i="39" a="1"/>
  <c r="R40" i="39" s="1"/>
  <c r="S37" i="39" a="1"/>
  <c r="S37" i="39" s="1"/>
  <c r="S14" i="39" a="1"/>
  <c r="S14" i="39" s="1"/>
  <c r="I44" i="40"/>
  <c r="I25" i="40"/>
  <c r="I34" i="40"/>
  <c r="I58" i="40"/>
  <c r="I26" i="40"/>
  <c r="I53" i="40"/>
  <c r="I37" i="40"/>
  <c r="I51" i="40"/>
  <c r="I54" i="40"/>
  <c r="I57" i="40"/>
  <c r="I43" i="40"/>
  <c r="I46" i="40"/>
  <c r="I49" i="40"/>
  <c r="I28" i="40"/>
  <c r="I35" i="40"/>
  <c r="I38" i="40"/>
  <c r="I41" i="40"/>
  <c r="M7" i="39" l="1" a="1"/>
  <c r="M7" i="39" s="1"/>
  <c r="M11" i="39" a="1"/>
  <c r="M11" i="39" s="1"/>
  <c r="N11" i="39" s="1"/>
  <c r="M15" i="39" a="1"/>
  <c r="M15" i="39" s="1"/>
  <c r="N15" i="39" s="1"/>
  <c r="M19" i="39" a="1"/>
  <c r="M19" i="39" s="1"/>
  <c r="N19" i="39" s="1"/>
  <c r="M23" i="39" a="1"/>
  <c r="M23" i="39" s="1"/>
  <c r="N23" i="39" s="1"/>
  <c r="M27" i="39" a="1"/>
  <c r="M27" i="39" s="1"/>
  <c r="N27" i="39" s="1"/>
  <c r="M31" i="39" a="1"/>
  <c r="M31" i="39" s="1"/>
  <c r="N31" i="39" s="1"/>
  <c r="M35" i="39" a="1"/>
  <c r="M35" i="39" s="1"/>
  <c r="N35" i="39" s="1"/>
  <c r="M39" i="39" a="1"/>
  <c r="M39" i="39" s="1"/>
  <c r="N39" i="39" s="1"/>
  <c r="M43" i="39" a="1"/>
  <c r="M43" i="39" s="1"/>
  <c r="N43" i="39" s="1"/>
  <c r="M47" i="39" a="1"/>
  <c r="M47" i="39" s="1"/>
  <c r="N47" i="39" s="1"/>
  <c r="M51" i="39" a="1"/>
  <c r="M51" i="39" s="1"/>
  <c r="N51" i="39" s="1"/>
  <c r="M55" i="39" a="1"/>
  <c r="M55" i="39" s="1"/>
  <c r="N55" i="39" s="1"/>
  <c r="M59" i="39" a="1"/>
  <c r="M59" i="39" s="1"/>
  <c r="N59" i="39" s="1"/>
  <c r="M8" i="39" a="1"/>
  <c r="M8" i="39" s="1"/>
  <c r="N8" i="39" s="1"/>
  <c r="M12" i="39" a="1"/>
  <c r="M12" i="39" s="1"/>
  <c r="N12" i="39" s="1"/>
  <c r="M16" i="39" a="1"/>
  <c r="M16" i="39" s="1"/>
  <c r="N16" i="39" s="1"/>
  <c r="M20" i="39" a="1"/>
  <c r="M20" i="39" s="1"/>
  <c r="N20" i="39" s="1"/>
  <c r="M24" i="39" a="1"/>
  <c r="M24" i="39" s="1"/>
  <c r="N24" i="39" s="1"/>
  <c r="M28" i="39" a="1"/>
  <c r="M28" i="39" s="1"/>
  <c r="N28" i="39" s="1"/>
  <c r="M32" i="39" a="1"/>
  <c r="M32" i="39" s="1"/>
  <c r="N32" i="39" s="1"/>
  <c r="M36" i="39" a="1"/>
  <c r="M36" i="39" s="1"/>
  <c r="N36" i="39" s="1"/>
  <c r="M40" i="39" a="1"/>
  <c r="M40" i="39" s="1"/>
  <c r="N40" i="39" s="1"/>
  <c r="M44" i="39" a="1"/>
  <c r="M44" i="39" s="1"/>
  <c r="N44" i="39" s="1"/>
  <c r="M48" i="39" a="1"/>
  <c r="M48" i="39" s="1"/>
  <c r="N48" i="39" s="1"/>
  <c r="M52" i="39" a="1"/>
  <c r="M52" i="39" s="1"/>
  <c r="N52" i="39" s="1"/>
  <c r="M56" i="39" a="1"/>
  <c r="M56" i="39" s="1"/>
  <c r="N56" i="39" s="1"/>
  <c r="M60" i="39" a="1"/>
  <c r="M60" i="39" s="1"/>
  <c r="N60" i="39" s="1"/>
  <c r="M6" i="39" a="1"/>
  <c r="M6" i="39" s="1"/>
  <c r="N6" i="39" s="1"/>
  <c r="M9" i="39" a="1"/>
  <c r="M9" i="39" s="1"/>
  <c r="N9" i="39" s="1"/>
  <c r="M13" i="39" a="1"/>
  <c r="M13" i="39" s="1"/>
  <c r="N13" i="39" s="1"/>
  <c r="M17" i="39" a="1"/>
  <c r="M17" i="39" s="1"/>
  <c r="N17" i="39" s="1"/>
  <c r="M21" i="39" a="1"/>
  <c r="M21" i="39" s="1"/>
  <c r="N21" i="39" s="1"/>
  <c r="M25" i="39" a="1"/>
  <c r="M25" i="39" s="1"/>
  <c r="N25" i="39" s="1"/>
  <c r="M29" i="39" a="1"/>
  <c r="M29" i="39" s="1"/>
  <c r="N29" i="39" s="1"/>
  <c r="M33" i="39" a="1"/>
  <c r="M33" i="39" s="1"/>
  <c r="N33" i="39" s="1"/>
  <c r="M37" i="39" a="1"/>
  <c r="M37" i="39" s="1"/>
  <c r="N37" i="39" s="1"/>
  <c r="M41" i="39" a="1"/>
  <c r="M41" i="39" s="1"/>
  <c r="N41" i="39" s="1"/>
  <c r="M45" i="39" a="1"/>
  <c r="M45" i="39" s="1"/>
  <c r="N45" i="39" s="1"/>
  <c r="M49" i="39" a="1"/>
  <c r="M49" i="39" s="1"/>
  <c r="N49" i="39" s="1"/>
  <c r="M53" i="39" a="1"/>
  <c r="M53" i="39" s="1"/>
  <c r="N53" i="39" s="1"/>
  <c r="M57" i="39" a="1"/>
  <c r="M57" i="39" s="1"/>
  <c r="N57" i="39" s="1"/>
  <c r="M61" i="39" a="1"/>
  <c r="M61" i="39" s="1"/>
  <c r="N61" i="39" s="1"/>
  <c r="M10" i="39" a="1"/>
  <c r="M10" i="39" s="1"/>
  <c r="N10" i="39" s="1"/>
  <c r="M14" i="39" a="1"/>
  <c r="M14" i="39" s="1"/>
  <c r="N14" i="39" s="1"/>
  <c r="M18" i="39" a="1"/>
  <c r="M18" i="39" s="1"/>
  <c r="N18" i="39" s="1"/>
  <c r="M22" i="39" a="1"/>
  <c r="M22" i="39" s="1"/>
  <c r="N22" i="39" s="1"/>
  <c r="M26" i="39" a="1"/>
  <c r="M26" i="39" s="1"/>
  <c r="N26" i="39" s="1"/>
  <c r="M30" i="39" a="1"/>
  <c r="M30" i="39" s="1"/>
  <c r="N30" i="39" s="1"/>
  <c r="M34" i="39" a="1"/>
  <c r="M34" i="39" s="1"/>
  <c r="N34" i="39" s="1"/>
  <c r="M38" i="39" a="1"/>
  <c r="M38" i="39" s="1"/>
  <c r="N38" i="39" s="1"/>
  <c r="M42" i="39" a="1"/>
  <c r="M42" i="39" s="1"/>
  <c r="N42" i="39" s="1"/>
  <c r="M46" i="39" a="1"/>
  <c r="M46" i="39" s="1"/>
  <c r="N46" i="39" s="1"/>
  <c r="M50" i="39" a="1"/>
  <c r="M50" i="39" s="1"/>
  <c r="N50" i="39" s="1"/>
  <c r="M54" i="39" a="1"/>
  <c r="M54" i="39" s="1"/>
  <c r="N54" i="39" s="1"/>
  <c r="M58" i="39" a="1"/>
  <c r="M58" i="39" s="1"/>
  <c r="N58" i="39" s="1"/>
  <c r="U31" i="39"/>
  <c r="M6" i="37" a="1"/>
  <c r="M6" i="37" s="1"/>
  <c r="O6" i="37" s="1"/>
  <c r="M14" i="37" a="1"/>
  <c r="M14" i="37" s="1"/>
  <c r="O14" i="37" s="1"/>
  <c r="M22" i="37" a="1"/>
  <c r="M22" i="37" s="1"/>
  <c r="N22" i="37" s="1"/>
  <c r="M30" i="37" a="1"/>
  <c r="M30" i="37" s="1"/>
  <c r="N30" i="37" s="1"/>
  <c r="M38" i="37" a="1"/>
  <c r="M38" i="37" s="1"/>
  <c r="N38" i="37" s="1"/>
  <c r="M46" i="37" a="1"/>
  <c r="M46" i="37" s="1"/>
  <c r="O46" i="37" s="1"/>
  <c r="M54" i="37" a="1"/>
  <c r="M54" i="37" s="1"/>
  <c r="N54" i="37" s="1"/>
  <c r="M16" i="37" a="1"/>
  <c r="M16" i="37" s="1"/>
  <c r="O16" i="37" s="1"/>
  <c r="M32" i="37" a="1"/>
  <c r="M32" i="37" s="1"/>
  <c r="N32" i="37" s="1"/>
  <c r="M48" i="37" a="1"/>
  <c r="M48" i="37" s="1"/>
  <c r="M27" i="37" a="1"/>
  <c r="M27" i="37" s="1"/>
  <c r="N27" i="37" s="1"/>
  <c r="M51" i="37" a="1"/>
  <c r="M51" i="37" s="1"/>
  <c r="O51" i="37" s="1"/>
  <c r="M12" i="37" a="1"/>
  <c r="M12" i="37" s="1"/>
  <c r="O12" i="37" s="1"/>
  <c r="M36" i="37" a="1"/>
  <c r="M36" i="37" s="1"/>
  <c r="O36" i="37" s="1"/>
  <c r="M60" i="37" a="1"/>
  <c r="M60" i="37" s="1"/>
  <c r="O60" i="37" s="1"/>
  <c r="M21" i="37" a="1"/>
  <c r="M21" i="37" s="1"/>
  <c r="O21" i="37" s="1"/>
  <c r="M45" i="37" a="1"/>
  <c r="M45" i="37" s="1"/>
  <c r="N45" i="37" s="1"/>
  <c r="M7" i="37" a="1"/>
  <c r="M7" i="37" s="1"/>
  <c r="O7" i="37" s="1"/>
  <c r="M15" i="37" a="1"/>
  <c r="M15" i="37" s="1"/>
  <c r="O15" i="37" s="1"/>
  <c r="M23" i="37" a="1"/>
  <c r="M23" i="37" s="1"/>
  <c r="O23" i="37" s="1"/>
  <c r="M31" i="37" a="1"/>
  <c r="M31" i="37" s="1"/>
  <c r="O31" i="37" s="1"/>
  <c r="M39" i="37" a="1"/>
  <c r="M39" i="37" s="1"/>
  <c r="O39" i="37" s="1"/>
  <c r="M47" i="37" a="1"/>
  <c r="M47" i="37" s="1"/>
  <c r="N47" i="37" s="1"/>
  <c r="M55" i="37" a="1"/>
  <c r="M55" i="37" s="1"/>
  <c r="N55" i="37" s="1"/>
  <c r="M5" i="37" a="1"/>
  <c r="M5" i="37" s="1"/>
  <c r="O5" i="37" s="1"/>
  <c r="M8" i="37" a="1"/>
  <c r="M8" i="37" s="1"/>
  <c r="N8" i="37" s="1"/>
  <c r="M24" i="37" a="1"/>
  <c r="M24" i="37" s="1"/>
  <c r="N24" i="37" s="1"/>
  <c r="M40" i="37" a="1"/>
  <c r="M40" i="37" s="1"/>
  <c r="O40" i="37" s="1"/>
  <c r="M56" i="37" a="1"/>
  <c r="M56" i="37" s="1"/>
  <c r="N56" i="37" s="1"/>
  <c r="M11" i="37" a="1"/>
  <c r="M11" i="37" s="1"/>
  <c r="O11" i="37" s="1"/>
  <c r="M35" i="37" a="1"/>
  <c r="M35" i="37" s="1"/>
  <c r="N35" i="37" s="1"/>
  <c r="M59" i="37" a="1"/>
  <c r="M59" i="37" s="1"/>
  <c r="O59" i="37" s="1"/>
  <c r="M20" i="37" a="1"/>
  <c r="M20" i="37" s="1"/>
  <c r="O20" i="37" s="1"/>
  <c r="M44" i="37" a="1"/>
  <c r="M44" i="37" s="1"/>
  <c r="O44" i="37" s="1"/>
  <c r="M29" i="37" a="1"/>
  <c r="M29" i="37" s="1"/>
  <c r="N29" i="37" s="1"/>
  <c r="M53" i="37" a="1"/>
  <c r="M53" i="37" s="1"/>
  <c r="O53" i="37" s="1"/>
  <c r="M9" i="37" a="1"/>
  <c r="M9" i="37" s="1"/>
  <c r="O9" i="37" s="1"/>
  <c r="M17" i="37" a="1"/>
  <c r="M17" i="37" s="1"/>
  <c r="O17" i="37" s="1"/>
  <c r="M25" i="37" a="1"/>
  <c r="M25" i="37" s="1"/>
  <c r="O25" i="37" s="1"/>
  <c r="M33" i="37" a="1"/>
  <c r="M33" i="37" s="1"/>
  <c r="N33" i="37" s="1"/>
  <c r="M41" i="37" a="1"/>
  <c r="M41" i="37" s="1"/>
  <c r="O41" i="37" s="1"/>
  <c r="M49" i="37" a="1"/>
  <c r="M49" i="37" s="1"/>
  <c r="O49" i="37" s="1"/>
  <c r="M57" i="37" a="1"/>
  <c r="M57" i="37" s="1"/>
  <c r="N57" i="37" s="1"/>
  <c r="M10" i="37" a="1"/>
  <c r="M10" i="37" s="1"/>
  <c r="N10" i="37" s="1"/>
  <c r="M18" i="37" a="1"/>
  <c r="M18" i="37" s="1"/>
  <c r="O18" i="37" s="1"/>
  <c r="M26" i="37" a="1"/>
  <c r="M26" i="37" s="1"/>
  <c r="N26" i="37" s="1"/>
  <c r="M34" i="37" a="1"/>
  <c r="M34" i="37" s="1"/>
  <c r="N34" i="37" s="1"/>
  <c r="M42" i="37" a="1"/>
  <c r="M42" i="37" s="1"/>
  <c r="N42" i="37" s="1"/>
  <c r="M50" i="37" a="1"/>
  <c r="M50" i="37" s="1"/>
  <c r="N50" i="37" s="1"/>
  <c r="M58" i="37" a="1"/>
  <c r="M58" i="37" s="1"/>
  <c r="N58" i="37" s="1"/>
  <c r="M19" i="37" a="1"/>
  <c r="M19" i="37" s="1"/>
  <c r="N19" i="37" s="1"/>
  <c r="M43" i="37" a="1"/>
  <c r="M43" i="37" s="1"/>
  <c r="O43" i="37" s="1"/>
  <c r="M28" i="37" a="1"/>
  <c r="M28" i="37" s="1"/>
  <c r="O28" i="37" s="1"/>
  <c r="M52" i="37" a="1"/>
  <c r="M52" i="37" s="1"/>
  <c r="O52" i="37" s="1"/>
  <c r="M13" i="37" a="1"/>
  <c r="M13" i="37" s="1"/>
  <c r="N13" i="37" s="1"/>
  <c r="M37" i="37" a="1"/>
  <c r="M37" i="37" s="1"/>
  <c r="N37" i="37" s="1"/>
  <c r="Y20" i="37"/>
  <c r="Z20" i="37" s="1"/>
  <c r="P23" i="39"/>
  <c r="P59" i="39"/>
  <c r="P48" i="39"/>
  <c r="P13" i="39"/>
  <c r="P19" i="39"/>
  <c r="Q44" i="37"/>
  <c r="P29" i="39"/>
  <c r="P45" i="39"/>
  <c r="P61" i="39"/>
  <c r="P20" i="39"/>
  <c r="P31" i="39"/>
  <c r="P10" i="39"/>
  <c r="P44" i="37"/>
  <c r="Y45" i="37"/>
  <c r="Z45" i="37" s="1"/>
  <c r="P21" i="39"/>
  <c r="P43" i="39"/>
  <c r="P18" i="39"/>
  <c r="P49" i="39"/>
  <c r="P51" i="39"/>
  <c r="P8" i="39"/>
  <c r="P34" i="39"/>
  <c r="P7" i="39"/>
  <c r="P37" i="39"/>
  <c r="P53" i="39"/>
  <c r="P26" i="39"/>
  <c r="P12" i="39"/>
  <c r="P36" i="39"/>
  <c r="P16" i="39"/>
  <c r="P17" i="39"/>
  <c r="P44" i="39"/>
  <c r="P46" i="39"/>
  <c r="P28" i="39"/>
  <c r="P40" i="39"/>
  <c r="P24" i="39"/>
  <c r="P56" i="39"/>
  <c r="P38" i="39"/>
  <c r="P39" i="39"/>
  <c r="P55" i="39"/>
  <c r="P52" i="39"/>
  <c r="P50" i="39"/>
  <c r="P22" i="39"/>
  <c r="P60" i="39"/>
  <c r="P58" i="39"/>
  <c r="P14" i="39"/>
  <c r="P47" i="39"/>
  <c r="O54" i="39"/>
  <c r="P54" i="39"/>
  <c r="P11" i="39"/>
  <c r="P33" i="39"/>
  <c r="P15" i="39"/>
  <c r="P35" i="39"/>
  <c r="P9" i="39"/>
  <c r="P27" i="39"/>
  <c r="P42" i="39"/>
  <c r="P41" i="39"/>
  <c r="P57" i="39"/>
  <c r="P25" i="39"/>
  <c r="P32" i="39"/>
  <c r="P30" i="39"/>
  <c r="P6" i="39"/>
  <c r="U55" i="39"/>
  <c r="Y56" i="37"/>
  <c r="Z56" i="37" s="1"/>
  <c r="Q21" i="37"/>
  <c r="Y5" i="37"/>
  <c r="Z5" i="37" s="1"/>
  <c r="O46" i="39"/>
  <c r="P34" i="37"/>
  <c r="P58" i="37"/>
  <c r="U48" i="39"/>
  <c r="Y43" i="37"/>
  <c r="Z43" i="37" s="1"/>
  <c r="Y58" i="37"/>
  <c r="Z58" i="37" s="1"/>
  <c r="P36" i="37"/>
  <c r="Y21" i="37"/>
  <c r="Z21" i="37" s="1"/>
  <c r="Q57" i="37"/>
  <c r="O7" i="39"/>
  <c r="U26" i="39"/>
  <c r="U10" i="39"/>
  <c r="P33" i="37"/>
  <c r="Q60" i="37"/>
  <c r="P18" i="37"/>
  <c r="Y22" i="37"/>
  <c r="Z22" i="37" s="1"/>
  <c r="Y6" i="37"/>
  <c r="Z6" i="37" s="1"/>
  <c r="Y47" i="37"/>
  <c r="Z47" i="37" s="1"/>
  <c r="Y34" i="37"/>
  <c r="Z34" i="37" s="1"/>
  <c r="Q11" i="37"/>
  <c r="Y55" i="37"/>
  <c r="Z55" i="37" s="1"/>
  <c r="Y39" i="37"/>
  <c r="Z39" i="37" s="1"/>
  <c r="P15" i="37"/>
  <c r="Y18" i="37"/>
  <c r="Z18" i="37" s="1"/>
  <c r="Y40" i="37"/>
  <c r="Z40" i="37" s="1"/>
  <c r="P9" i="37"/>
  <c r="U54" i="39"/>
  <c r="U27" i="39"/>
  <c r="Q8" i="37"/>
  <c r="Y32" i="37"/>
  <c r="Z32" i="37" s="1"/>
  <c r="P45" i="37"/>
  <c r="Y9" i="37"/>
  <c r="Z9" i="37" s="1"/>
  <c r="U58" i="39"/>
  <c r="U30" i="39"/>
  <c r="P39" i="37"/>
  <c r="Y27" i="37"/>
  <c r="Z27" i="37" s="1"/>
  <c r="Y36" i="37"/>
  <c r="Z36" i="37" s="1"/>
  <c r="U20" i="39"/>
  <c r="U23" i="39"/>
  <c r="Y50" i="37"/>
  <c r="Z50" i="37" s="1"/>
  <c r="Q41" i="37"/>
  <c r="Y41" i="37"/>
  <c r="Z41" i="37" s="1"/>
  <c r="Q59" i="37"/>
  <c r="Q27" i="37"/>
  <c r="Y31" i="37"/>
  <c r="Z31" i="37" s="1"/>
  <c r="Y33" i="37"/>
  <c r="Z33" i="37" s="1"/>
  <c r="Y38" i="37"/>
  <c r="Z38" i="37" s="1"/>
  <c r="P20" i="37"/>
  <c r="O20" i="39"/>
  <c r="U44" i="39"/>
  <c r="O47" i="39"/>
  <c r="O61" i="39"/>
  <c r="U49" i="39"/>
  <c r="O23" i="39"/>
  <c r="O32" i="39"/>
  <c r="U45" i="39"/>
  <c r="Q26" i="37"/>
  <c r="P40" i="37"/>
  <c r="Q43" i="37"/>
  <c r="Y13" i="37"/>
  <c r="Z13" i="37" s="1"/>
  <c r="Y12" i="37"/>
  <c r="Z12" i="37" s="1"/>
  <c r="Q36" i="37"/>
  <c r="Q20" i="37"/>
  <c r="O49" i="39"/>
  <c r="U38" i="39"/>
  <c r="U61" i="39"/>
  <c r="O56" i="39"/>
  <c r="U6" i="39"/>
  <c r="O52" i="39"/>
  <c r="U57" i="39"/>
  <c r="U56" i="39"/>
  <c r="U9" i="39"/>
  <c r="Q15" i="37"/>
  <c r="Q18" i="37"/>
  <c r="P49" i="37"/>
  <c r="Q9" i="37"/>
  <c r="P32" i="37"/>
  <c r="P17" i="37"/>
  <c r="Y46" i="37"/>
  <c r="Z46" i="37" s="1"/>
  <c r="Y30" i="37"/>
  <c r="Z30" i="37" s="1"/>
  <c r="Y14" i="37"/>
  <c r="Z14" i="37" s="1"/>
  <c r="Y25" i="37"/>
  <c r="Z25" i="37" s="1"/>
  <c r="P12" i="37"/>
  <c r="Y35" i="37"/>
  <c r="Z35" i="37" s="1"/>
  <c r="Y10" i="37"/>
  <c r="Z10" i="37" s="1"/>
  <c r="Q58" i="37"/>
  <c r="Q19" i="37"/>
  <c r="Y52" i="37"/>
  <c r="Z52" i="37" s="1"/>
  <c r="Q48" i="37"/>
  <c r="P57" i="37"/>
  <c r="Q22" i="37"/>
  <c r="Y59" i="37"/>
  <c r="Z59" i="37" s="1"/>
  <c r="P51" i="37"/>
  <c r="Y37" i="37"/>
  <c r="Z37" i="37" s="1"/>
  <c r="U32" i="39"/>
  <c r="U51" i="39"/>
  <c r="U7" i="39"/>
  <c r="O50" i="39"/>
  <c r="O57" i="39"/>
  <c r="U21" i="39"/>
  <c r="P37" i="37"/>
  <c r="Y23" i="37"/>
  <c r="Z23" i="37" s="1"/>
  <c r="Y16" i="37"/>
  <c r="Z16" i="37" s="1"/>
  <c r="Q47" i="37"/>
  <c r="P24" i="37"/>
  <c r="P38" i="37"/>
  <c r="U14" i="39"/>
  <c r="O44" i="39"/>
  <c r="O9" i="39"/>
  <c r="U39" i="39"/>
  <c r="U33" i="39"/>
  <c r="O14" i="39"/>
  <c r="U40" i="39"/>
  <c r="U37" i="39"/>
  <c r="U36" i="39"/>
  <c r="O25" i="39"/>
  <c r="U18" i="39"/>
  <c r="U17" i="39"/>
  <c r="U60" i="39"/>
  <c r="O34" i="39"/>
  <c r="O30" i="39"/>
  <c r="P10" i="37"/>
  <c r="Q33" i="37"/>
  <c r="Y19" i="37"/>
  <c r="Z19" i="37" s="1"/>
  <c r="Y60" i="37"/>
  <c r="Z60" i="37" s="1"/>
  <c r="Y28" i="37"/>
  <c r="Z28" i="37" s="1"/>
  <c r="P55" i="37"/>
  <c r="Q31" i="37"/>
  <c r="Y29" i="37"/>
  <c r="Z29" i="37" s="1"/>
  <c r="Y15" i="37"/>
  <c r="Z15" i="37" s="1"/>
  <c r="Y24" i="37"/>
  <c r="Z24" i="37" s="1"/>
  <c r="Y8" i="37"/>
  <c r="Z8" i="37" s="1"/>
  <c r="P46" i="37"/>
  <c r="P60" i="37"/>
  <c r="Y53" i="37"/>
  <c r="Z53" i="37" s="1"/>
  <c r="P13" i="37"/>
  <c r="Q34" i="37"/>
  <c r="P6" i="37"/>
  <c r="U59" i="39"/>
  <c r="O58" i="39"/>
  <c r="U13" i="39"/>
  <c r="U19" i="39"/>
  <c r="U8" i="39"/>
  <c r="U53" i="39"/>
  <c r="U52" i="39"/>
  <c r="U22" i="39"/>
  <c r="P25" i="37"/>
  <c r="P8" i="37"/>
  <c r="Y48" i="37"/>
  <c r="Z48" i="37" s="1"/>
  <c r="Q35" i="37"/>
  <c r="Y44" i="37"/>
  <c r="Z44" i="37" s="1"/>
  <c r="Q54" i="37"/>
  <c r="P26" i="37"/>
  <c r="P47" i="37"/>
  <c r="U35" i="39"/>
  <c r="U24" i="39"/>
  <c r="O39" i="39"/>
  <c r="Y17" i="37"/>
  <c r="Z17" i="37" s="1"/>
  <c r="Y42" i="37"/>
  <c r="Z42" i="37" s="1"/>
  <c r="Y26" i="37"/>
  <c r="Z26" i="37" s="1"/>
  <c r="P23" i="37"/>
  <c r="Y49" i="37"/>
  <c r="Z49" i="37" s="1"/>
  <c r="Y57" i="37"/>
  <c r="Z57" i="37" s="1"/>
  <c r="Y11" i="37"/>
  <c r="Z11" i="37" s="1"/>
  <c r="Y54" i="37"/>
  <c r="Z54" i="37" s="1"/>
  <c r="Q12" i="37"/>
  <c r="Q24" i="37"/>
  <c r="P21" i="37"/>
  <c r="O45" i="39"/>
  <c r="U15" i="39"/>
  <c r="U43" i="39"/>
  <c r="O59" i="39"/>
  <c r="U11" i="39"/>
  <c r="O48" i="39"/>
  <c r="O41" i="39"/>
  <c r="O18" i="39"/>
  <c r="P30" i="37"/>
  <c r="Y7" i="37"/>
  <c r="Z7" i="37" s="1"/>
  <c r="Q50" i="37"/>
  <c r="Y51" i="37"/>
  <c r="Z51" i="37" s="1"/>
  <c r="Q45" i="37"/>
  <c r="Q25" i="37"/>
  <c r="Q52" i="37"/>
  <c r="U50" i="39"/>
  <c r="Q51" i="37"/>
  <c r="P35" i="37"/>
  <c r="P41" i="37"/>
  <c r="Q39" i="37"/>
  <c r="P52" i="37"/>
  <c r="U12" i="39"/>
  <c r="O35" i="39"/>
  <c r="O27" i="39"/>
  <c r="Q16" i="37"/>
  <c r="Q38" i="37"/>
  <c r="O19" i="39"/>
  <c r="O37" i="39"/>
  <c r="O29" i="39"/>
  <c r="O26" i="39"/>
  <c r="U34" i="39"/>
  <c r="U41" i="39"/>
  <c r="Q32" i="37"/>
  <c r="P16" i="37"/>
  <c r="P53" i="37"/>
  <c r="P54" i="37"/>
  <c r="P59" i="37"/>
  <c r="P29" i="37"/>
  <c r="P28" i="37"/>
  <c r="P31" i="37"/>
  <c r="P22" i="37"/>
  <c r="Q56" i="37"/>
  <c r="P27" i="37"/>
  <c r="Q7" i="37"/>
  <c r="O15" i="39"/>
  <c r="P11" i="37"/>
  <c r="P50" i="37"/>
  <c r="P43" i="37"/>
  <c r="P7" i="37"/>
  <c r="P42" i="37"/>
  <c r="U46" i="39"/>
  <c r="U42" i="39"/>
  <c r="Q53" i="37"/>
  <c r="Q28" i="37"/>
  <c r="O53" i="39"/>
  <c r="U25" i="39"/>
  <c r="O36" i="39"/>
  <c r="P48" i="37"/>
  <c r="Q30" i="37"/>
  <c r="Q6" i="37"/>
  <c r="Q10" i="37"/>
  <c r="Q49" i="37"/>
  <c r="Q17" i="37"/>
  <c r="Q40" i="37"/>
  <c r="Q14" i="37"/>
  <c r="Q13" i="37"/>
  <c r="Q55" i="37"/>
  <c r="Q23" i="37"/>
  <c r="P19" i="37"/>
  <c r="Q37" i="37"/>
  <c r="Q46" i="37"/>
  <c r="U16" i="39"/>
  <c r="O22" i="39"/>
  <c r="U47" i="39"/>
  <c r="Q29" i="37"/>
  <c r="P56" i="37"/>
  <c r="U29" i="39"/>
  <c r="U28" i="39"/>
  <c r="O17" i="39"/>
  <c r="P14" i="37"/>
  <c r="Q42" i="37"/>
  <c r="O11" i="39"/>
  <c r="O38" i="39"/>
  <c r="O8" i="39"/>
  <c r="O55" i="39"/>
  <c r="O43" i="39"/>
  <c r="O42" i="39"/>
  <c r="O10" i="39"/>
  <c r="N7" i="39"/>
  <c r="O13" i="39"/>
  <c r="O60" i="39"/>
  <c r="O28" i="39"/>
  <c r="O12" i="39"/>
  <c r="O33" i="39"/>
  <c r="O40" i="39"/>
  <c r="O24" i="39"/>
  <c r="O16" i="39"/>
  <c r="O51" i="39"/>
  <c r="O31" i="39"/>
  <c r="O21" i="39"/>
  <c r="O6" i="39"/>
  <c r="N21" i="37" l="1"/>
  <c r="O30" i="37"/>
  <c r="N36" i="37"/>
  <c r="N11" i="37"/>
  <c r="N9" i="37"/>
  <c r="N28" i="37"/>
  <c r="O56" i="37"/>
  <c r="N12" i="37"/>
  <c r="N17" i="37"/>
  <c r="O34" i="37"/>
  <c r="N39" i="37"/>
  <c r="N51" i="37"/>
  <c r="N23" i="37"/>
  <c r="N6" i="37"/>
  <c r="O29" i="37"/>
  <c r="N59" i="37"/>
  <c r="O19" i="37"/>
  <c r="O22" i="37"/>
  <c r="N40" i="37"/>
  <c r="O58" i="37"/>
  <c r="N31" i="37"/>
  <c r="N7" i="37"/>
  <c r="O54" i="37"/>
  <c r="O42" i="37"/>
  <c r="O33" i="37"/>
  <c r="N18" i="37"/>
  <c r="O24" i="37"/>
  <c r="N25" i="37"/>
  <c r="O37" i="37"/>
  <c r="O55" i="37"/>
  <c r="O26" i="37"/>
  <c r="O35" i="37"/>
  <c r="O48" i="37"/>
  <c r="N48" i="37"/>
  <c r="N60" i="37"/>
  <c r="O50" i="37"/>
  <c r="N41" i="37"/>
  <c r="O27" i="37"/>
  <c r="N53" i="37"/>
  <c r="N43" i="37"/>
  <c r="O45" i="37"/>
  <c r="N20" i="37"/>
  <c r="N52" i="37"/>
  <c r="O10" i="37"/>
  <c r="O8" i="37"/>
  <c r="N16" i="37"/>
  <c r="O47" i="37"/>
  <c r="N49" i="37"/>
  <c r="O57" i="37"/>
  <c r="N14" i="37"/>
  <c r="O32" i="37"/>
  <c r="N46" i="37"/>
  <c r="N15" i="37"/>
  <c r="N44" i="37"/>
  <c r="O13" i="37"/>
  <c r="O38" i="37"/>
  <c r="Q5" i="37"/>
  <c r="P5" i="37"/>
  <c r="N5" i="37"/>
</calcChain>
</file>

<file path=xl/sharedStrings.xml><?xml version="1.0" encoding="utf-8"?>
<sst xmlns="http://schemas.openxmlformats.org/spreadsheetml/2006/main" count="2425" uniqueCount="118">
  <si>
    <t>AIR</t>
  </si>
  <si>
    <t>SHIP</t>
  </si>
  <si>
    <t>RSAM</t>
  </si>
  <si>
    <t>ARG</t>
  </si>
  <si>
    <t>CHL</t>
  </si>
  <si>
    <t>RCAM</t>
  </si>
  <si>
    <t>MEX</t>
  </si>
  <si>
    <t>BRA</t>
  </si>
  <si>
    <t>USA</t>
  </si>
  <si>
    <t>CAN</t>
  </si>
  <si>
    <t>RSEA</t>
  </si>
  <si>
    <t>VNM</t>
  </si>
  <si>
    <t>PHL</t>
  </si>
  <si>
    <t>MYS</t>
  </si>
  <si>
    <t>THA</t>
  </si>
  <si>
    <t>IDN</t>
  </si>
  <si>
    <t>NDE</t>
  </si>
  <si>
    <t>RSAS</t>
  </si>
  <si>
    <t>TWN</t>
  </si>
  <si>
    <t>CHN</t>
  </si>
  <si>
    <t>MON</t>
  </si>
  <si>
    <t>PAC</t>
  </si>
  <si>
    <t>NZL</t>
  </si>
  <si>
    <t>AUS</t>
  </si>
  <si>
    <t>JPN</t>
  </si>
  <si>
    <t>COR</t>
  </si>
  <si>
    <t>UKR</t>
  </si>
  <si>
    <t>RUE</t>
  </si>
  <si>
    <t>RUS</t>
  </si>
  <si>
    <t>RIS</t>
  </si>
  <si>
    <t>KAZ</t>
  </si>
  <si>
    <t>RSA</t>
  </si>
  <si>
    <t>SAF</t>
  </si>
  <si>
    <t>EAF</t>
  </si>
  <si>
    <t>WAF</t>
  </si>
  <si>
    <t>GOLF</t>
  </si>
  <si>
    <t>EGY</t>
  </si>
  <si>
    <t>NOA</t>
  </si>
  <si>
    <t>MEME</t>
  </si>
  <si>
    <t>ROM</t>
  </si>
  <si>
    <t>RCZ</t>
  </si>
  <si>
    <t>RCEU</t>
  </si>
  <si>
    <t>POL</t>
  </si>
  <si>
    <t>HUN</t>
  </si>
  <si>
    <t>BGR</t>
  </si>
  <si>
    <t>NOR</t>
  </si>
  <si>
    <t>TUR</t>
  </si>
  <si>
    <t>SWE</t>
  </si>
  <si>
    <t>RFA</t>
  </si>
  <si>
    <t>ITA</t>
  </si>
  <si>
    <t>GRC</t>
  </si>
  <si>
    <t>GBR</t>
  </si>
  <si>
    <t>FRA</t>
  </si>
  <si>
    <t>FIN</t>
  </si>
  <si>
    <t>ESP</t>
  </si>
  <si>
    <t>BLX</t>
  </si>
  <si>
    <t>CHE</t>
  </si>
  <si>
    <t>AUT</t>
  </si>
  <si>
    <t>COUNTRY</t>
  </si>
  <si>
    <t>bc</t>
  </si>
  <si>
    <t>ch4</t>
  </si>
  <si>
    <t>nh3</t>
  </si>
  <si>
    <t>nox</t>
  </si>
  <si>
    <t>pom</t>
  </si>
  <si>
    <t>so2</t>
  </si>
  <si>
    <t>nmvoc</t>
  </si>
  <si>
    <t>PM2.5</t>
  </si>
  <si>
    <t>SO4_POP</t>
  </si>
  <si>
    <t>NO3_POP</t>
  </si>
  <si>
    <t>NH4_POP</t>
  </si>
  <si>
    <t>BC_POP</t>
  </si>
  <si>
    <t>POM_POP</t>
  </si>
  <si>
    <t>SDMA8</t>
  </si>
  <si>
    <t>kTonne/year</t>
  </si>
  <si>
    <t>RECEPTOR</t>
  </si>
  <si>
    <t>SO4(SO2)</t>
  </si>
  <si>
    <t>NH4(SO2)</t>
  </si>
  <si>
    <t>NO3(SO2)</t>
  </si>
  <si>
    <t>SO4(NOx)</t>
  </si>
  <si>
    <t>NO3(NOx)</t>
  </si>
  <si>
    <t>NH4(NOx)</t>
  </si>
  <si>
    <t>SO4(NH3)</t>
  </si>
  <si>
    <t>NO3(NH3)</t>
  </si>
  <si>
    <t>NH4(NH3)</t>
  </si>
  <si>
    <t>BC(BC)</t>
  </si>
  <si>
    <t>POM(POM)</t>
  </si>
  <si>
    <t>other PrPM2.5(prPM)</t>
  </si>
  <si>
    <t>SDMA8(NOx)</t>
  </si>
  <si>
    <t>SDMA8(NMVOC)</t>
  </si>
  <si>
    <t>SDMA8(CH4)</t>
  </si>
  <si>
    <t>REF_EM</t>
  </si>
  <si>
    <t>SCEN_EM</t>
  </si>
  <si>
    <t>SDMA8(SO2)</t>
  </si>
  <si>
    <t>TOTAL dSDMA8 (ppb)</t>
  </si>
  <si>
    <t>RELATIVE TO AR5</t>
  </si>
  <si>
    <t>dSDMA8 + SDMA8_AR5</t>
  </si>
  <si>
    <t>residual H2O(35%) ANTHR</t>
  </si>
  <si>
    <t>TOTAL dPM DRY (µg/m³)</t>
  </si>
  <si>
    <t>DUST_POP</t>
  </si>
  <si>
    <t>SS_POP</t>
  </si>
  <si>
    <t>PR_PM2.5_POP</t>
  </si>
  <si>
    <t>residual H2O(50%) ANTHR</t>
  </si>
  <si>
    <t>PM_NAT</t>
  </si>
  <si>
    <t>residual H2O(35%) SS</t>
  </si>
  <si>
    <t>residual H2O(50%) SS</t>
  </si>
  <si>
    <t>TOTAL ANTHR dPM DRY</t>
  </si>
  <si>
    <t xml:space="preserve">dPM+PM_AR5 DRY ANTHR </t>
  </si>
  <si>
    <t>SCENARIOS:</t>
  </si>
  <si>
    <t>Because FASST is using fixed dust and seasalt field, there is no contribution of natural PM2.5 to the diffference betweeen 2 scenarios.</t>
  </si>
  <si>
    <t>RECEPTOR:</t>
  </si>
  <si>
    <t>SOURCE REGION</t>
  </si>
  <si>
    <t>RECEPTOR REGION</t>
  </si>
  <si>
    <t>Columns A - N show the difference between input emission scenario REF_EM and the TM5-FASST base scenario (AR5 year 2000). Column O shows the absolute pop-weighted PM2.5 concentration for scenario REF_EM, evaluated as a perturbation on the base AR5 scenario. Residual water and natural components are given in separate columns and can be added to dry anthropogenic PM2.5 if required.</t>
  </si>
  <si>
    <t>ABS PM2.5 concentration (for REF_EM)</t>
  </si>
  <si>
    <t>ABS SDMA8 concentration (for REF_EM)</t>
  </si>
  <si>
    <r>
      <t>All values are the</t>
    </r>
    <r>
      <rPr>
        <b/>
        <sz val="11"/>
        <color theme="1"/>
        <rFont val="Calibri"/>
        <family val="2"/>
        <scheme val="minor"/>
      </rPr>
      <t xml:space="preserve"> difference</t>
    </r>
    <r>
      <rPr>
        <sz val="11"/>
        <color theme="1"/>
        <rFont val="Calibri"/>
        <family val="2"/>
        <scheme val="minor"/>
      </rPr>
      <t xml:space="preserve"> between the  SCEN and REF scenarios (SCEN - REF)</t>
    </r>
  </si>
  <si>
    <t>SCENARIO:</t>
  </si>
  <si>
    <t>Residual water is calculated separately and can be added to resulting delta PM if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</si>
</sst>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&quot;H2O mass factor 35% RH:&quot;\ 0.00"/>
    <numFmt numFmtId="166" formatCode="&quot;H2O mass factor 50% RH:&quot;\ 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1" fillId="8" borderId="0" applyNumberFormat="0" applyBorder="0" applyAlignment="0" applyProtection="0"/>
    <xf numFmtId="0" fontId="7" fillId="9" borderId="0" applyNumberFormat="0" applyBorder="0" applyAlignment="0" applyProtection="0"/>
    <xf numFmtId="0" fontId="1" fillId="10" borderId="0" applyNumberFormat="0" applyBorder="0" applyAlignment="0" applyProtection="0"/>
    <xf numFmtId="0" fontId="7" fillId="11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</cellStyleXfs>
  <cellXfs count="56">
    <xf numFmtId="0" fontId="0" fillId="0" borderId="0" xfId="0"/>
    <xf numFmtId="11" fontId="9" fillId="0" borderId="0" xfId="11" applyNumberFormat="1" applyFont="1"/>
    <xf numFmtId="11" fontId="8" fillId="0" borderId="0" xfId="11" applyNumberFormat="1"/>
    <xf numFmtId="0" fontId="9" fillId="0" borderId="0" xfId="11" applyNumberFormat="1" applyFont="1"/>
    <xf numFmtId="0" fontId="9" fillId="0" borderId="0" xfId="11" applyNumberFormat="1" applyFont="1" applyFill="1"/>
    <xf numFmtId="0" fontId="8" fillId="0" borderId="0" xfId="11"/>
    <xf numFmtId="11" fontId="0" fillId="0" borderId="0" xfId="0" applyNumberFormat="1"/>
    <xf numFmtId="2" fontId="0" fillId="0" borderId="0" xfId="0" applyNumberFormat="1"/>
    <xf numFmtId="2" fontId="8" fillId="0" borderId="0" xfId="11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9" fillId="12" borderId="0" xfId="0" applyFont="1" applyFill="1"/>
    <xf numFmtId="0" fontId="11" fillId="12" borderId="0" xfId="0" applyFont="1" applyFill="1"/>
    <xf numFmtId="0" fontId="11" fillId="12" borderId="0" xfId="0" applyFont="1" applyFill="1" applyAlignment="1">
      <alignment horizontal="center"/>
    </xf>
    <xf numFmtId="0" fontId="12" fillId="12" borderId="0" xfId="1" applyFont="1" applyFill="1"/>
    <xf numFmtId="0" fontId="0" fillId="0" borderId="0" xfId="0" applyAlignment="1">
      <alignment wrapText="1"/>
    </xf>
    <xf numFmtId="2" fontId="7" fillId="9" borderId="0" xfId="8" applyNumberFormat="1" applyBorder="1" applyAlignment="1">
      <alignment horizontal="center" wrapText="1"/>
    </xf>
    <xf numFmtId="0" fontId="1" fillId="10" borderId="0" xfId="9" applyAlignment="1">
      <alignment wrapText="1"/>
    </xf>
    <xf numFmtId="0" fontId="0" fillId="10" borderId="0" xfId="9" applyFont="1" applyAlignment="1">
      <alignment wrapText="1"/>
    </xf>
    <xf numFmtId="2" fontId="0" fillId="0" borderId="0" xfId="0" applyNumberFormat="1" applyAlignment="1">
      <alignment horizontal="center" wrapText="1"/>
    </xf>
    <xf numFmtId="0" fontId="1" fillId="10" borderId="0" xfId="9" applyAlignment="1">
      <alignment horizontal="center" wrapText="1"/>
    </xf>
    <xf numFmtId="164" fontId="11" fillId="12" borderId="0" xfId="0" applyNumberFormat="1" applyFont="1" applyFill="1" applyAlignment="1">
      <alignment horizontal="center"/>
    </xf>
    <xf numFmtId="0" fontId="10" fillId="12" borderId="0" xfId="0" applyFont="1" applyFill="1"/>
    <xf numFmtId="0" fontId="14" fillId="12" borderId="0" xfId="0" applyFont="1" applyFill="1" applyAlignment="1">
      <alignment horizontal="center"/>
    </xf>
    <xf numFmtId="2" fontId="7" fillId="11" borderId="0" xfId="10" applyNumberFormat="1" applyAlignment="1">
      <alignment horizontal="center" wrapText="1"/>
    </xf>
    <xf numFmtId="165" fontId="13" fillId="0" borderId="0" xfId="0" applyNumberFormat="1" applyFont="1" applyAlignment="1">
      <alignment horizontal="center" wrapText="1"/>
    </xf>
    <xf numFmtId="166" fontId="13" fillId="0" borderId="0" xfId="0" applyNumberFormat="1" applyFont="1" applyAlignment="1">
      <alignment horizontal="center" wrapText="1"/>
    </xf>
    <xf numFmtId="2" fontId="4" fillId="4" borderId="0" xfId="3" applyNumberFormat="1" applyBorder="1" applyAlignment="1">
      <alignment horizontal="center" wrapText="1"/>
    </xf>
    <xf numFmtId="2" fontId="3" fillId="3" borderId="0" xfId="2" applyNumberFormat="1" applyBorder="1" applyAlignment="1">
      <alignment horizontal="center" wrapText="1"/>
    </xf>
    <xf numFmtId="2" fontId="2" fillId="2" borderId="0" xfId="1" applyNumberFormat="1" applyBorder="1" applyAlignment="1">
      <alignment horizontal="center" wrapText="1"/>
    </xf>
    <xf numFmtId="2" fontId="5" fillId="5" borderId="0" xfId="4" applyNumberFormat="1" applyBorder="1" applyAlignment="1">
      <alignment horizontal="center" wrapText="1"/>
    </xf>
    <xf numFmtId="2" fontId="0" fillId="0" borderId="0" xfId="0" quotePrefix="1" applyNumberFormat="1" applyAlignment="1">
      <alignment horizontal="center"/>
    </xf>
    <xf numFmtId="2" fontId="1" fillId="8" borderId="0" xfId="7" applyNumberFormat="1" applyBorder="1" applyAlignment="1">
      <alignment horizontal="center" wrapText="1"/>
    </xf>
    <xf numFmtId="2" fontId="7" fillId="7" borderId="0" xfId="6" applyNumberFormat="1" applyBorder="1" applyAlignment="1">
      <alignment horizontal="center" wrapText="1"/>
    </xf>
    <xf numFmtId="0" fontId="0" fillId="10" borderId="0" xfId="9" applyFont="1" applyAlignment="1">
      <alignment horizontal="center" wrapText="1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2" fontId="6" fillId="6" borderId="0" xfId="5" applyNumberFormat="1" applyFont="1" applyAlignment="1">
      <alignment horizontal="center" wrapText="1"/>
    </xf>
    <xf numFmtId="0" fontId="6" fillId="6" borderId="0" xfId="5" applyFont="1" applyAlignment="1">
      <alignment horizontal="center" vertical="top" wrapText="1"/>
    </xf>
    <xf numFmtId="0" fontId="6" fillId="6" borderId="0" xfId="5" applyFont="1" applyAlignment="1">
      <alignment horizontal="center" wrapText="1"/>
    </xf>
    <xf numFmtId="0" fontId="6" fillId="10" borderId="0" xfId="9" applyFont="1" applyAlignment="1">
      <alignment horizontal="center" vertical="top" wrapText="1"/>
    </xf>
    <xf numFmtId="0" fontId="6" fillId="10" borderId="0" xfId="9" applyFont="1" applyAlignment="1">
      <alignment horizontal="center" wrapText="1"/>
    </xf>
    <xf numFmtId="0" fontId="9" fillId="0" borderId="0" xfId="11" applyFont="1" applyFill="1"/>
    <xf numFmtId="0" fontId="9" fillId="0" borderId="0" xfId="11" applyFont="1"/>
    <xf numFmtId="11" fontId="11" fillId="12" borderId="0" xfId="0" applyNumberFormat="1" applyFont="1" applyFill="1" applyAlignment="1">
      <alignment horizontal="center"/>
    </xf>
    <xf numFmtId="0" fontId="6" fillId="13" borderId="0" xfId="0" applyFont="1" applyFill="1"/>
    <xf numFmtId="0" fontId="6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ill="1"/>
    <xf numFmtId="0" fontId="0" fillId="13" borderId="0" xfId="0" applyFill="1" applyAlignment="1"/>
    <xf numFmtId="2" fontId="0" fillId="13" borderId="0" xfId="0" applyNumberFormat="1" applyFill="1" applyAlignment="1">
      <alignment horizontal="center" wrapText="1"/>
    </xf>
    <xf numFmtId="165" fontId="13" fillId="0" borderId="0" xfId="0" applyNumberFormat="1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166" fontId="13" fillId="0" borderId="0" xfId="0" applyNumberFormat="1" applyFont="1" applyAlignment="1">
      <alignment horizontal="center" vertical="top" wrapText="1"/>
    </xf>
    <xf numFmtId="0" fontId="0" fillId="13" borderId="0" xfId="0" applyFill="1" applyAlignment="1">
      <alignment horizontal="left" vertical="top" wrapText="1"/>
    </xf>
  </cellXfs>
  <cellStyles count="13">
    <cellStyle name="20% - Accent4" xfId="7" builtinId="42"/>
    <cellStyle name="20% - Accent5" xfId="9" builtinId="46"/>
    <cellStyle name="Accent1" xfId="5" builtinId="29"/>
    <cellStyle name="Accent4" xfId="6" builtinId="41"/>
    <cellStyle name="Accent5" xfId="8" builtinId="45"/>
    <cellStyle name="Accent6" xfId="10" builtinId="49"/>
    <cellStyle name="Bad" xfId="2" builtinId="27"/>
    <cellStyle name="Check Cell" xfId="4" builtinId="23"/>
    <cellStyle name="Good" xfId="1" builtinId="26"/>
    <cellStyle name="Neutral" xfId="3" builtinId="28"/>
    <cellStyle name="Normal" xfId="0" builtinId="0"/>
    <cellStyle name="Normal 2" xfId="11" xr:uid="{00000000-0005-0000-0000-00000B000000}"/>
    <cellStyle name="Percent 2" xfId="12" xr:uid="{00000000-0005-0000-0000-00000C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</xdr:row>
      <xdr:rowOff>0</xdr:rowOff>
    </xdr:from>
    <xdr:ext cx="2210798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7848600" y="238125"/>
          <a:ext cx="2210798" cy="43678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accent6">
                  <a:lumMod val="75000"/>
                </a:schemeClr>
              </a:solidFill>
            </a:rPr>
            <a:t>INPUT for FASST tool</a:t>
          </a:r>
        </a:p>
        <a:p>
          <a:r>
            <a:rPr lang="en-US" sz="1100" b="1">
              <a:solidFill>
                <a:schemeClr val="accent6">
                  <a:lumMod val="75000"/>
                </a:schemeClr>
              </a:solidFill>
            </a:rPr>
            <a:t>Regions</a:t>
          </a:r>
          <a:r>
            <a:rPr lang="en-US" sz="1100" b="1" baseline="0">
              <a:solidFill>
                <a:schemeClr val="accent6">
                  <a:lumMod val="75000"/>
                </a:schemeClr>
              </a:solidFill>
            </a:rPr>
            <a:t> can be ordered differently</a:t>
          </a:r>
          <a:endParaRPr lang="en-US" sz="11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381000</xdr:colOff>
      <xdr:row>1</xdr:row>
      <xdr:rowOff>85725</xdr:rowOff>
    </xdr:from>
    <xdr:ext cx="2210798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7620000" y="323850"/>
          <a:ext cx="2210798" cy="43678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INPUT for FASST tool</a:t>
          </a:r>
          <a:endParaRPr lang="en-US" sz="1100" b="1">
            <a:solidFill>
              <a:schemeClr val="accent6">
                <a:lumMod val="75000"/>
              </a:schemeClr>
            </a:solidFill>
          </a:endParaRPr>
        </a:p>
        <a:p>
          <a:r>
            <a:rPr lang="en-US" sz="1100" b="1">
              <a:solidFill>
                <a:schemeClr val="accent6">
                  <a:lumMod val="75000"/>
                </a:schemeClr>
              </a:solidFill>
            </a:rPr>
            <a:t>Regions</a:t>
          </a:r>
          <a:r>
            <a:rPr lang="en-US" sz="1100" b="1" baseline="0">
              <a:solidFill>
                <a:schemeClr val="accent6">
                  <a:lumMod val="75000"/>
                </a:schemeClr>
              </a:solidFill>
            </a:rPr>
            <a:t> can be ordered differently</a:t>
          </a:r>
          <a:endParaRPr lang="en-US" sz="11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438150</xdr:colOff>
      <xdr:row>1</xdr:row>
      <xdr:rowOff>28575</xdr:rowOff>
    </xdr:from>
    <xdr:ext cx="5597302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6629400" y="219075"/>
          <a:ext cx="5597302" cy="60901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C00000"/>
              </a:solidFill>
            </a:rPr>
            <a:t>Do not change.</a:t>
          </a:r>
        </a:p>
        <a:p>
          <a:r>
            <a:rPr lang="en-US" sz="1100" b="1">
              <a:solidFill>
                <a:srgbClr val="C00000"/>
              </a:solidFill>
            </a:rPr>
            <a:t> </a:t>
          </a:r>
          <a:r>
            <a:rPr lang="en-US" sz="1100" b="1" baseline="0">
              <a:solidFill>
                <a:srgbClr val="C00000"/>
              </a:solidFill>
            </a:rPr>
            <a:t>SR matrices and delta-emissions need to have seem ranking of regions!</a:t>
          </a:r>
        </a:p>
        <a:p>
          <a:r>
            <a:rPr lang="en-US" sz="1100" b="1" baseline="0">
              <a:solidFill>
                <a:srgbClr val="C00000"/>
              </a:solidFill>
            </a:rPr>
            <a:t>DELTA emissions in this sheet is automatically calculated from SCEN_EM and REF_EM tables.</a:t>
          </a:r>
          <a:endParaRPr lang="en-US" sz="1100" b="1">
            <a:solidFill>
              <a:srgbClr val="C00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238125</xdr:colOff>
      <xdr:row>1</xdr:row>
      <xdr:rowOff>123825</xdr:rowOff>
    </xdr:from>
    <xdr:ext cx="5697201" cy="60901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6457950" y="314325"/>
          <a:ext cx="5697201" cy="60901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C00000"/>
              </a:solidFill>
            </a:rPr>
            <a:t>Do not change </a:t>
          </a:r>
        </a:p>
        <a:p>
          <a:r>
            <a:rPr lang="en-US" sz="1100" b="1" baseline="0">
              <a:solidFill>
                <a:srgbClr val="C00000"/>
              </a:solidFill>
            </a:rPr>
            <a:t>SR matrices and delta-emissions need to have seem ranking of regions!</a:t>
          </a:r>
        </a:p>
        <a:p>
          <a:r>
            <a:rPr lang="en-US" sz="1100" b="1" baseline="0">
              <a:solidFill>
                <a:srgbClr val="C00000"/>
              </a:solidFill>
            </a:rPr>
            <a:t>DELTA emissions in this sheet are automatically calculated from SCEN_EM and REF_EM tables.</a:t>
          </a:r>
          <a:endParaRPr lang="en-US" sz="1100" b="1">
            <a:solidFill>
              <a:srgbClr val="C00000"/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</xdr:row>
      <xdr:rowOff>0</xdr:rowOff>
    </xdr:from>
    <xdr:ext cx="1069460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6315075" y="190500"/>
          <a:ext cx="1069460" cy="26456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C00000"/>
              </a:solidFill>
            </a:rPr>
            <a:t>Do not change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2</xdr:row>
      <xdr:rowOff>0</xdr:rowOff>
    </xdr:from>
    <xdr:ext cx="1069460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7010400" y="323850"/>
          <a:ext cx="1069460" cy="26456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C00000"/>
              </a:solidFill>
            </a:rPr>
            <a:t>Do not change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:/0%20MY%20WORK_ONGOING/0%20ACTION%20RESEARCH/2019/FASST/EXCEL/FASST_V4.4.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:/0%20MY%20WORK_ONGOING/0%20ACTION%20RESEARCH/2019/FASST/EXCEL/dumm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MIND_GEASLE_2030"/>
      <sheetName val="REMIND_GEACLE_2030"/>
      <sheetName val="IMAGE_GEACLE_2030"/>
      <sheetName val="IMAGE_GEASLE_2030"/>
      <sheetName val="WITCH_GEASLE_2030"/>
      <sheetName val="WITCH_GEACLE_2030"/>
      <sheetName val="MESSAGE_GEACLE_2030"/>
      <sheetName val="MESSAGE_GEASLE_2030"/>
      <sheetName val="GCAM_GEACLE_2030"/>
      <sheetName val="GCAM_GEASLE_2030"/>
      <sheetName val="GEAOLD_2030_LOW"/>
      <sheetName val="GEAOLD_2030_high"/>
      <sheetName val="modifications"/>
      <sheetName val="Ranges uncertainties"/>
      <sheetName val="USER INTERFACE"/>
      <sheetName val="Health_Calculator"/>
      <sheetName val="Table_countries_results_DELTA"/>
      <sheetName val="ECLIPSE_6b_CLE_2010"/>
      <sheetName val="ECLIPSE_6b_CLE_2010_no_NOX"/>
      <sheetName val="ECLIPSE_6b_CLE_2010_no_NH3"/>
      <sheetName val="ECLIPSE_6b_CLE_2010_no_N"/>
      <sheetName val="MORT_matrix_PM"/>
      <sheetName val="MORT_matrix_O3"/>
      <sheetName val="O3_matrix"/>
      <sheetName val="fcalc"/>
      <sheetName val="PM_matrix"/>
      <sheetName val="JON_REF_2030"/>
      <sheetName val="JON_2C_2030"/>
      <sheetName val="JON_REF_2050"/>
      <sheetName val="JON_2C_2050"/>
      <sheetName val="POP_FASSTREG"/>
      <sheetName val="RR_tables_ALLAGE"/>
      <sheetName val="RR_PARAMS"/>
      <sheetName val="RR_tables_AGESPEC"/>
      <sheetName val="YLL_MORT_STATS_IHD_STROKE"/>
      <sheetName val="FASSTREG_COPD_MORT"/>
      <sheetName val="FASSTREG_LRI_MORT"/>
      <sheetName val="FASSTREG_LC_MORT"/>
      <sheetName val="FASSTREG_STROKE_MORT"/>
      <sheetName val="FASSTREG_DMT2_MORT"/>
      <sheetName val="FASSTREG_IHD_MORT"/>
      <sheetName val="POP_MORT_FASSTREG_OLD"/>
      <sheetName val="TOT_PM_REF-SCEN_new"/>
      <sheetName val="TABLE_AR5_BASE"/>
      <sheetName val="RESULTS_UNEP"/>
      <sheetName val="MC_FORCING_20"/>
      <sheetName val="MC_FORCING_100"/>
      <sheetName val="MC_TEMP_100"/>
      <sheetName val="MC_TEMP_60"/>
      <sheetName val="MC_TEMP_40"/>
      <sheetName val="MC_TEMP_20"/>
      <sheetName val="IMAGE_REGIONS"/>
      <sheetName val="SCEN1"/>
      <sheetName val="STAG_EFF_TOT"/>
      <sheetName val="Graph_PM"/>
      <sheetName val="Graph_crops"/>
      <sheetName val="Graph_gases"/>
      <sheetName val="graph_GWP_GTP"/>
      <sheetName val="graph_forcing_Temp"/>
      <sheetName val="graph_BC_deposition"/>
      <sheetName val="Tables_Image_Regions_results"/>
      <sheetName val="EM_REGIONAL"/>
      <sheetName val="BASE_EM"/>
      <sheetName val="SCEN_EM"/>
      <sheetName val="AR5_BASE"/>
      <sheetName val="AR5_USER_VAR"/>
      <sheetName val="C_USER_VAR"/>
      <sheetName val="DELTA_Em_SR"/>
      <sheetName val="BASE2000_CONC"/>
      <sheetName val="SCEN_CONC"/>
      <sheetName val="PM FORCING EFF"/>
      <sheetName val="O3 FORCING EFF"/>
      <sheetName val="AGWP_O3_CO"/>
      <sheetName val="AGWP_O3_NMVOC"/>
      <sheetName val="GWP_O3_CO"/>
      <sheetName val="AGWP_O3_SO2"/>
      <sheetName val="GWP_O3_SO2"/>
      <sheetName val="GWP_O3_NOX"/>
      <sheetName val="GWP_O3_NMVOC"/>
      <sheetName val="GWP_PM"/>
      <sheetName val="GTP_O3_CO"/>
      <sheetName val="GTP_O3_NOX"/>
      <sheetName val="AGTP_O3_CO"/>
      <sheetName val="SR_DTEMP_IM1_H10"/>
      <sheetName val="SR_DTEMP_IM1_H20"/>
      <sheetName val="SR_DTEMP_IM1_H40"/>
      <sheetName val="SR_DTEMP_IM1_H60"/>
      <sheetName val="SR_DTEMP_IM1_H80"/>
      <sheetName val="SR_DTEMP_IM1_H100"/>
      <sheetName val="Delta_TEMP_20"/>
      <sheetName val="Delta_TEMP_40"/>
      <sheetName val="Delta_TEMP_60"/>
      <sheetName val="Delta_TEMP_80"/>
      <sheetName val="Delta_TEMP_100"/>
      <sheetName val="AGWP_O3_NOX"/>
      <sheetName val="AGTP_O3_NOX"/>
      <sheetName val="AGTP_O3_NMVOC"/>
      <sheetName val="AGTP_O3_SO2"/>
      <sheetName val="GTP_PM"/>
      <sheetName val="AGWP_PM"/>
      <sheetName val="AGTP_PM"/>
      <sheetName val="YLL"/>
      <sheetName val="GTP_O3_SO2"/>
      <sheetName val="CNTRY_BASE_CROP_METRICS"/>
      <sheetName val="GTP_O3_NMVOC"/>
      <sheetName val="yields_prices_FAO"/>
      <sheetName val="wheat RelError"/>
      <sheetName val="Rice RelError"/>
      <sheetName val="Corn RelError"/>
      <sheetName val="Soy RelError"/>
      <sheetName val="SO4dSO2_POP_SRMATRIX"/>
      <sheetName val="Delta_CROPYLD"/>
      <sheetName val="Delta_Forcing"/>
      <sheetName val="Delta_AGWP"/>
      <sheetName val="Delta_AGTP"/>
      <sheetName val="Delta_PM_REF2SCEN"/>
      <sheetName val="delta_mort_delta_PM"/>
      <sheetName val="Delta_GAS"/>
      <sheetName val="Delta_DEP"/>
      <sheetName val="DELTA_Em_AR5BASE-REF"/>
      <sheetName val="DELTA_Em_AR5BASE-SCEN"/>
      <sheetName val="DELTA_Em_Scenario"/>
      <sheetName val="EM_REDUCTION TABLE"/>
      <sheetName val="PM REGIONAL"/>
      <sheetName val="INFO rel. emission sectors"/>
      <sheetName val="INFO REGIONS"/>
      <sheetName val="RR_TABLES_ALL_MED_LO_HI"/>
      <sheetName val="POP_MORTAL_RATES"/>
      <sheetName val="UN POP DATA 5 YEARS"/>
      <sheetName val="MAP-ISOCODES-FASST"/>
      <sheetName val="EMISSION_TEMPLATE"/>
      <sheetName val="EMISSION_TEMPLATE_2"/>
      <sheetName val="CMIP6_SSP1-19_2020"/>
      <sheetName val="CMIP6_SSP2-45_2020"/>
      <sheetName val="LAC_ECLIPSE_V5a_CLE_2010_NOBB"/>
      <sheetName val="LAC_ECLIPSE_V5a_CLE_2030_NOBB"/>
      <sheetName val="LAC_ECLIPSE_V5a_CLE_2050_NOBB"/>
      <sheetName val="LAC_ECLIPSE_V5a_CLSL_2030"/>
      <sheetName val="LAC_ECLIPSE_V5a_CLSL_2050"/>
      <sheetName val="LAC_ECLIPSE_V5a_SLCP_2030"/>
      <sheetName val="LAC_ECLIPSE_V5a_SLCP_2050"/>
      <sheetName val="LAC_ECLIPSE_V5a_CLIM_2050"/>
      <sheetName val="LAC_ECLIPSE_V5a_CLIM_2050-CH4 "/>
      <sheetName val="LAC_ECLIPSE_V5a_CLIM_2030"/>
      <sheetName val="LAC_ECLIPSE_V5a_CLIM_2030-CH4"/>
      <sheetName val="LAC_ECLIPSE_V5a_CLIM_2010"/>
      <sheetName val="LAC_ECLIPSE_V5a_CLE_2010"/>
      <sheetName val="LAC_ECLIPSE_V5a_CLE_2010_no_CH4"/>
      <sheetName val="LAC_ECLIPSE_V5a_CLE_2030"/>
      <sheetName val="LAC_ECLIPSE_V5a_CLE_2030_NO_CH4"/>
      <sheetName val="LAC_ECLIPSE_V5a_CLE_2050"/>
      <sheetName val="LAC_ECLIPSE_V5a_CLE_2050_NO_CH4"/>
      <sheetName val="ECLIPSE_V_CLE_2005"/>
      <sheetName val="ECLIPSE_V_CLE_2010"/>
      <sheetName val="ECLIPSE_V_CLE_2030"/>
      <sheetName val="ECLIPSE_V_CLE_2050"/>
      <sheetName val="ECLIPSE_V_NFC_2030"/>
      <sheetName val="ECLIPSE_V_NFC_2050"/>
      <sheetName val="ECLIPSE_V_MFR_2030"/>
      <sheetName val="ECLIPSE_V_MFR_2050"/>
      <sheetName val="HTAP_EDGAR_2010_ALL"/>
      <sheetName val="HTAP_EDGAR_2010_NO_AGR"/>
      <sheetName val="HTAP_EDGAR_2010_NO_BB"/>
      <sheetName val="HTAP_EDGAR_2010_NO_ENE"/>
      <sheetName val="HTAP_EDGAR_2010_NO_IND"/>
      <sheetName val="HTAP_EDGAR_2010_NO_RES"/>
      <sheetName val="HTAP_EDGAR_2010_NO_TRA"/>
      <sheetName val="HTAP_EDGAR_2010_NO_SHP"/>
      <sheetName val="GBD_1990"/>
      <sheetName val="GBD_2000"/>
      <sheetName val="GBD_2010"/>
      <sheetName val="TSAP-2013 CLE-CH4-7% 2025"/>
      <sheetName val="CLIMA13_2C_2050"/>
      <sheetName val="CLIMA13_2C_2040"/>
      <sheetName val="CLIMA13_2C_2030"/>
      <sheetName val="CLIMA13_2C_2020"/>
      <sheetName val="CLIMA13_2C_2010"/>
      <sheetName val="CLIMA13_2C_2005"/>
      <sheetName val="CLIMA13_REF_2050"/>
      <sheetName val="CLIMA13_REF_2040"/>
      <sheetName val="CLIMA13_REF_2030"/>
      <sheetName val="CLIMA13_REF_2020"/>
      <sheetName val="CLIMA13_REF_2010"/>
      <sheetName val="CLIMA13_REF_2005"/>
      <sheetName val="CLIMA13_BASE_2050"/>
      <sheetName val="CLIMA13_BASE_2040"/>
      <sheetName val="CLIMA13_BASE_2030"/>
      <sheetName val="CLIMA13_BASE_2020"/>
      <sheetName val="CLIMA13_BASE_2010"/>
      <sheetName val="CLIMA13_BASE_2005"/>
      <sheetName val="TSAP-2005 no CH4"/>
      <sheetName val="TSAP-2013 CLE_OPT 2025 no CH4"/>
      <sheetName val="TSAP-2013 A1 2025 no CH4"/>
      <sheetName val="TSAP-2013 A2 2025 no CH4"/>
      <sheetName val="TSAP-2013 A3 2025 no CH4"/>
      <sheetName val="TSAP-2013 MTFR 2025 no CH4"/>
      <sheetName val="TSAP-2013 B44 2025 no CH4"/>
      <sheetName val="TSAP-2013 B44 2030 no CH4"/>
      <sheetName val="CH4_TSAP-2005 base"/>
      <sheetName val="CH4_TSAP-2025 base"/>
      <sheetName val="CH4_TSAP-2025_cost-free"/>
      <sheetName val="RCP26_2000"/>
      <sheetName val="RCP26_2005"/>
      <sheetName val="RCP26_2010"/>
      <sheetName val="RCP26_2020"/>
      <sheetName val="RCP26_2030"/>
      <sheetName val="RCP26_2040"/>
      <sheetName val="RCP26_2050"/>
      <sheetName val="RCP26_2100"/>
      <sheetName val="RCP85_2000"/>
      <sheetName val="RCP85_2020"/>
      <sheetName val="RCP85_2050"/>
      <sheetName val="RCP85_2100"/>
      <sheetName val="2005 (v2)"/>
      <sheetName val="2030 REF (v2)"/>
      <sheetName val="2030 REF (OPTIONPLAN)"/>
      <sheetName val="2030 REF (USER SET)"/>
      <sheetName val="2030 450 REF (gridv2)"/>
      <sheetName val="GEA_1990_TOT"/>
      <sheetName val="GEA_1990_DOM"/>
      <sheetName val="GEA_1990_TRA"/>
      <sheetName val="30_STOVES_DEVELOPING"/>
      <sheetName val="2030_REF_OPT_GRD"/>
      <sheetName val="2030_COOKSTVS_OPT_GRD"/>
      <sheetName val="2030_COOKSTVS_BIO_LOW_OPT_GRD"/>
      <sheetName val="2030_STVS_BIO_OPT_GRD"/>
      <sheetName val="2030_BRICK_LOW_OPT_GRD"/>
      <sheetName val="2030_LOWGWP_OPT_GRD"/>
      <sheetName val="2030_TRANS_DPF_OFF_OPT_GRD"/>
      <sheetName val="2030_STVS_COAL_OPT_GRD"/>
      <sheetName val="2030_TRANS_DPF_RD_OPT_GRD"/>
      <sheetName val="RCP45_2030"/>
      <sheetName val="RCP45_2050"/>
      <sheetName val="GEA_2010_HIGH_CLE"/>
      <sheetName val="GEA_2010_LOW_CLE"/>
      <sheetName val="GEA_2005_TOT"/>
      <sheetName val="GEA_2005_DOM"/>
      <sheetName val="GEA_2005_TRA"/>
      <sheetName val="GEA_2010_TOT"/>
      <sheetName val="GEA_2010_DOM"/>
      <sheetName val="GEA_2010_TRA"/>
      <sheetName val="GEA_2000_TOT"/>
      <sheetName val="GEA_2020_HI_CLE"/>
      <sheetName val="GEA_2050_HI_CLE"/>
      <sheetName val="GEA_2020_SLE"/>
      <sheetName val="GEA_2050_SLE"/>
      <sheetName val="UNEP_ALL"/>
      <sheetName val="CH4_all"/>
      <sheetName val="BC_all"/>
      <sheetName val="LGWP_all"/>
      <sheetName val="LWST_all"/>
      <sheetName val="CH4_1"/>
      <sheetName val="CH4_2"/>
      <sheetName val="CH4_3"/>
      <sheetName val="CH4_4"/>
      <sheetName val="CH4_5"/>
      <sheetName val="CH4_6"/>
      <sheetName val="CH4_7"/>
      <sheetName val="LGWP_8"/>
      <sheetName val="LGWP_9"/>
      <sheetName val="LGWP_10"/>
      <sheetName val="LGWP_11"/>
      <sheetName val="LGWP_12"/>
      <sheetName val="LGWP_13"/>
      <sheetName val="LWST_14"/>
      <sheetName val="LWST_15"/>
      <sheetName val="LWST_16"/>
      <sheetName val="EMIT_17"/>
      <sheetName val="TOTAL.RCP"/>
      <sheetName val="LCF.RCP"/>
      <sheetName val="SAV.RCP"/>
      <sheetName val="SLV.RCP"/>
      <sheetName val="WST.RCP"/>
      <sheetName val="ENE.RCP"/>
      <sheetName val="IND.RCP"/>
      <sheetName val="TRA.RCP"/>
      <sheetName val="AGR.RCP"/>
      <sheetName val="AWB.RCP"/>
      <sheetName val="DOM.RCP"/>
      <sheetName val="AIR.RCP"/>
      <sheetName val="SHP.RCP"/>
      <sheetName val="SORT_CHECK"/>
      <sheetName val="Marilena S1"/>
      <sheetName val="Marilena S1woC"/>
      <sheetName val="Marilena S2"/>
      <sheetName val="Marilena S3"/>
      <sheetName val="CLE+WB 2015"/>
      <sheetName val="CLE+WB 2015 0.9 ALL"/>
      <sheetName val="CLE+WB 2015 0.9 OM"/>
      <sheetName val="CLE+WB 2015 0.9 BC"/>
      <sheetName val="CLE+WB 2015 0.9 NOx"/>
      <sheetName val="CLE+WB 2015 0.9 NH3"/>
      <sheetName val="CLE+WB 2015 0.9 NMVOC"/>
      <sheetName val="SSP2_BASE_2010"/>
      <sheetName val="SSP2_BASE_2010_no_N"/>
      <sheetName val="SSP2_BASE_2010_no_CH4"/>
      <sheetName val="BC_POP_SRMATRIX"/>
      <sheetName val="POM_POP_SRMATRIX"/>
      <sheetName val="NH4dSO2_POP_SRMATRIX"/>
      <sheetName val="NO3dSO2_POP_SRMATRIX"/>
      <sheetName val="NH4dNOx_POP_SRMATRIX"/>
      <sheetName val="NO3dNOx_POP_SRMATRIX"/>
      <sheetName val="SO4dNOx_POP_SRMATRIX"/>
      <sheetName val="SO4dNH3_POP_SRMATRIX"/>
      <sheetName val="NO3dNH3_POP_SRMATRIX"/>
      <sheetName val="NH4dNH3_POP_SRMATRIX"/>
      <sheetName val="O3dNOX_POP_SRMATRIX"/>
      <sheetName val="O3dSO2_POP_SRMATRIX"/>
      <sheetName val="O3dNMVOC_POP_SRMATRIX"/>
      <sheetName val="SO2dSO2_POP_SRMATRIX"/>
      <sheetName val="SO2dNOX_POP_SRMATRIX"/>
      <sheetName val="NOXdNOX_POP_SRMATRIX"/>
      <sheetName val="NOXdSO2_POP_SRMATRIX"/>
      <sheetName val="BCdep_SRMATRIX"/>
      <sheetName val="AOT_WHEAT_DSO2"/>
      <sheetName val="AOT_WHEAT_DNOX"/>
      <sheetName val="AOT_WHEAT_DNMVOC"/>
      <sheetName val="AOT_WHEAT_dCH4"/>
      <sheetName val="AOT_RICE_DNOX"/>
      <sheetName val="AOT_RICE_DSO2"/>
      <sheetName val="AOT_RICE_DNMVOC"/>
      <sheetName val="AOT_RICE_dCH4"/>
      <sheetName val="AOT_MAIZE_DNOX"/>
      <sheetName val="AOT_MAIZE_DSO2"/>
      <sheetName val="AOT_MAIZE_DNMVOC"/>
      <sheetName val="AOT_MAIZE_dCH4"/>
      <sheetName val="AOT_SOY_DNOX"/>
      <sheetName val="AOT_SOY_DSO2"/>
      <sheetName val="AOT_SOY_DNMVOC"/>
      <sheetName val="AOT_SOY_dCH4"/>
      <sheetName val="M_WHEAT_DNOX"/>
      <sheetName val="M_WHEAT_DSO2"/>
      <sheetName val="M_WHEAT_DNMVOC"/>
      <sheetName val="M_WHEAT_dCH4"/>
      <sheetName val="M_RICE_DSO2"/>
      <sheetName val="M_RICE_DNOX"/>
      <sheetName val="M_RICE_DNMVOC"/>
      <sheetName val="M_RICE_dCH4"/>
      <sheetName val="M_MAIZE_DSO2"/>
      <sheetName val="M_MAIZE_DNOX"/>
      <sheetName val="M_MAIZE_DNMVOC"/>
      <sheetName val="M_MAIZE_dCH4"/>
      <sheetName val="M_SOY_DNOX"/>
      <sheetName val="M_SOY_DSO2"/>
      <sheetName val="M_SOY_DNMVOC"/>
      <sheetName val="M_SOY_dCH4"/>
      <sheetName val="SDMA8dCH4_POP_SRMATRIX"/>
      <sheetName val="SDMA8dNOx_POP_SRMATRIX"/>
      <sheetName val="SDMA8DNMVOC_POP_SRMATRIX"/>
      <sheetName val="SDMA8DSO2_POP_SRMATRIX"/>
      <sheetName val="SOMO0dCH4_POP_SRMATRIX"/>
      <sheetName val="SOMO0dNOx_POP_SRMATRIX"/>
      <sheetName val="SOMO0dNMVOC_POP_SRMATRIX"/>
      <sheetName val="SOMO0dSO2_POP_SRMATRIX"/>
      <sheetName val="M6MdNOx_POP_SRMATRIX"/>
      <sheetName val="M6MdNMVOC_POP_SRMATRIX"/>
      <sheetName val="M6MdSO2_POP_SRMATRIX"/>
      <sheetName val="M6MdCH4_POP_SRMATRIX"/>
      <sheetName val="ARCTIC_SEA_SR_60"/>
      <sheetName val="ARCTIC_LAND_SR_60"/>
      <sheetName val="ARCTIC_ALL_SR_60"/>
      <sheetName val="ARCTIC_SEA_SR_70"/>
      <sheetName val="ARCTIC_LAND_SR_70"/>
      <sheetName val="ARCTIC_ALL_SR_70"/>
      <sheetName val="1990"/>
      <sheetName val="2000"/>
      <sheetName val="2005"/>
      <sheetName val="2030_base"/>
      <sheetName val="2030_HI"/>
      <sheetName val="2030_CLE"/>
      <sheetName val="2030_LO"/>
      <sheetName val="UNGER comp_sect_table"/>
      <sheetName val="IPCC Unger total, components"/>
      <sheetName val="Fuglestvedt Transport"/>
      <sheetName val="CS_18"/>
      <sheetName val="CS_19"/>
      <sheetName val="CS_20"/>
      <sheetName val="CS_21"/>
      <sheetName val="CS_22"/>
      <sheetName val="UNEP regions"/>
      <sheetName val="RCP85_2030"/>
      <sheetName val="GEA_LO_SLE_2030_DOM_SHILPA"/>
      <sheetName val="GEA_LO_SLE_2030_DOM"/>
      <sheetName val="GEA_2030_low_CLE"/>
      <sheetName val="GEA_2030_HI_CLE"/>
      <sheetName val="GEA_2030_HI_frozen"/>
      <sheetName val="GEA_2030_Low_SLE_SHILPA"/>
      <sheetName val="GEA_2030_Low_SLE"/>
      <sheetName val="GCAM_S1_2005"/>
      <sheetName val="GCAM_S2_2005"/>
      <sheetName val="GCAM_S3_2005"/>
      <sheetName val="GCAM_S4_2005"/>
      <sheetName val="GCAM_S5_2005"/>
      <sheetName val="GCAM_S1_2030"/>
      <sheetName val="GCAM_S2_2030"/>
      <sheetName val="GCAM_S3_2030"/>
      <sheetName val="GCAM_S4_2030"/>
      <sheetName val="GCAM_S5_2030"/>
      <sheetName val="GCAM_S1_2050"/>
      <sheetName val="GCAM_S2_2050"/>
      <sheetName val="GCAM_S3_2050"/>
      <sheetName val="GCAM_S4_2050"/>
      <sheetName val="GCAM_S5_2050"/>
      <sheetName val="MESSAGE_S2_2030"/>
      <sheetName val="MESSAGE_S3_2030"/>
      <sheetName val="MESSAGE_S4_2030"/>
      <sheetName val="MESSAGE_S5_2030"/>
      <sheetName val="MESSAGE_S1_2050"/>
      <sheetName val="MESSAGE_S2_2050"/>
      <sheetName val="MESSAGE_S3_2050"/>
      <sheetName val="MESSAGE_S5_2050"/>
      <sheetName val="IMAGE_S1_2005"/>
      <sheetName val="IMAGE_S1_2030"/>
      <sheetName val="IMAGE_S2_2030"/>
      <sheetName val="IMAGE_S3_2030"/>
      <sheetName val="IMAGE_S4_2030"/>
      <sheetName val="IMAGE_S5_2030"/>
      <sheetName val="IMAGE_S1_2050"/>
      <sheetName val="IMAGE_S4_2050"/>
      <sheetName val="IMAGE_S5_2050"/>
      <sheetName val="IMAGE_S3_2050"/>
      <sheetName val="IMAGE_S2_2050"/>
      <sheetName val="MESSAGE_S4_2050"/>
      <sheetName val="MESSAGE_S1_2030"/>
      <sheetName val="MESSAGE_S1_2005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9">
          <cell r="C9">
            <v>1</v>
          </cell>
          <cell r="D9">
            <v>1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1</v>
          </cell>
          <cell r="M9">
            <v>1</v>
          </cell>
          <cell r="N9">
            <v>1</v>
          </cell>
          <cell r="O9">
            <v>1</v>
          </cell>
        </row>
        <row r="10">
          <cell r="C10">
            <v>1</v>
          </cell>
          <cell r="D10">
            <v>1</v>
          </cell>
          <cell r="E10">
            <v>1</v>
          </cell>
          <cell r="F10">
            <v>1</v>
          </cell>
          <cell r="G10">
            <v>1</v>
          </cell>
          <cell r="H10">
            <v>1</v>
          </cell>
          <cell r="I10">
            <v>1</v>
          </cell>
          <cell r="J10">
            <v>1</v>
          </cell>
          <cell r="K10">
            <v>1</v>
          </cell>
          <cell r="L10">
            <v>1</v>
          </cell>
          <cell r="M10">
            <v>1</v>
          </cell>
          <cell r="N10">
            <v>1</v>
          </cell>
          <cell r="O10">
            <v>1</v>
          </cell>
        </row>
        <row r="11">
          <cell r="C11">
            <v>1</v>
          </cell>
          <cell r="D11">
            <v>1</v>
          </cell>
          <cell r="E11">
            <v>1</v>
          </cell>
          <cell r="F11">
            <v>1</v>
          </cell>
          <cell r="G11">
            <v>1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</row>
        <row r="12">
          <cell r="C12">
            <v>1</v>
          </cell>
          <cell r="D12">
            <v>1</v>
          </cell>
          <cell r="E12">
            <v>1</v>
          </cell>
          <cell r="F12">
            <v>1</v>
          </cell>
          <cell r="G12">
            <v>1</v>
          </cell>
          <cell r="H12">
            <v>1</v>
          </cell>
          <cell r="I12">
            <v>1</v>
          </cell>
          <cell r="J12">
            <v>1</v>
          </cell>
          <cell r="K12">
            <v>1</v>
          </cell>
          <cell r="L12">
            <v>1</v>
          </cell>
          <cell r="M12">
            <v>1</v>
          </cell>
          <cell r="N12">
            <v>1</v>
          </cell>
          <cell r="O12">
            <v>1</v>
          </cell>
        </row>
        <row r="13">
          <cell r="C13">
            <v>1</v>
          </cell>
          <cell r="D13">
            <v>1</v>
          </cell>
          <cell r="E13">
            <v>1</v>
          </cell>
          <cell r="F13">
            <v>1</v>
          </cell>
          <cell r="G13">
            <v>1</v>
          </cell>
          <cell r="H13">
            <v>1</v>
          </cell>
          <cell r="I13">
            <v>1</v>
          </cell>
          <cell r="J13">
            <v>1</v>
          </cell>
          <cell r="K13">
            <v>1</v>
          </cell>
          <cell r="L13">
            <v>1</v>
          </cell>
          <cell r="M13">
            <v>1</v>
          </cell>
          <cell r="N13">
            <v>1</v>
          </cell>
          <cell r="O13">
            <v>1</v>
          </cell>
        </row>
        <row r="14">
          <cell r="C14">
            <v>1</v>
          </cell>
          <cell r="D14">
            <v>1</v>
          </cell>
          <cell r="E14">
            <v>1</v>
          </cell>
          <cell r="F14">
            <v>1</v>
          </cell>
          <cell r="G14">
            <v>1</v>
          </cell>
          <cell r="H14">
            <v>1</v>
          </cell>
          <cell r="I14">
            <v>1</v>
          </cell>
          <cell r="J14">
            <v>1</v>
          </cell>
          <cell r="K14">
            <v>1</v>
          </cell>
          <cell r="L14">
            <v>1</v>
          </cell>
          <cell r="M14">
            <v>1</v>
          </cell>
          <cell r="N14">
            <v>1</v>
          </cell>
          <cell r="O14">
            <v>1</v>
          </cell>
        </row>
        <row r="15">
          <cell r="C15">
            <v>1</v>
          </cell>
          <cell r="D15">
            <v>1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N15">
            <v>1</v>
          </cell>
          <cell r="O15">
            <v>1</v>
          </cell>
        </row>
        <row r="16">
          <cell r="C16">
            <v>1</v>
          </cell>
          <cell r="D16">
            <v>1</v>
          </cell>
          <cell r="E16">
            <v>1</v>
          </cell>
          <cell r="F16">
            <v>1</v>
          </cell>
          <cell r="G16">
            <v>1</v>
          </cell>
          <cell r="H16">
            <v>1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M16">
            <v>1</v>
          </cell>
          <cell r="N16">
            <v>1</v>
          </cell>
          <cell r="O16">
            <v>1</v>
          </cell>
        </row>
        <row r="17">
          <cell r="C17">
            <v>1</v>
          </cell>
          <cell r="D17">
            <v>1</v>
          </cell>
          <cell r="E17">
            <v>1</v>
          </cell>
          <cell r="F17">
            <v>1</v>
          </cell>
          <cell r="G17">
            <v>1</v>
          </cell>
          <cell r="H17">
            <v>1</v>
          </cell>
          <cell r="I17">
            <v>1</v>
          </cell>
          <cell r="J17">
            <v>1</v>
          </cell>
          <cell r="K17">
            <v>1</v>
          </cell>
          <cell r="L17">
            <v>1</v>
          </cell>
          <cell r="M17">
            <v>1</v>
          </cell>
          <cell r="N17">
            <v>1</v>
          </cell>
          <cell r="O17">
            <v>1</v>
          </cell>
        </row>
        <row r="18">
          <cell r="C18">
            <v>1</v>
          </cell>
          <cell r="D18">
            <v>1</v>
          </cell>
          <cell r="E18">
            <v>1</v>
          </cell>
          <cell r="F18">
            <v>1</v>
          </cell>
          <cell r="G18">
            <v>1</v>
          </cell>
          <cell r="H18">
            <v>1</v>
          </cell>
          <cell r="I18">
            <v>1</v>
          </cell>
          <cell r="J18">
            <v>1</v>
          </cell>
          <cell r="K18">
            <v>1</v>
          </cell>
          <cell r="L18">
            <v>1</v>
          </cell>
          <cell r="M18">
            <v>1</v>
          </cell>
          <cell r="N18">
            <v>1</v>
          </cell>
          <cell r="O18">
            <v>1</v>
          </cell>
        </row>
        <row r="19">
          <cell r="C19">
            <v>1</v>
          </cell>
          <cell r="D19">
            <v>1</v>
          </cell>
          <cell r="E19">
            <v>1</v>
          </cell>
          <cell r="F19">
            <v>1</v>
          </cell>
          <cell r="G19">
            <v>1</v>
          </cell>
          <cell r="H19">
            <v>1</v>
          </cell>
          <cell r="I19">
            <v>1</v>
          </cell>
          <cell r="J19">
            <v>1</v>
          </cell>
          <cell r="K19">
            <v>1</v>
          </cell>
          <cell r="L19">
            <v>1</v>
          </cell>
          <cell r="M19">
            <v>1</v>
          </cell>
          <cell r="N19">
            <v>1</v>
          </cell>
          <cell r="O19">
            <v>1</v>
          </cell>
        </row>
        <row r="20">
          <cell r="C20">
            <v>1</v>
          </cell>
          <cell r="D20">
            <v>1</v>
          </cell>
          <cell r="E20">
            <v>1</v>
          </cell>
          <cell r="F20">
            <v>1</v>
          </cell>
          <cell r="G20">
            <v>1</v>
          </cell>
          <cell r="H20">
            <v>1</v>
          </cell>
          <cell r="I20">
            <v>1</v>
          </cell>
          <cell r="J20">
            <v>1</v>
          </cell>
          <cell r="K20">
            <v>1</v>
          </cell>
          <cell r="L20">
            <v>1</v>
          </cell>
          <cell r="M20">
            <v>1</v>
          </cell>
          <cell r="N20">
            <v>1</v>
          </cell>
          <cell r="O20">
            <v>1</v>
          </cell>
        </row>
        <row r="21"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1</v>
          </cell>
          <cell r="H21">
            <v>1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M21">
            <v>1</v>
          </cell>
          <cell r="N21">
            <v>1</v>
          </cell>
          <cell r="O21">
            <v>1</v>
          </cell>
        </row>
        <row r="22">
          <cell r="C22">
            <v>1</v>
          </cell>
          <cell r="D22">
            <v>1</v>
          </cell>
          <cell r="E22">
            <v>1</v>
          </cell>
          <cell r="F22">
            <v>1</v>
          </cell>
          <cell r="G22">
            <v>1</v>
          </cell>
          <cell r="H22">
            <v>1</v>
          </cell>
          <cell r="I22">
            <v>1</v>
          </cell>
          <cell r="J22">
            <v>1</v>
          </cell>
          <cell r="K22">
            <v>1</v>
          </cell>
          <cell r="L22">
            <v>1</v>
          </cell>
          <cell r="M22">
            <v>1</v>
          </cell>
          <cell r="N22">
            <v>1</v>
          </cell>
          <cell r="O22">
            <v>1</v>
          </cell>
        </row>
        <row r="23">
          <cell r="C23">
            <v>1</v>
          </cell>
          <cell r="D23">
            <v>1</v>
          </cell>
          <cell r="E23">
            <v>1</v>
          </cell>
          <cell r="F23">
            <v>1</v>
          </cell>
          <cell r="G23">
            <v>1</v>
          </cell>
          <cell r="H23">
            <v>1</v>
          </cell>
          <cell r="I23">
            <v>1</v>
          </cell>
          <cell r="J23">
            <v>1</v>
          </cell>
          <cell r="K23">
            <v>1</v>
          </cell>
          <cell r="L23">
            <v>1</v>
          </cell>
          <cell r="M23">
            <v>1</v>
          </cell>
          <cell r="N23">
            <v>1</v>
          </cell>
          <cell r="O23">
            <v>1</v>
          </cell>
        </row>
        <row r="24">
          <cell r="C24">
            <v>1</v>
          </cell>
          <cell r="D24">
            <v>1</v>
          </cell>
          <cell r="E24">
            <v>1</v>
          </cell>
          <cell r="F24">
            <v>1</v>
          </cell>
          <cell r="G24">
            <v>1</v>
          </cell>
          <cell r="H24">
            <v>1</v>
          </cell>
          <cell r="I24">
            <v>1</v>
          </cell>
          <cell r="J24">
            <v>1</v>
          </cell>
          <cell r="K24">
            <v>1</v>
          </cell>
          <cell r="L24">
            <v>1</v>
          </cell>
          <cell r="M24">
            <v>1</v>
          </cell>
          <cell r="N24">
            <v>1</v>
          </cell>
          <cell r="O24">
            <v>1</v>
          </cell>
        </row>
        <row r="25">
          <cell r="C25">
            <v>1</v>
          </cell>
          <cell r="D25">
            <v>1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1</v>
          </cell>
          <cell r="O25">
            <v>1</v>
          </cell>
        </row>
        <row r="26">
          <cell r="C26">
            <v>1</v>
          </cell>
          <cell r="D26">
            <v>1</v>
          </cell>
          <cell r="E26">
            <v>1</v>
          </cell>
          <cell r="F26">
            <v>1</v>
          </cell>
          <cell r="G26">
            <v>1</v>
          </cell>
          <cell r="H26">
            <v>1</v>
          </cell>
          <cell r="I26">
            <v>1</v>
          </cell>
          <cell r="J26">
            <v>1</v>
          </cell>
          <cell r="K26">
            <v>1</v>
          </cell>
          <cell r="L26">
            <v>1</v>
          </cell>
          <cell r="M26">
            <v>1</v>
          </cell>
          <cell r="N26">
            <v>1</v>
          </cell>
          <cell r="O26">
            <v>1</v>
          </cell>
        </row>
        <row r="27">
          <cell r="C27">
            <v>1</v>
          </cell>
          <cell r="D27">
            <v>1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  <cell r="N27">
            <v>1</v>
          </cell>
          <cell r="O27">
            <v>1</v>
          </cell>
        </row>
        <row r="28">
          <cell r="C28">
            <v>1</v>
          </cell>
          <cell r="D28">
            <v>1</v>
          </cell>
          <cell r="E28">
            <v>1</v>
          </cell>
          <cell r="F28">
            <v>1</v>
          </cell>
          <cell r="G28">
            <v>1</v>
          </cell>
          <cell r="H28">
            <v>1</v>
          </cell>
          <cell r="I28">
            <v>1</v>
          </cell>
          <cell r="J28">
            <v>1</v>
          </cell>
          <cell r="K28">
            <v>1</v>
          </cell>
          <cell r="L28">
            <v>1</v>
          </cell>
          <cell r="M28">
            <v>1</v>
          </cell>
          <cell r="N28">
            <v>1</v>
          </cell>
          <cell r="O28">
            <v>1</v>
          </cell>
        </row>
        <row r="29">
          <cell r="C29">
            <v>1</v>
          </cell>
          <cell r="D29">
            <v>1</v>
          </cell>
          <cell r="E29">
            <v>1</v>
          </cell>
          <cell r="F29">
            <v>1</v>
          </cell>
          <cell r="G29">
            <v>1</v>
          </cell>
          <cell r="H29">
            <v>1</v>
          </cell>
          <cell r="I29">
            <v>1</v>
          </cell>
          <cell r="J29">
            <v>1</v>
          </cell>
          <cell r="K29">
            <v>1</v>
          </cell>
          <cell r="L29">
            <v>1</v>
          </cell>
          <cell r="M29">
            <v>1</v>
          </cell>
          <cell r="N29">
            <v>1</v>
          </cell>
          <cell r="O29">
            <v>1</v>
          </cell>
        </row>
        <row r="30">
          <cell r="C30">
            <v>1</v>
          </cell>
          <cell r="D30">
            <v>1</v>
          </cell>
          <cell r="E30">
            <v>1</v>
          </cell>
          <cell r="F30">
            <v>1</v>
          </cell>
          <cell r="G30">
            <v>1</v>
          </cell>
          <cell r="H30">
            <v>1</v>
          </cell>
          <cell r="I30">
            <v>1</v>
          </cell>
          <cell r="J30">
            <v>1</v>
          </cell>
          <cell r="K30">
            <v>1</v>
          </cell>
          <cell r="L30">
            <v>1</v>
          </cell>
          <cell r="M30">
            <v>1</v>
          </cell>
          <cell r="N30">
            <v>1</v>
          </cell>
          <cell r="O30">
            <v>1</v>
          </cell>
        </row>
        <row r="31">
          <cell r="C31">
            <v>1</v>
          </cell>
          <cell r="D31">
            <v>1</v>
          </cell>
          <cell r="E31">
            <v>1</v>
          </cell>
          <cell r="F31">
            <v>1</v>
          </cell>
          <cell r="G31">
            <v>1</v>
          </cell>
          <cell r="H31">
            <v>1</v>
          </cell>
          <cell r="I31">
            <v>1</v>
          </cell>
          <cell r="J31">
            <v>1</v>
          </cell>
          <cell r="K31">
            <v>1</v>
          </cell>
          <cell r="L31">
            <v>1</v>
          </cell>
          <cell r="M31">
            <v>1</v>
          </cell>
          <cell r="N31">
            <v>1</v>
          </cell>
          <cell r="O31">
            <v>1</v>
          </cell>
        </row>
      </sheetData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MIND_GEASLE_2030"/>
      <sheetName val="REMIND_GEACLE_2030"/>
      <sheetName val="IMAGE_GEACLE_2030"/>
      <sheetName val="IMAGE_GEASLE_2030"/>
      <sheetName val="WITCH_GEASLE_2030"/>
      <sheetName val="WITCH_GEACLE_2030"/>
      <sheetName val="MESSAGE_GEACLE_2030"/>
      <sheetName val="MESSAGE_GEASLE_2030"/>
      <sheetName val="GCAM_GEACLE_2030"/>
      <sheetName val="GCAM_GEASLE_2030"/>
      <sheetName val="GEAOLD_2030_LOW"/>
      <sheetName val="GEAOLD_2030_high"/>
      <sheetName val="modifications"/>
      <sheetName val="Ranges uncertainties"/>
      <sheetName val="USER INTERFACE"/>
      <sheetName val="Health_Calculator"/>
      <sheetName val="Table_countries_results_DELTA"/>
      <sheetName val="ECLIPSE_6b_CLE_2010"/>
      <sheetName val="ECLIPSE_6b_CLE_2010_no_NOX"/>
      <sheetName val="ECLIPSE_6b_CLE_2010_no_NH3"/>
      <sheetName val="ECLIPSE_6b_CLE_2010_no_N"/>
      <sheetName val="MORT_matrix_PM"/>
      <sheetName val="MORT_matrix_O3"/>
      <sheetName val="O3_matrix"/>
      <sheetName val="fcalc"/>
      <sheetName val="PM_matrix"/>
      <sheetName val="JON_REF_2030"/>
      <sheetName val="JON_2C_2030"/>
      <sheetName val="JON_REF_2050"/>
      <sheetName val="JON_2C_2050"/>
      <sheetName val="POP_FASSTREG"/>
      <sheetName val="RR_tables_ALLAGE"/>
      <sheetName val="RR_PARAMS"/>
      <sheetName val="RR_tables_AGESPEC"/>
      <sheetName val="YLL_MORT_STATS_IHD_STROKE"/>
      <sheetName val="FASSTREG_COPD_MORT"/>
      <sheetName val="FASSTREG_LRI_MORT"/>
      <sheetName val="FASSTREG_LC_MORT"/>
      <sheetName val="FASSTREG_STROKE_MORT"/>
      <sheetName val="FASSTREG_DMT2_MORT"/>
      <sheetName val="FASSTREG_IHD_MORT"/>
      <sheetName val="POP_MORT_FASSTREG_OLD"/>
      <sheetName val="TOT_PM_REF-SCEN_new"/>
      <sheetName val="TABLE_AR5_BASE"/>
      <sheetName val="RESULTS_UNEP"/>
      <sheetName val="MC_FORCING_20"/>
      <sheetName val="MC_FORCING_100"/>
      <sheetName val="MC_TEMP_100"/>
      <sheetName val="MC_TEMP_60"/>
      <sheetName val="MC_TEMP_40"/>
      <sheetName val="MC_TEMP_20"/>
      <sheetName val="IMAGE_REGIONS"/>
      <sheetName val="SCEN1"/>
      <sheetName val="STAG_EFF_TOT"/>
      <sheetName val="Graph_PM"/>
      <sheetName val="Graph_crops"/>
      <sheetName val="Graph_gases"/>
      <sheetName val="graph_GWP_GTP"/>
      <sheetName val="graph_forcing_Temp"/>
      <sheetName val="graph_BC_deposition"/>
      <sheetName val="Tables_Image_Regions_results"/>
      <sheetName val="EM_REGIONAL"/>
      <sheetName val="BASE_EM"/>
      <sheetName val="SCEN_EM"/>
      <sheetName val="AR5_BASE"/>
      <sheetName val="AR5_USER_VAR"/>
      <sheetName val="C_USER_VAR"/>
      <sheetName val="DELTA_Em_SR"/>
      <sheetName val="BASE2000_CONC"/>
      <sheetName val="SCEN_CONC"/>
      <sheetName val="PM FORCING EFF"/>
      <sheetName val="O3 FORCING EFF"/>
      <sheetName val="AGWP_O3_CO"/>
      <sheetName val="AGWP_O3_NMVOC"/>
      <sheetName val="GWP_O3_CO"/>
      <sheetName val="AGWP_O3_SO2"/>
      <sheetName val="GWP_O3_SO2"/>
      <sheetName val="GWP_O3_NOX"/>
      <sheetName val="GWP_O3_NMVOC"/>
      <sheetName val="GWP_PM"/>
      <sheetName val="GTP_O3_CO"/>
      <sheetName val="GTP_O3_NOX"/>
      <sheetName val="AGTP_O3_CO"/>
      <sheetName val="SR_DTEMP_IM1_H10"/>
      <sheetName val="SR_DTEMP_IM1_H20"/>
      <sheetName val="SR_DTEMP_IM1_H40"/>
      <sheetName val="SR_DTEMP_IM1_H60"/>
      <sheetName val="SR_DTEMP_IM1_H80"/>
      <sheetName val="SR_DTEMP_IM1_H100"/>
      <sheetName val="Delta_TEMP_20"/>
      <sheetName val="Delta_TEMP_40"/>
      <sheetName val="Delta_TEMP_60"/>
      <sheetName val="Delta_TEMP_80"/>
      <sheetName val="Delta_TEMP_100"/>
      <sheetName val="AGWP_O3_NOX"/>
      <sheetName val="AGTP_O3_NOX"/>
      <sheetName val="AGTP_O3_NMVOC"/>
      <sheetName val="AGTP_O3_SO2"/>
      <sheetName val="GTP_PM"/>
      <sheetName val="AGWP_PM"/>
      <sheetName val="AGTP_PM"/>
      <sheetName val="YLL"/>
      <sheetName val="GTP_O3_SO2"/>
      <sheetName val="CNTRY_BASE_CROP_METRICS"/>
      <sheetName val="GTP_O3_NMVOC"/>
      <sheetName val="yields_prices_FAO"/>
      <sheetName val="wheat RelError"/>
      <sheetName val="Rice RelError"/>
      <sheetName val="Corn RelError"/>
      <sheetName val="Soy RelError"/>
      <sheetName val="Delta_CROPYLD"/>
      <sheetName val="Delta_Forcing"/>
      <sheetName val="Delta_AGWP"/>
      <sheetName val="Delta_AGTP"/>
      <sheetName val="Delta_PM_REF2SCEN"/>
      <sheetName val="delta_mort_delta_PM"/>
      <sheetName val="Delta_GAS"/>
      <sheetName val="Delta_DEP"/>
      <sheetName val="DELTA_Em_AR5BASE-REF"/>
      <sheetName val="DELTA_Em_AR5BASE-SCEN"/>
      <sheetName val="DELTA_Em_Scenario"/>
      <sheetName val="EM_REDUCTION TABLE"/>
      <sheetName val="PM REGIONAL"/>
      <sheetName val="INFO rel. emission sectors"/>
      <sheetName val="INFO REGIONS"/>
      <sheetName val="RR_TABLES_ALL_MED_LO_HI"/>
      <sheetName val="POP_MORTAL_RATES"/>
      <sheetName val="UN POP DATA 5 YEARS"/>
      <sheetName val="MAP-ISOCODES-FASST"/>
      <sheetName val="EMISSION_TEMPLATE"/>
      <sheetName val="EMISSION_TEMPLATE_2"/>
      <sheetName val="CMIP6_SSP1-19_2020"/>
      <sheetName val="CMIP6_SSP2-45_2020"/>
      <sheetName val="LAC_ECLIPSE_V5a_CLE_2010_NOBB"/>
      <sheetName val="LAC_ECLIPSE_V5a_CLE_2030_NOBB"/>
      <sheetName val="LAC_ECLIPSE_V5a_CLE_2050_NOBB"/>
      <sheetName val="LAC_ECLIPSE_V5a_CLSL_2030"/>
      <sheetName val="LAC_ECLIPSE_V5a_CLSL_2050"/>
      <sheetName val="LAC_ECLIPSE_V5a_SLCP_2030"/>
      <sheetName val="LAC_ECLIPSE_V5a_SLCP_2050"/>
      <sheetName val="LAC_ECLIPSE_V5a_CLIM_2050"/>
      <sheetName val="LAC_ECLIPSE_V5a_CLIM_2050-CH4 "/>
      <sheetName val="LAC_ECLIPSE_V5a_CLIM_2030"/>
      <sheetName val="LAC_ECLIPSE_V5a_CLIM_2030-CH4"/>
      <sheetName val="LAC_ECLIPSE_V5a_CLIM_2010"/>
      <sheetName val="LAC_ECLIPSE_V5a_CLE_2010"/>
      <sheetName val="LAC_ECLIPSE_V5a_CLE_2010_no_CH4"/>
      <sheetName val="LAC_ECLIPSE_V5a_CLE_2030"/>
      <sheetName val="LAC_ECLIPSE_V5a_CLE_2030_NO_CH4"/>
      <sheetName val="LAC_ECLIPSE_V5a_CLE_2050"/>
      <sheetName val="LAC_ECLIPSE_V5a_CLE_2050_NO_CH4"/>
      <sheetName val="ECLIPSE_V_CLE_2005"/>
      <sheetName val="ECLIPSE_V_CLE_2010"/>
      <sheetName val="ECLIPSE_V_CLE_2030"/>
      <sheetName val="ECLIPSE_V_CLE_2050"/>
      <sheetName val="ECLIPSE_V_NFC_2030"/>
      <sheetName val="ECLIPSE_V_NFC_2050"/>
      <sheetName val="ECLIPSE_V_MFR_2030"/>
      <sheetName val="ECLIPSE_V_MFR_2050"/>
      <sheetName val="HTAP_EDGAR_2010_ALL"/>
      <sheetName val="HTAP_EDGAR_2010_NO_AGR"/>
      <sheetName val="HTAP_EDGAR_2010_NO_BB"/>
      <sheetName val="HTAP_EDGAR_2010_NO_ENE"/>
      <sheetName val="HTAP_EDGAR_2010_NO_IND"/>
      <sheetName val="HTAP_EDGAR_2010_NO_RES"/>
      <sheetName val="HTAP_EDGAR_2010_NO_TRA"/>
      <sheetName val="HTAP_EDGAR_2010_NO_SHP"/>
      <sheetName val="GBD_1990"/>
      <sheetName val="GBD_2000"/>
      <sheetName val="GBD_2010"/>
      <sheetName val="TSAP-2013 CLE-CH4-7% 2025"/>
      <sheetName val="CLIMA13_2C_2050"/>
      <sheetName val="CLIMA13_2C_2040"/>
      <sheetName val="CLIMA13_2C_2030"/>
      <sheetName val="CLIMA13_2C_2020"/>
      <sheetName val="CLIMA13_2C_2010"/>
      <sheetName val="CLIMA13_2C_2005"/>
      <sheetName val="CLIMA13_REF_2050"/>
      <sheetName val="CLIMA13_REF_2040"/>
      <sheetName val="CLIMA13_REF_2030"/>
      <sheetName val="CLIMA13_REF_2020"/>
      <sheetName val="CLIMA13_REF_2010"/>
      <sheetName val="CLIMA13_REF_2005"/>
      <sheetName val="CLIMA13_BASE_2050"/>
      <sheetName val="CLIMA13_BASE_2040"/>
      <sheetName val="CLIMA13_BASE_2030"/>
      <sheetName val="CLIMA13_BASE_2020"/>
      <sheetName val="CLIMA13_BASE_2010"/>
      <sheetName val="CLIMA13_BASE_2005"/>
      <sheetName val="TSAP-2005 no CH4"/>
      <sheetName val="TSAP-2013 CLE_OPT 2025 no CH4"/>
      <sheetName val="TSAP-2013 A1 2025 no CH4"/>
      <sheetName val="TSAP-2013 A2 2025 no CH4"/>
      <sheetName val="TSAP-2013 A3 2025 no CH4"/>
      <sheetName val="TSAP-2013 MTFR 2025 no CH4"/>
      <sheetName val="TSAP-2013 B44 2025 no CH4"/>
      <sheetName val="TSAP-2013 B44 2030 no CH4"/>
      <sheetName val="CH4_TSAP-2005 base"/>
      <sheetName val="CH4_TSAP-2025 base"/>
      <sheetName val="CH4_TSAP-2025_cost-free"/>
      <sheetName val="RCP26_2000"/>
      <sheetName val="RCP26_2005"/>
      <sheetName val="RCP26_2010"/>
      <sheetName val="RCP26_2020"/>
      <sheetName val="RCP26_2030"/>
      <sheetName val="RCP26_2040"/>
      <sheetName val="RCP26_2050"/>
      <sheetName val="RCP26_2100"/>
      <sheetName val="RCP85_2000"/>
      <sheetName val="RCP85_2020"/>
      <sheetName val="RCP85_2050"/>
      <sheetName val="RCP85_2100"/>
      <sheetName val="2005 (v2)"/>
      <sheetName val="2030 REF (v2)"/>
      <sheetName val="2030 REF (OPTIONPLAN)"/>
      <sheetName val="2030 REF (USER SET)"/>
      <sheetName val="2030 450 REF (gridv2)"/>
      <sheetName val="GEA_1990_TOT"/>
      <sheetName val="GEA_1990_DOM"/>
      <sheetName val="GEA_1990_TRA"/>
      <sheetName val="30_STOVES_DEVELOPING"/>
      <sheetName val="2030_REF_OPT_GRD"/>
      <sheetName val="2030_COOKSTVS_OPT_GRD"/>
      <sheetName val="2030_COOKSTVS_BIO_LOW_OPT_GRD"/>
      <sheetName val="2030_STVS_BIO_OPT_GRD"/>
      <sheetName val="2030_BRICK_LOW_OPT_GRD"/>
      <sheetName val="2030_LOWGWP_OPT_GRD"/>
      <sheetName val="2030_TRANS_DPF_OFF_OPT_GRD"/>
      <sheetName val="2030_STVS_COAL_OPT_GRD"/>
      <sheetName val="2030_TRANS_DPF_RD_OPT_GRD"/>
      <sheetName val="RCP45_2030"/>
      <sheetName val="RCP45_2050"/>
      <sheetName val="GEA_2010_HIGH_CLE"/>
      <sheetName val="GEA_2010_LOW_CLE"/>
      <sheetName val="GEA_2005_TOT"/>
      <sheetName val="GEA_2005_DOM"/>
      <sheetName val="GEA_2005_TRA"/>
      <sheetName val="GEA_2010_TOT"/>
      <sheetName val="GEA_2010_DOM"/>
      <sheetName val="GEA_2010_TRA"/>
      <sheetName val="GEA_2000_TOT"/>
      <sheetName val="GEA_2020_HI_CLE"/>
      <sheetName val="GEA_2050_HI_CLE"/>
      <sheetName val="GEA_2020_SLE"/>
      <sheetName val="GEA_2050_SLE"/>
      <sheetName val="UNEP_ALL"/>
      <sheetName val="CH4_all"/>
      <sheetName val="BC_all"/>
      <sheetName val="LGWP_all"/>
      <sheetName val="LWST_all"/>
      <sheetName val="CH4_1"/>
      <sheetName val="CH4_2"/>
      <sheetName val="CH4_3"/>
      <sheetName val="CH4_4"/>
      <sheetName val="CH4_5"/>
      <sheetName val="CH4_6"/>
      <sheetName val="CH4_7"/>
      <sheetName val="LGWP_8"/>
      <sheetName val="LGWP_9"/>
      <sheetName val="LGWP_10"/>
      <sheetName val="LGWP_11"/>
      <sheetName val="LGWP_12"/>
      <sheetName val="LGWP_13"/>
      <sheetName val="LWST_14"/>
      <sheetName val="LWST_15"/>
      <sheetName val="LWST_16"/>
      <sheetName val="EMIT_17"/>
      <sheetName val="TOTAL.RCP"/>
      <sheetName val="LCF.RCP"/>
      <sheetName val="SAV.RCP"/>
      <sheetName val="SLV.RCP"/>
      <sheetName val="WST.RCP"/>
      <sheetName val="ENE.RCP"/>
      <sheetName val="IND.RCP"/>
      <sheetName val="TRA.RCP"/>
      <sheetName val="AGR.RCP"/>
      <sheetName val="AWB.RCP"/>
      <sheetName val="DOM.RCP"/>
      <sheetName val="AIR.RCP"/>
      <sheetName val="SHP.RCP"/>
      <sheetName val="SORT_CHECK"/>
      <sheetName val="Marilena S1"/>
      <sheetName val="Marilena S1woC"/>
      <sheetName val="Marilena S2"/>
      <sheetName val="Marilena S3"/>
      <sheetName val="CLE+WB 2015"/>
      <sheetName val="CLE+WB 2015 0.9 ALL"/>
      <sheetName val="CLE+WB 2015 0.9 OM"/>
      <sheetName val="CLE+WB 2015 0.9 BC"/>
      <sheetName val="CLE+WB 2015 0.9 NOx"/>
      <sheetName val="CLE+WB 2015 0.9 NH3"/>
      <sheetName val="CLE+WB 2015 0.9 NMVOC"/>
      <sheetName val="SSP2_BASE_2010"/>
      <sheetName val="SSP2_BASE_2010_no_N"/>
      <sheetName val="SSP2_BASE_2010_no_CH4"/>
      <sheetName val="O3dNOX_POP_SRMATRIX"/>
      <sheetName val="O3dSO2_POP_SRMATRIX"/>
      <sheetName val="O3dNMVOC_POP_SRMATRIX"/>
      <sheetName val="SO2dSO2_POP_SRMATRIX"/>
      <sheetName val="SO2dNOX_POP_SRMATRIX"/>
      <sheetName val="NOXdNOX_POP_SRMATRIX"/>
      <sheetName val="NOXdSO2_POP_SRMATRIX"/>
      <sheetName val="BCdep_SRMATRIX"/>
      <sheetName val="AOT_WHEAT_DSO2"/>
      <sheetName val="AOT_WHEAT_DNOX"/>
      <sheetName val="AOT_WHEAT_DNMVOC"/>
      <sheetName val="AOT_WHEAT_dCH4"/>
      <sheetName val="AOT_RICE_DNOX"/>
      <sheetName val="AOT_RICE_DSO2"/>
      <sheetName val="AOT_RICE_DNMVOC"/>
      <sheetName val="AOT_RICE_dCH4"/>
      <sheetName val="AOT_MAIZE_DNOX"/>
      <sheetName val="AOT_MAIZE_DSO2"/>
      <sheetName val="AOT_MAIZE_DNMVOC"/>
      <sheetName val="AOT_MAIZE_dCH4"/>
      <sheetName val="AOT_SOY_DNOX"/>
      <sheetName val="AOT_SOY_DSO2"/>
      <sheetName val="AOT_SOY_DNMVOC"/>
      <sheetName val="AOT_SOY_dCH4"/>
      <sheetName val="M_WHEAT_DNOX"/>
      <sheetName val="M_WHEAT_DSO2"/>
      <sheetName val="M_WHEAT_DNMVOC"/>
      <sheetName val="M_WHEAT_dCH4"/>
      <sheetName val="M_RICE_DSO2"/>
      <sheetName val="M_RICE_DNOX"/>
      <sheetName val="M_RICE_DNMVOC"/>
      <sheetName val="M_RICE_dCH4"/>
      <sheetName val="M_MAIZE_DSO2"/>
      <sheetName val="M_MAIZE_DNOX"/>
      <sheetName val="M_MAIZE_DNMVOC"/>
      <sheetName val="M_MAIZE_dCH4"/>
      <sheetName val="M_SOY_DNOX"/>
      <sheetName val="M_SOY_DSO2"/>
      <sheetName val="M_SOY_DNMVOC"/>
      <sheetName val="M_SOY_dCH4"/>
      <sheetName val="SOMO0dCH4_POP_SRMATRIX"/>
      <sheetName val="SOMO0dNOx_POP_SRMATRIX"/>
      <sheetName val="SOMO0dNMVOC_POP_SRMATRIX"/>
      <sheetName val="SOMO0dSO2_POP_SRMATRIX"/>
      <sheetName val="M6MdNOx_POP_SRMATRIX"/>
      <sheetName val="M6MdNMVOC_POP_SRMATRIX"/>
      <sheetName val="M6MdSO2_POP_SRMATRIX"/>
      <sheetName val="M6MdCH4_POP_SRMATRIX"/>
      <sheetName val="ARCTIC_SEA_SR_60"/>
      <sheetName val="ARCTIC_LAND_SR_60"/>
      <sheetName val="ARCTIC_ALL_SR_60"/>
      <sheetName val="ARCTIC_SEA_SR_70"/>
      <sheetName val="ARCTIC_LAND_SR_70"/>
      <sheetName val="ARCTIC_ALL_SR_70"/>
      <sheetName val="1990"/>
      <sheetName val="2000"/>
      <sheetName val="2005"/>
      <sheetName val="2030_base"/>
      <sheetName val="2030_HI"/>
      <sheetName val="2030_CLE"/>
      <sheetName val="2030_LO"/>
      <sheetName val="UNGER comp_sect_table"/>
      <sheetName val="IPCC Unger total, components"/>
      <sheetName val="Fuglestvedt Transport"/>
      <sheetName val="CS_18"/>
      <sheetName val="CS_19"/>
      <sheetName val="CS_20"/>
      <sheetName val="CS_21"/>
      <sheetName val="CS_22"/>
      <sheetName val="UNEP regions"/>
      <sheetName val="RCP85_2030"/>
      <sheetName val="GEA_LO_SLE_2030_DOM_SHILPA"/>
      <sheetName val="GEA_LO_SLE_2030_DOM"/>
      <sheetName val="GEA_2030_low_CLE"/>
      <sheetName val="GEA_2030_HI_CLE"/>
      <sheetName val="GEA_2030_HI_frozen"/>
      <sheetName val="GEA_2030_Low_SLE_SHILPA"/>
      <sheetName val="GEA_2030_Low_SLE"/>
      <sheetName val="GCAM_S1_2005"/>
      <sheetName val="GCAM_S2_2005"/>
      <sheetName val="GCAM_S3_2005"/>
      <sheetName val="GCAM_S4_2005"/>
      <sheetName val="GCAM_S5_2005"/>
      <sheetName val="GCAM_S1_2030"/>
      <sheetName val="GCAM_S2_2030"/>
      <sheetName val="GCAM_S3_2030"/>
      <sheetName val="GCAM_S4_2030"/>
      <sheetName val="GCAM_S5_2030"/>
      <sheetName val="GCAM_S1_2050"/>
      <sheetName val="GCAM_S2_2050"/>
      <sheetName val="GCAM_S3_2050"/>
      <sheetName val="GCAM_S4_2050"/>
      <sheetName val="GCAM_S5_2050"/>
      <sheetName val="MESSAGE_S2_2030"/>
      <sheetName val="MESSAGE_S3_2030"/>
      <sheetName val="MESSAGE_S4_2030"/>
      <sheetName val="MESSAGE_S5_2030"/>
      <sheetName val="MESSAGE_S1_2050"/>
      <sheetName val="MESSAGE_S2_2050"/>
      <sheetName val="MESSAGE_S3_2050"/>
      <sheetName val="MESSAGE_S5_2050"/>
      <sheetName val="IMAGE_S1_2005"/>
      <sheetName val="IMAGE_S1_2030"/>
      <sheetName val="IMAGE_S2_2030"/>
      <sheetName val="IMAGE_S3_2030"/>
      <sheetName val="IMAGE_S4_2030"/>
      <sheetName val="IMAGE_S5_2030"/>
      <sheetName val="IMAGE_S1_2050"/>
      <sheetName val="IMAGE_S4_2050"/>
      <sheetName val="IMAGE_S5_2050"/>
      <sheetName val="IMAGE_S3_2050"/>
      <sheetName val="IMAGE_S2_2050"/>
      <sheetName val="MESSAGE_S4_2050"/>
      <sheetName val="MESSAGE_S1_2030"/>
      <sheetName val="MESSAGE_S1_2005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>
        <row r="9">
          <cell r="C9">
            <v>1</v>
          </cell>
          <cell r="D9">
            <v>1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1</v>
          </cell>
          <cell r="M9">
            <v>1</v>
          </cell>
          <cell r="N9">
            <v>1</v>
          </cell>
          <cell r="O9">
            <v>1</v>
          </cell>
        </row>
        <row r="10">
          <cell r="C10">
            <v>1</v>
          </cell>
          <cell r="D10">
            <v>1</v>
          </cell>
          <cell r="E10">
            <v>1</v>
          </cell>
          <cell r="F10">
            <v>1</v>
          </cell>
          <cell r="G10">
            <v>1</v>
          </cell>
          <cell r="H10">
            <v>1</v>
          </cell>
          <cell r="I10">
            <v>1</v>
          </cell>
          <cell r="J10">
            <v>1</v>
          </cell>
          <cell r="K10">
            <v>1</v>
          </cell>
          <cell r="L10">
            <v>1</v>
          </cell>
          <cell r="M10">
            <v>1</v>
          </cell>
          <cell r="N10">
            <v>1</v>
          </cell>
          <cell r="O10">
            <v>1</v>
          </cell>
        </row>
        <row r="11">
          <cell r="C11">
            <v>1</v>
          </cell>
          <cell r="D11">
            <v>1</v>
          </cell>
          <cell r="E11">
            <v>1</v>
          </cell>
          <cell r="F11">
            <v>1</v>
          </cell>
          <cell r="G11">
            <v>1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</row>
        <row r="12">
          <cell r="C12">
            <v>1</v>
          </cell>
          <cell r="D12">
            <v>1</v>
          </cell>
          <cell r="E12">
            <v>1</v>
          </cell>
          <cell r="F12">
            <v>1</v>
          </cell>
          <cell r="G12">
            <v>1</v>
          </cell>
          <cell r="H12">
            <v>1</v>
          </cell>
          <cell r="I12">
            <v>1</v>
          </cell>
          <cell r="J12">
            <v>1</v>
          </cell>
          <cell r="K12">
            <v>1</v>
          </cell>
          <cell r="L12">
            <v>1</v>
          </cell>
          <cell r="M12">
            <v>1</v>
          </cell>
          <cell r="N12">
            <v>1</v>
          </cell>
          <cell r="O12">
            <v>1</v>
          </cell>
        </row>
        <row r="13">
          <cell r="C13">
            <v>1</v>
          </cell>
          <cell r="D13">
            <v>1</v>
          </cell>
          <cell r="E13">
            <v>1</v>
          </cell>
          <cell r="F13">
            <v>1</v>
          </cell>
          <cell r="G13">
            <v>1</v>
          </cell>
          <cell r="H13">
            <v>1</v>
          </cell>
          <cell r="I13">
            <v>1</v>
          </cell>
          <cell r="J13">
            <v>1</v>
          </cell>
          <cell r="K13">
            <v>1</v>
          </cell>
          <cell r="L13">
            <v>1</v>
          </cell>
          <cell r="M13">
            <v>1</v>
          </cell>
          <cell r="N13">
            <v>1</v>
          </cell>
          <cell r="O13">
            <v>1</v>
          </cell>
        </row>
        <row r="14">
          <cell r="C14">
            <v>1</v>
          </cell>
          <cell r="D14">
            <v>1</v>
          </cell>
          <cell r="E14">
            <v>1</v>
          </cell>
          <cell r="F14">
            <v>1</v>
          </cell>
          <cell r="G14">
            <v>1</v>
          </cell>
          <cell r="H14">
            <v>1</v>
          </cell>
          <cell r="I14">
            <v>1</v>
          </cell>
          <cell r="J14">
            <v>1</v>
          </cell>
          <cell r="K14">
            <v>1</v>
          </cell>
          <cell r="L14">
            <v>1</v>
          </cell>
          <cell r="M14">
            <v>1</v>
          </cell>
          <cell r="N14">
            <v>1</v>
          </cell>
          <cell r="O14">
            <v>1</v>
          </cell>
        </row>
        <row r="15">
          <cell r="C15">
            <v>1</v>
          </cell>
          <cell r="D15">
            <v>1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N15">
            <v>1</v>
          </cell>
          <cell r="O15">
            <v>1</v>
          </cell>
        </row>
        <row r="16">
          <cell r="C16">
            <v>1</v>
          </cell>
          <cell r="D16">
            <v>1</v>
          </cell>
          <cell r="E16">
            <v>1</v>
          </cell>
          <cell r="F16">
            <v>1</v>
          </cell>
          <cell r="G16">
            <v>1</v>
          </cell>
          <cell r="H16">
            <v>1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M16">
            <v>1</v>
          </cell>
          <cell r="N16">
            <v>1</v>
          </cell>
          <cell r="O16">
            <v>1</v>
          </cell>
        </row>
        <row r="17">
          <cell r="C17">
            <v>1</v>
          </cell>
          <cell r="D17">
            <v>1</v>
          </cell>
          <cell r="E17">
            <v>1</v>
          </cell>
          <cell r="F17">
            <v>1</v>
          </cell>
          <cell r="G17">
            <v>1</v>
          </cell>
          <cell r="H17">
            <v>1</v>
          </cell>
          <cell r="I17">
            <v>1</v>
          </cell>
          <cell r="J17">
            <v>1</v>
          </cell>
          <cell r="K17">
            <v>1</v>
          </cell>
          <cell r="L17">
            <v>1</v>
          </cell>
          <cell r="M17">
            <v>1</v>
          </cell>
          <cell r="N17">
            <v>1</v>
          </cell>
          <cell r="O17">
            <v>1</v>
          </cell>
        </row>
        <row r="18">
          <cell r="C18">
            <v>1</v>
          </cell>
          <cell r="D18">
            <v>1</v>
          </cell>
          <cell r="E18">
            <v>1</v>
          </cell>
          <cell r="F18">
            <v>1</v>
          </cell>
          <cell r="G18">
            <v>1</v>
          </cell>
          <cell r="H18">
            <v>1</v>
          </cell>
          <cell r="I18">
            <v>1</v>
          </cell>
          <cell r="J18">
            <v>1</v>
          </cell>
          <cell r="K18">
            <v>1</v>
          </cell>
          <cell r="L18">
            <v>1</v>
          </cell>
          <cell r="M18">
            <v>1</v>
          </cell>
          <cell r="N18">
            <v>1</v>
          </cell>
          <cell r="O18">
            <v>1</v>
          </cell>
        </row>
        <row r="19">
          <cell r="C19">
            <v>1</v>
          </cell>
          <cell r="D19">
            <v>1</v>
          </cell>
          <cell r="E19">
            <v>1</v>
          </cell>
          <cell r="F19">
            <v>1</v>
          </cell>
          <cell r="G19">
            <v>1</v>
          </cell>
          <cell r="H19">
            <v>1</v>
          </cell>
          <cell r="I19">
            <v>1</v>
          </cell>
          <cell r="J19">
            <v>1</v>
          </cell>
          <cell r="K19">
            <v>1</v>
          </cell>
          <cell r="L19">
            <v>1</v>
          </cell>
          <cell r="M19">
            <v>1</v>
          </cell>
          <cell r="N19">
            <v>1</v>
          </cell>
          <cell r="O19">
            <v>1</v>
          </cell>
        </row>
        <row r="20">
          <cell r="C20">
            <v>1</v>
          </cell>
          <cell r="D20">
            <v>1</v>
          </cell>
          <cell r="E20">
            <v>1</v>
          </cell>
          <cell r="F20">
            <v>1</v>
          </cell>
          <cell r="G20">
            <v>1</v>
          </cell>
          <cell r="H20">
            <v>1</v>
          </cell>
          <cell r="I20">
            <v>1</v>
          </cell>
          <cell r="J20">
            <v>1</v>
          </cell>
          <cell r="K20">
            <v>1</v>
          </cell>
          <cell r="L20">
            <v>1</v>
          </cell>
          <cell r="M20">
            <v>1</v>
          </cell>
          <cell r="N20">
            <v>1</v>
          </cell>
          <cell r="O20">
            <v>1</v>
          </cell>
        </row>
        <row r="21"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1</v>
          </cell>
          <cell r="H21">
            <v>1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M21">
            <v>1</v>
          </cell>
          <cell r="N21">
            <v>1</v>
          </cell>
          <cell r="O21">
            <v>1</v>
          </cell>
        </row>
        <row r="22">
          <cell r="C22">
            <v>1</v>
          </cell>
          <cell r="D22">
            <v>1</v>
          </cell>
          <cell r="E22">
            <v>1</v>
          </cell>
          <cell r="F22">
            <v>1</v>
          </cell>
          <cell r="G22">
            <v>1</v>
          </cell>
          <cell r="H22">
            <v>1</v>
          </cell>
          <cell r="I22">
            <v>1</v>
          </cell>
          <cell r="J22">
            <v>1</v>
          </cell>
          <cell r="K22">
            <v>1</v>
          </cell>
          <cell r="L22">
            <v>1</v>
          </cell>
          <cell r="M22">
            <v>1</v>
          </cell>
          <cell r="N22">
            <v>1</v>
          </cell>
          <cell r="O22">
            <v>1</v>
          </cell>
        </row>
        <row r="23">
          <cell r="C23">
            <v>1</v>
          </cell>
          <cell r="D23">
            <v>1</v>
          </cell>
          <cell r="E23">
            <v>1</v>
          </cell>
          <cell r="F23">
            <v>1</v>
          </cell>
          <cell r="G23">
            <v>1</v>
          </cell>
          <cell r="H23">
            <v>1</v>
          </cell>
          <cell r="I23">
            <v>1</v>
          </cell>
          <cell r="J23">
            <v>1</v>
          </cell>
          <cell r="K23">
            <v>1</v>
          </cell>
          <cell r="L23">
            <v>1</v>
          </cell>
          <cell r="M23">
            <v>1</v>
          </cell>
          <cell r="N23">
            <v>1</v>
          </cell>
          <cell r="O23">
            <v>1</v>
          </cell>
        </row>
        <row r="24">
          <cell r="C24">
            <v>1</v>
          </cell>
          <cell r="D24">
            <v>1</v>
          </cell>
          <cell r="E24">
            <v>1</v>
          </cell>
          <cell r="F24">
            <v>1</v>
          </cell>
          <cell r="G24">
            <v>1</v>
          </cell>
          <cell r="H24">
            <v>1</v>
          </cell>
          <cell r="I24">
            <v>1</v>
          </cell>
          <cell r="J24">
            <v>1</v>
          </cell>
          <cell r="K24">
            <v>1</v>
          </cell>
          <cell r="L24">
            <v>1</v>
          </cell>
          <cell r="M24">
            <v>1</v>
          </cell>
          <cell r="N24">
            <v>1</v>
          </cell>
          <cell r="O24">
            <v>1</v>
          </cell>
        </row>
        <row r="25">
          <cell r="C25">
            <v>1</v>
          </cell>
          <cell r="D25">
            <v>1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1</v>
          </cell>
          <cell r="O25">
            <v>1</v>
          </cell>
        </row>
        <row r="26">
          <cell r="C26">
            <v>1</v>
          </cell>
          <cell r="D26">
            <v>1</v>
          </cell>
          <cell r="E26">
            <v>1</v>
          </cell>
          <cell r="F26">
            <v>1</v>
          </cell>
          <cell r="G26">
            <v>1</v>
          </cell>
          <cell r="H26">
            <v>1</v>
          </cell>
          <cell r="I26">
            <v>1</v>
          </cell>
          <cell r="J26">
            <v>1</v>
          </cell>
          <cell r="K26">
            <v>1</v>
          </cell>
          <cell r="L26">
            <v>1</v>
          </cell>
          <cell r="M26">
            <v>1</v>
          </cell>
          <cell r="N26">
            <v>1</v>
          </cell>
          <cell r="O26">
            <v>1</v>
          </cell>
        </row>
        <row r="27">
          <cell r="C27">
            <v>1</v>
          </cell>
          <cell r="D27">
            <v>1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  <cell r="N27">
            <v>1</v>
          </cell>
          <cell r="O27">
            <v>1</v>
          </cell>
        </row>
        <row r="28">
          <cell r="C28">
            <v>1</v>
          </cell>
          <cell r="D28">
            <v>1</v>
          </cell>
          <cell r="E28">
            <v>1</v>
          </cell>
          <cell r="F28">
            <v>1</v>
          </cell>
          <cell r="G28">
            <v>1</v>
          </cell>
          <cell r="H28">
            <v>1</v>
          </cell>
          <cell r="I28">
            <v>1</v>
          </cell>
          <cell r="J28">
            <v>1</v>
          </cell>
          <cell r="K28">
            <v>1</v>
          </cell>
          <cell r="L28">
            <v>1</v>
          </cell>
          <cell r="M28">
            <v>1</v>
          </cell>
          <cell r="N28">
            <v>1</v>
          </cell>
          <cell r="O28">
            <v>1</v>
          </cell>
        </row>
        <row r="29">
          <cell r="C29">
            <v>1</v>
          </cell>
          <cell r="D29">
            <v>1</v>
          </cell>
          <cell r="E29">
            <v>1</v>
          </cell>
          <cell r="F29">
            <v>1</v>
          </cell>
          <cell r="G29">
            <v>1</v>
          </cell>
          <cell r="H29">
            <v>1</v>
          </cell>
          <cell r="I29">
            <v>1</v>
          </cell>
          <cell r="J29">
            <v>1</v>
          </cell>
          <cell r="K29">
            <v>1</v>
          </cell>
          <cell r="L29">
            <v>1</v>
          </cell>
          <cell r="M29">
            <v>1</v>
          </cell>
          <cell r="N29">
            <v>1</v>
          </cell>
          <cell r="O29">
            <v>1</v>
          </cell>
        </row>
        <row r="30">
          <cell r="C30">
            <v>1</v>
          </cell>
          <cell r="D30">
            <v>1</v>
          </cell>
          <cell r="E30">
            <v>1</v>
          </cell>
          <cell r="F30">
            <v>1</v>
          </cell>
          <cell r="G30">
            <v>1</v>
          </cell>
          <cell r="H30">
            <v>1</v>
          </cell>
          <cell r="I30">
            <v>1</v>
          </cell>
          <cell r="J30">
            <v>1</v>
          </cell>
          <cell r="K30">
            <v>1</v>
          </cell>
          <cell r="L30">
            <v>1</v>
          </cell>
          <cell r="M30">
            <v>1</v>
          </cell>
          <cell r="N30">
            <v>1</v>
          </cell>
          <cell r="O30">
            <v>1</v>
          </cell>
        </row>
        <row r="31">
          <cell r="C31">
            <v>1</v>
          </cell>
          <cell r="D31">
            <v>1</v>
          </cell>
          <cell r="E31">
            <v>1</v>
          </cell>
          <cell r="F31">
            <v>1</v>
          </cell>
          <cell r="G31">
            <v>1</v>
          </cell>
          <cell r="H31">
            <v>1</v>
          </cell>
          <cell r="I31">
            <v>1</v>
          </cell>
          <cell r="J31">
            <v>1</v>
          </cell>
          <cell r="K31">
            <v>1</v>
          </cell>
          <cell r="L31">
            <v>1</v>
          </cell>
          <cell r="M31">
            <v>1</v>
          </cell>
          <cell r="N31">
            <v>1</v>
          </cell>
          <cell r="O31">
            <v>1</v>
          </cell>
        </row>
      </sheetData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5.33203125" customWidth="1"/>
    <col min="2" max="12" width="12" style="9" customWidth="1"/>
    <col min="13" max="13" width="14.5" style="9" customWidth="1"/>
    <col min="14" max="14" width="16.5" style="10" customWidth="1"/>
    <col min="15" max="16" width="21.5" style="9" customWidth="1"/>
    <col min="17" max="17" width="12.5" style="9" bestFit="1" customWidth="1"/>
    <col min="18" max="18" width="15.83203125" style="9" bestFit="1" customWidth="1"/>
    <col min="19" max="19" width="15.83203125" style="9" customWidth="1"/>
    <col min="20" max="20" width="12.1640625" style="9" bestFit="1" customWidth="1"/>
    <col min="21" max="21" width="20" style="9" bestFit="1" customWidth="1"/>
  </cols>
  <sheetData>
    <row r="1" spans="1:21" x14ac:dyDescent="0.2">
      <c r="A1" s="46" t="s">
        <v>107</v>
      </c>
      <c r="B1" s="47" t="s">
        <v>90</v>
      </c>
      <c r="C1" s="47" t="s">
        <v>91</v>
      </c>
      <c r="D1" s="48"/>
      <c r="E1" s="48"/>
      <c r="F1" s="48"/>
      <c r="G1" s="48"/>
      <c r="H1" s="48"/>
      <c r="I1" s="48"/>
      <c r="J1" s="48"/>
      <c r="O1" s="25">
        <v>0.27</v>
      </c>
      <c r="P1" s="25"/>
    </row>
    <row r="2" spans="1:21" x14ac:dyDescent="0.2">
      <c r="A2" s="49" t="s">
        <v>115</v>
      </c>
      <c r="B2" s="48"/>
      <c r="C2" s="48"/>
      <c r="D2" s="48"/>
      <c r="E2" s="48"/>
      <c r="F2" s="48"/>
      <c r="G2" s="48"/>
      <c r="H2" s="48"/>
      <c r="I2" s="48"/>
      <c r="J2" s="48"/>
      <c r="O2" s="26">
        <v>0.43</v>
      </c>
      <c r="P2" s="26"/>
    </row>
    <row r="3" spans="1:21" x14ac:dyDescent="0.2">
      <c r="A3" s="49" t="s">
        <v>108</v>
      </c>
      <c r="B3" s="48"/>
      <c r="C3" s="48"/>
      <c r="D3" s="48"/>
      <c r="E3" s="48"/>
      <c r="F3" s="48"/>
      <c r="G3" s="48"/>
      <c r="H3" s="48"/>
      <c r="I3" s="48"/>
      <c r="J3" s="48"/>
      <c r="O3" s="26"/>
      <c r="P3" s="26"/>
    </row>
    <row r="4" spans="1:21" s="15" customFormat="1" x14ac:dyDescent="0.2">
      <c r="A4" s="50" t="s">
        <v>117</v>
      </c>
      <c r="B4" s="51"/>
      <c r="C4" s="51"/>
      <c r="D4" s="51"/>
      <c r="E4" s="51"/>
      <c r="F4" s="51"/>
      <c r="G4" s="51"/>
      <c r="H4" s="51"/>
      <c r="I4" s="51"/>
      <c r="J4" s="51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s="15" customFormat="1" ht="32" x14ac:dyDescent="0.2">
      <c r="A5" s="15" t="s">
        <v>109</v>
      </c>
      <c r="B5" s="27" t="s">
        <v>75</v>
      </c>
      <c r="C5" s="27" t="s">
        <v>77</v>
      </c>
      <c r="D5" s="27" t="s">
        <v>76</v>
      </c>
      <c r="E5" s="28" t="s">
        <v>78</v>
      </c>
      <c r="F5" s="28" t="s">
        <v>79</v>
      </c>
      <c r="G5" s="28" t="s">
        <v>80</v>
      </c>
      <c r="H5" s="29" t="s">
        <v>81</v>
      </c>
      <c r="I5" s="29" t="s">
        <v>82</v>
      </c>
      <c r="J5" s="29" t="s">
        <v>83</v>
      </c>
      <c r="K5" s="30" t="s">
        <v>84</v>
      </c>
      <c r="L5" s="30" t="s">
        <v>85</v>
      </c>
      <c r="M5" s="30" t="s">
        <v>86</v>
      </c>
      <c r="N5" s="38" t="s">
        <v>97</v>
      </c>
      <c r="O5" s="16" t="s">
        <v>96</v>
      </c>
      <c r="P5" s="16" t="s">
        <v>101</v>
      </c>
      <c r="Q5" s="20" t="s">
        <v>87</v>
      </c>
      <c r="R5" s="20" t="s">
        <v>88</v>
      </c>
      <c r="S5" s="34" t="s">
        <v>92</v>
      </c>
      <c r="T5" s="20" t="s">
        <v>89</v>
      </c>
      <c r="U5" s="19" t="s">
        <v>93</v>
      </c>
    </row>
    <row r="6" spans="1:21" x14ac:dyDescent="0.2">
      <c r="A6" s="2" t="s">
        <v>57</v>
      </c>
      <c r="B6" s="31">
        <f ca="1">SUM(OFFSET(SO2_TO_SO4_POPW_perkT!$A$2:$A$59,0,MATCH(CALC_DELTA!$A6,SO2_TO_SO4_POPW_perkT!$B$1:$BE$1,0))*'delta_EM_REF-SCEN'!$G$2:$G$59)</f>
        <v>-9.5258676710038894E-6</v>
      </c>
      <c r="C6" s="31">
        <f t="array" aca="1" ref="C6" ca="1">SUM(OFFSET(SO2_TO_NO3_POPW_perkT!$A$2:$A$59,0,MATCH(CALC_DELTA!$A6,SO2_TO_NO3_POPW_perkT!$B$1:$BE$1,0))*'delta_EM_REF-SCEN'!$G$2:$G$59)</f>
        <v>3.5239013562020631E-2</v>
      </c>
      <c r="D6" s="31">
        <f t="array" aca="1" ref="D6" ca="1">SUM(OFFSET(SO2_TO_NH4_POPW_perkT!$A$2:$A$59,0,MATCH(CALC_DELTA!$A6,SO2_TO_NH4_POPW_perkT!$B$1:$BE$1,0))*'delta_EM_REF-SCEN'!$G$2:$G$59)</f>
        <v>-2.6996790602029724E-2</v>
      </c>
      <c r="E6" s="31">
        <f t="array" aca="1" ref="E6" ca="1">SUM(OFFSET(NOx_TO_SO4_POPW_perkT!$A$2:$A$59,0,MATCH(CALC_DELTA!$A6,NOx_TO_SO4_POPW_perkT!$B$1:$BE$1,0))*'delta_EM_REF-SCEN'!$E$2:$E$59)</f>
        <v>1.6769830775033426E-2</v>
      </c>
      <c r="F6" s="31">
        <f t="array" aca="1" ref="F6" ca="1">SUM(OFFSET(NOx_TO_NO3_POPW_perkT!$A$2:$A$59,0,MATCH(CALC_DELTA!$A6,NOx_TO_NO3_POPW_perkT!$B$1:$BE$1,0))*'delta_EM_REF-SCEN'!$E$2:$E$59)</f>
        <v>-0.12594283561318673</v>
      </c>
      <c r="G6" s="31">
        <f t="array" aca="1" ref="G6" ca="1">SUM(OFFSET(NOx_TO_NH4_POPW_perkT!$A$2:$A$59,0,MATCH(CALC_DELTA!$A6,NOx_TO_NH4_POPW_perkT!$B$1:$BE$1,0))*'delta_EM_REF-SCEN'!$E$2:$E$59)</f>
        <v>-3.0512155879270662E-2</v>
      </c>
      <c r="H6" s="31">
        <f t="array" aca="1" ref="H6" ca="1">SUM(OFFSET(NH3_TO_SO4_POPW_perkT!$A$2:$A$59,0,MATCH(CALC_DELTA!$A6,NH3_TO_SO4_POPW_perkT!$B$1:$BE$1,0))*'delta_EM_REF-SCEN'!$D$2:$D$59)</f>
        <v>-3.2162119329747136E-3</v>
      </c>
      <c r="I6" s="31">
        <f t="array" aca="1" ref="I6" ca="1">SUM(OFFSET(NH3_TO_NO3_POPW_perkT!$A$2:$A$59,0,MATCH(CALC_DELTA!$A6,NH3_TO_NO3_POPW_perkT!$B$1:$BE$1,0))*'delta_EM_REF-SCEN'!$D$2:$D$59)</f>
        <v>-1.2239411205136627E-2</v>
      </c>
      <c r="J6" s="31">
        <f t="array" aca="1" ref="J6" ca="1">SUM(OFFSET(NH3_TO_NH4_POPW_perkT!$A$2:$A$59,0,MATCH(CALC_DELTA!$A6,NH3_TO_NH4_POPW_perkT!$B$1:$BE$1,0))*'delta_EM_REF-SCEN'!$D$2:$D$59)</f>
        <v>-4.664671395694652E-3</v>
      </c>
      <c r="K6" s="31">
        <f t="array" aca="1" ref="K6" ca="1">SUM(OFFSET(BC_TO_BC_POPW_perkT!$A$2:$A$59,0,MATCH(CALC_DELTA!$A6,BC_TO_BC_POPW_perkT!$B$1:$BE$1,0))*'delta_EM_REF-SCEN'!$B$2:$B$59)</f>
        <v>-2.1757050475469122E-2</v>
      </c>
      <c r="L6" s="31">
        <f t="array" aca="1" ref="L6" ca="1">SUM(OFFSET(POM_TO_POM_POPW_perkT!$A$2:$A$59,0,MATCH(CALC_DELTA!$A6,POM_TO_POM_POPW_perkT!$B$1:$BE$1,0))*'delta_EM_REF-SCEN'!$F$2:$F$59)</f>
        <v>1.8528202666859858E-3</v>
      </c>
      <c r="M6" s="31">
        <f t="array" aca="1" ref="M6" ca="1">SUM(OFFSET(PRPM25_TO_PRPM25_POPW_perkT!$A$2:$A$59,0,MATCH(CALC_DELTA!$A6,PRPM25_TO_PRPM25_POPW_perkT!$B$1:$BE$1,0))*'delta_EM_REF-SCEN'!$I$2:$I$59)</f>
        <v>1.2137388626934075E-2</v>
      </c>
      <c r="N6" s="10">
        <f ca="1">SUM(B6:M6)</f>
        <v>-0.15933959974075912</v>
      </c>
      <c r="O6" s="10">
        <f t="shared" ref="O6:O37" ca="1" si="0">SUM(B6:J6)*$O$1</f>
        <v>-4.0924644702905723E-2</v>
      </c>
      <c r="P6" s="10">
        <f ca="1">SUM(B6:J6)*$O$2</f>
        <v>-6.5176286008331336E-2</v>
      </c>
      <c r="Q6" s="10">
        <f t="array" aca="1" ref="Q6" ca="1">SUM(OFFSET(NOx_TO_SDMA8_POPW_perkT!$A$2:$A$59,0,MATCH(CALC_DELTA!$A6,NOx_TO_SDMA8_POPW_perkT!$B$1:$BE$1,0))*'delta_EM_REF-SCEN'!$E$2:$E$59)</f>
        <v>-0.68066566958496277</v>
      </c>
      <c r="R6" s="10">
        <f t="array" aca="1" ref="R6" ca="1">SUM(OFFSET(NMVOC_TO_SDMA8_POPW_perkT!$A$2:$A$59,0,MATCH(CALC_DELTA!$A6,NMVOC_TO_SDMA8_POPW_perkT!$B$1:$BE$1,0))*'delta_EM_REF-SCEN'!$H$2:$H$59)</f>
        <v>-8.4657058618827552E-2</v>
      </c>
      <c r="S6" s="10">
        <f t="array" aca="1" ref="S6" ca="1">SUM(OFFSET(SO2_TO_SDMA8_POPW_perkT!$A$2:$A$59,0,MATCH(CALC_DELTA!$A6,SO2_TO_SDMA8_POPW_perkT!$B$1:$BE$1,0))*'delta_EM_REF-SCEN'!$G$2:$G$59)</f>
        <v>3.725457601142762E-2</v>
      </c>
      <c r="T6" s="10">
        <f t="array" aca="1" ref="T6" ca="1">SUM(OFFSET(CH4_TO_SDMA8_POPW_perkT!$A$2:$A$59,0,MATCH(CALC_DELTA!$A6,CH4_TO_SDMA8_POPW_perkT!$B$1:$BE$1,0))*'delta_EM_REF-SCEN'!$C$2:$C$59)</f>
        <v>-2.1578603542207802</v>
      </c>
      <c r="U6" s="10">
        <f ca="1">Q6+R6+S6+T6</f>
        <v>-2.8859285064131428</v>
      </c>
    </row>
    <row r="7" spans="1:21" x14ac:dyDescent="0.2">
      <c r="A7" s="2" t="s">
        <v>56</v>
      </c>
      <c r="B7" s="31">
        <f t="array" aca="1" ref="B7" ca="1">SUM(OFFSET(SO2_TO_SO4_POPW_perkT!$A$2:$A$59,0,MATCH(CALC_DELTA!$A7,SO2_TO_SO4_POPW_perkT!$B$1:$BE$1,0))*'delta_EM_REF-SCEN'!$G$2:$G$59)</f>
        <v>-6.9586260717519388E-2</v>
      </c>
      <c r="C7" s="31">
        <f t="array" aca="1" ref="C7" ca="1">SUM(OFFSET(SO2_TO_NO3_POPW_perkT!$A$2:$A$59,0,MATCH(CALC_DELTA!$A7,SO2_TO_NO3_POPW_perkT!$B$1:$BE$1,0))*'delta_EM_REF-SCEN'!$G$2:$G$59)</f>
        <v>4.8846007332869479E-2</v>
      </c>
      <c r="D7" s="31">
        <f t="array" aca="1" ref="D7" ca="1">SUM(OFFSET(SO2_TO_NH4_POPW_perkT!$A$2:$A$59,0,MATCH(CALC_DELTA!$A7,SO2_TO_NH4_POPW_perkT!$B$1:$BE$1,0))*'delta_EM_REF-SCEN'!$G$2:$G$59)</f>
        <v>-1.2290859374757712E-2</v>
      </c>
      <c r="E7" s="31">
        <f t="array" aca="1" ref="E7" ca="1">SUM(OFFSET(NOx_TO_SO4_POPW_perkT!$A$2:$A$59,0,MATCH(CALC_DELTA!$A7,NOx_TO_SO4_POPW_perkT!$B$1:$BE$1,0))*'delta_EM_REF-SCEN'!$E$2:$E$59)</f>
        <v>1.4548050731825999E-2</v>
      </c>
      <c r="F7" s="31">
        <f t="array" aca="1" ref="F7" ca="1">SUM(OFFSET(NOx_TO_NO3_POPW_perkT!$A$2:$A$59,0,MATCH(CALC_DELTA!$A7,NOx_TO_NO3_POPW_perkT!$B$1:$BE$1,0))*'delta_EM_REF-SCEN'!$E$2:$E$59)</f>
        <v>-0.15308485708272515</v>
      </c>
      <c r="G7" s="31">
        <f t="array" aca="1" ref="G7" ca="1">SUM(OFFSET(NOx_TO_NH4_POPW_perkT!$A$2:$A$59,0,MATCH(CALC_DELTA!$A7,NOx_TO_NH4_POPW_perkT!$B$1:$BE$1,0))*'delta_EM_REF-SCEN'!$E$2:$E$59)</f>
        <v>-3.9308503819903209E-2</v>
      </c>
      <c r="H7" s="31">
        <f t="array" aca="1" ref="H7" ca="1">SUM(OFFSET(NH3_TO_SO4_POPW_perkT!$A$2:$A$59,0,MATCH(CALC_DELTA!$A7,NH3_TO_SO4_POPW_perkT!$B$1:$BE$1,0))*'delta_EM_REF-SCEN'!$D$2:$D$59)</f>
        <v>-3.536770578913076E-2</v>
      </c>
      <c r="I7" s="31">
        <f t="array" aca="1" ref="I7" ca="1">SUM(OFFSET(NH3_TO_NO3_POPW_perkT!$A$2:$A$59,0,MATCH(CALC_DELTA!$A7,NH3_TO_NO3_POPW_perkT!$B$1:$BE$1,0))*'delta_EM_REF-SCEN'!$D$2:$D$59)</f>
        <v>-0.27041029104548642</v>
      </c>
      <c r="J7" s="31">
        <f t="array" aca="1" ref="J7" ca="1">SUM(OFFSET(NH3_TO_NH4_POPW_perkT!$A$2:$A$59,0,MATCH(CALC_DELTA!$A7,NH3_TO_NH4_POPW_perkT!$B$1:$BE$1,0))*'delta_EM_REF-SCEN'!$D$2:$D$59)</f>
        <v>-9.4444148439015024E-2</v>
      </c>
      <c r="K7" s="31">
        <f t="array" aca="1" ref="K7" ca="1">SUM(OFFSET(BC_TO_BC_POPW_perkT!$A$2:$A$59,0,MATCH(CALC_DELTA!$A7,BC_TO_BC_POPW_perkT!$B$1:$BE$1,0))*'delta_EM_REF-SCEN'!$B$2:$B$59)</f>
        <v>-5.242100027437707E-3</v>
      </c>
      <c r="L7" s="31">
        <f t="array" aca="1" ref="L7" ca="1">SUM(OFFSET(POM_TO_POM_POPW_perkT!$A$2:$A$59,0,MATCH(CALC_DELTA!$A7,POM_TO_POM_POPW_perkT!$B$1:$BE$1,0))*'delta_EM_REF-SCEN'!$F$2:$F$59)</f>
        <v>6.1127481930797391E-3</v>
      </c>
      <c r="M7" s="31">
        <f t="array" aca="1" ref="M7" ca="1">SUM(OFFSET(PRPM25_TO_PRPM25_POPW_perkT!$A$2:$A$59,0,MATCH(CALC_DELTA!$A7,PRPM25_TO_PRPM25_POPW_perkT!$B$1:$BE$1,0))*'delta_EM_REF-SCEN'!$I$2:$I$59)</f>
        <v>2.8366786061608404E-2</v>
      </c>
      <c r="N7" s="10">
        <f t="shared" ref="N7:N61" ca="1" si="1">SUM(B7:M7)</f>
        <v>-0.58186113397659189</v>
      </c>
      <c r="O7" s="10">
        <f t="shared" ca="1" si="0"/>
        <v>-0.16499661341503741</v>
      </c>
      <c r="P7" s="10">
        <f t="shared" ref="P7:P61" ca="1" si="2">SUM(B7:J7)*$O$2</f>
        <v>-0.26277238432765215</v>
      </c>
      <c r="Q7" s="10">
        <f t="array" aca="1" ref="Q7" ca="1">SUM(OFFSET(NOx_TO_SDMA8_POPW_perkT!$A$2:$A$59,0,MATCH(CALC_DELTA!$A7,NOx_TO_SDMA8_POPW_perkT!$B$1:$BE$1,0))*'delta_EM_REF-SCEN'!$E$2:$E$59)</f>
        <v>-0.82626822308681713</v>
      </c>
      <c r="R7" s="10">
        <f t="array" aca="1" ref="R7" ca="1">SUM(OFFSET(NMVOC_TO_SDMA8_POPW_perkT!$A$2:$A$59,0,MATCH(CALC_DELTA!$A7,NMVOC_TO_SDMA8_POPW_perkT!$B$1:$BE$1,0))*'delta_EM_REF-SCEN'!$H$2:$H$59)</f>
        <v>-9.1665118359976067E-2</v>
      </c>
      <c r="S7" s="10">
        <f t="array" aca="1" ref="S7" ca="1">SUM(OFFSET(SO2_TO_SDMA8_POPW_perkT!$A$2:$A$59,0,MATCH(CALC_DELTA!$A7,SO2_TO_SDMA8_POPW_perkT!$B$1:$BE$1,0))*'delta_EM_REF-SCEN'!$G$2:$G$59)</f>
        <v>4.4765715164355013E-2</v>
      </c>
      <c r="T7" s="10">
        <f t="array" aca="1" ref="T7" ca="1">SUM(OFFSET(CH4_TO_SDMA8_POPW_perkT!$A$2:$A$59,0,MATCH(CALC_DELTA!$A7,CH4_TO_SDMA8_POPW_perkT!$B$1:$BE$1,0))*'delta_EM_REF-SCEN'!$C$2:$C$59)</f>
        <v>-2.3541932245129868</v>
      </c>
      <c r="U7" s="10">
        <f t="shared" ref="U7:U61" ca="1" si="3">Q7+R7+S7+T7</f>
        <v>-3.2273608507954252</v>
      </c>
    </row>
    <row r="8" spans="1:21" x14ac:dyDescent="0.2">
      <c r="A8" s="2" t="s">
        <v>55</v>
      </c>
      <c r="B8" s="31">
        <f t="array" aca="1" ref="B8" ca="1">SUM(OFFSET(SO2_TO_SO4_POPW_perkT!$A$2:$A$59,0,MATCH(CALC_DELTA!$A8,SO2_TO_SO4_POPW_perkT!$B$1:$BE$1,0))*'delta_EM_REF-SCEN'!$G$2:$G$59)</f>
        <v>-5.7175905111970453E-2</v>
      </c>
      <c r="C8" s="31">
        <f t="array" aca="1" ref="C8" ca="1">SUM(OFFSET(SO2_TO_NO3_POPW_perkT!$A$2:$A$59,0,MATCH(CALC_DELTA!$A8,SO2_TO_NO3_POPW_perkT!$B$1:$BE$1,0))*'delta_EM_REF-SCEN'!$G$2:$G$59)</f>
        <v>-7.0686155975801385E-2</v>
      </c>
      <c r="D8" s="31">
        <f t="array" aca="1" ref="D8" ca="1">SUM(OFFSET(SO2_TO_NH4_POPW_perkT!$A$2:$A$59,0,MATCH(CALC_DELTA!$A8,SO2_TO_NH4_POPW_perkT!$B$1:$BE$1,0))*'delta_EM_REF-SCEN'!$G$2:$G$59)</f>
        <v>-4.2990750321259152E-2</v>
      </c>
      <c r="E8" s="31">
        <f t="array" aca="1" ref="E8" ca="1">SUM(OFFSET(NOx_TO_SO4_POPW_perkT!$A$2:$A$59,0,MATCH(CALC_DELTA!$A8,NOx_TO_SO4_POPW_perkT!$B$1:$BE$1,0))*'delta_EM_REF-SCEN'!$E$2:$E$59)</f>
        <v>1.7721402144376321E-2</v>
      </c>
      <c r="F8" s="31">
        <f t="array" aca="1" ref="F8" ca="1">SUM(OFFSET(NOx_TO_NO3_POPW_perkT!$A$2:$A$59,0,MATCH(CALC_DELTA!$A8,NOx_TO_NO3_POPW_perkT!$B$1:$BE$1,0))*'delta_EM_REF-SCEN'!$E$2:$E$59)</f>
        <v>6.8106062529148706E-2</v>
      </c>
      <c r="G8" s="31">
        <f t="array" aca="1" ref="G8" ca="1">SUM(OFFSET(NOx_TO_NH4_POPW_perkT!$A$2:$A$59,0,MATCH(CALC_DELTA!$A8,NOx_TO_NH4_POPW_perkT!$B$1:$BE$1,0))*'delta_EM_REF-SCEN'!$E$2:$E$59)</f>
        <v>2.5862196478203696E-2</v>
      </c>
      <c r="H8" s="31">
        <f t="array" aca="1" ref="H8" ca="1">SUM(OFFSET(NH3_TO_SO4_POPW_perkT!$A$2:$A$59,0,MATCH(CALC_DELTA!$A8,NH3_TO_SO4_POPW_perkT!$B$1:$BE$1,0))*'delta_EM_REF-SCEN'!$D$2:$D$59)</f>
        <v>-1.5774934086752511E-3</v>
      </c>
      <c r="I8" s="31">
        <f t="array" aca="1" ref="I8" ca="1">SUM(OFFSET(NH3_TO_NO3_POPW_perkT!$A$2:$A$59,0,MATCH(CALC_DELTA!$A8,NH3_TO_NO3_POPW_perkT!$B$1:$BE$1,0))*'delta_EM_REF-SCEN'!$D$2:$D$59)</f>
        <v>-1.9226813603525329E-2</v>
      </c>
      <c r="J8" s="31">
        <f t="array" aca="1" ref="J8" ca="1">SUM(OFFSET(NH3_TO_NH4_POPW_perkT!$A$2:$A$59,0,MATCH(CALC_DELTA!$A8,NH3_TO_NH4_POPW_perkT!$B$1:$BE$1,0))*'delta_EM_REF-SCEN'!$D$2:$D$59)</f>
        <v>-6.182500576104864E-3</v>
      </c>
      <c r="K8" s="31">
        <f t="array" aca="1" ref="K8" ca="1">SUM(OFFSET(BC_TO_BC_POPW_perkT!$A$2:$A$59,0,MATCH(CALC_DELTA!$A8,BC_TO_BC_POPW_perkT!$B$1:$BE$1,0))*'delta_EM_REF-SCEN'!$B$2:$B$59)</f>
        <v>5.5561533140146536E-2</v>
      </c>
      <c r="L8" s="31">
        <f t="array" aca="1" ref="L8" ca="1">SUM(OFFSET(POM_TO_POM_POPW_perkT!$A$2:$A$59,0,MATCH(CALC_DELTA!$A8,POM_TO_POM_POPW_perkT!$B$1:$BE$1,0))*'delta_EM_REF-SCEN'!$F$2:$F$59)</f>
        <v>0.29278244721006863</v>
      </c>
      <c r="M8" s="31">
        <f t="array" aca="1" ref="M8" ca="1">SUM(OFFSET(PRPM25_TO_PRPM25_POPW_perkT!$A$2:$A$59,0,MATCH(CALC_DELTA!$A8,PRPM25_TO_PRPM25_POPW_perkT!$B$1:$BE$1,0))*'delta_EM_REF-SCEN'!$I$2:$I$59)</f>
        <v>2.9975513098974088E-2</v>
      </c>
      <c r="N8" s="10">
        <f t="shared" ca="1" si="1"/>
        <v>0.2921695356035815</v>
      </c>
      <c r="O8" s="10">
        <f t="shared" ca="1" si="0"/>
        <v>-2.3260488618314087E-2</v>
      </c>
      <c r="P8" s="10">
        <f t="shared" ca="1" si="2"/>
        <v>-3.7044481873611319E-2</v>
      </c>
      <c r="Q8" s="10">
        <f t="array" aca="1" ref="Q8" ca="1">SUM(OFFSET(NOx_TO_SDMA8_POPW_perkT!$A$2:$A$59,0,MATCH(CALC_DELTA!$A8,NOx_TO_SDMA8_POPW_perkT!$B$1:$BE$1,0))*'delta_EM_REF-SCEN'!$E$2:$E$59)</f>
        <v>-0.25151027800978576</v>
      </c>
      <c r="R8" s="10">
        <f t="array" aca="1" ref="R8" ca="1">SUM(OFFSET(NMVOC_TO_SDMA8_POPW_perkT!$A$2:$A$59,0,MATCH(CALC_DELTA!$A8,NMVOC_TO_SDMA8_POPW_perkT!$B$1:$BE$1,0))*'delta_EM_REF-SCEN'!$H$2:$H$59)</f>
        <v>-9.8828549196966042E-2</v>
      </c>
      <c r="S8" s="10">
        <f t="array" aca="1" ref="S8" ca="1">SUM(OFFSET(SO2_TO_SDMA8_POPW_perkT!$A$2:$A$59,0,MATCH(CALC_DELTA!$A8,SO2_TO_SDMA8_POPW_perkT!$B$1:$BE$1,0))*'delta_EM_REF-SCEN'!$G$2:$G$59)</f>
        <v>5.5608838795040909E-2</v>
      </c>
      <c r="T8" s="10">
        <f t="array" aca="1" ref="T8" ca="1">SUM(OFFSET(CH4_TO_SDMA8_POPW_perkT!$A$2:$A$59,0,MATCH(CALC_DELTA!$A8,CH4_TO_SDMA8_POPW_perkT!$B$1:$BE$1,0))*'delta_EM_REF-SCEN'!$C$2:$C$59)</f>
        <v>-2.8354933493298713</v>
      </c>
      <c r="U8" s="10">
        <f t="shared" ca="1" si="3"/>
        <v>-3.1302233377415822</v>
      </c>
    </row>
    <row r="9" spans="1:21" x14ac:dyDescent="0.2">
      <c r="A9" s="2" t="s">
        <v>54</v>
      </c>
      <c r="B9" s="31">
        <f t="array" aca="1" ref="B9" ca="1">SUM(OFFSET(SO2_TO_SO4_POPW_perkT!$A$2:$A$59,0,MATCH(CALC_DELTA!$A9,SO2_TO_SO4_POPW_perkT!$B$1:$BE$1,0))*'delta_EM_REF-SCEN'!$G$2:$G$59)</f>
        <v>-0.12023452678341011</v>
      </c>
      <c r="C9" s="31">
        <f t="array" aca="1" ref="C9" ca="1">SUM(OFFSET(SO2_TO_NO3_POPW_perkT!$A$2:$A$59,0,MATCH(CALC_DELTA!$A9,SO2_TO_NO3_POPW_perkT!$B$1:$BE$1,0))*'delta_EM_REF-SCEN'!$G$2:$G$59)</f>
        <v>1.6599796763842996E-2</v>
      </c>
      <c r="D9" s="31">
        <f t="array" aca="1" ref="D9" ca="1">SUM(OFFSET(SO2_TO_NH4_POPW_perkT!$A$2:$A$59,0,MATCH(CALC_DELTA!$A9,SO2_TO_NH4_POPW_perkT!$B$1:$BE$1,0))*'delta_EM_REF-SCEN'!$G$2:$G$59)</f>
        <v>-3.5547370974912083E-2</v>
      </c>
      <c r="E9" s="31">
        <f t="array" aca="1" ref="E9" ca="1">SUM(OFFSET(NOx_TO_SO4_POPW_perkT!$A$2:$A$59,0,MATCH(CALC_DELTA!$A9,NOx_TO_SO4_POPW_perkT!$B$1:$BE$1,0))*'delta_EM_REF-SCEN'!$E$2:$E$59)</f>
        <v>6.1181638484575536E-3</v>
      </c>
      <c r="F9" s="31">
        <f t="array" aca="1" ref="F9" ca="1">SUM(OFFSET(NOx_TO_NO3_POPW_perkT!$A$2:$A$59,0,MATCH(CALC_DELTA!$A9,NOx_TO_NO3_POPW_perkT!$B$1:$BE$1,0))*'delta_EM_REF-SCEN'!$E$2:$E$59)</f>
        <v>-0.12727005163306201</v>
      </c>
      <c r="G9" s="31">
        <f t="array" aca="1" ref="G9" ca="1">SUM(OFFSET(NOx_TO_NH4_POPW_perkT!$A$2:$A$59,0,MATCH(CALC_DELTA!$A9,NOx_TO_NH4_POPW_perkT!$B$1:$BE$1,0))*'delta_EM_REF-SCEN'!$E$2:$E$59)</f>
        <v>-3.458862502138571E-2</v>
      </c>
      <c r="H9" s="31">
        <f t="array" aca="1" ref="H9" ca="1">SUM(OFFSET(NH3_TO_SO4_POPW_perkT!$A$2:$A$59,0,MATCH(CALC_DELTA!$A9,NH3_TO_SO4_POPW_perkT!$B$1:$BE$1,0))*'delta_EM_REF-SCEN'!$D$2:$D$59)</f>
        <v>-6.4801448576619217E-4</v>
      </c>
      <c r="I9" s="31">
        <f t="array" aca="1" ref="I9" ca="1">SUM(OFFSET(NH3_TO_NO3_POPW_perkT!$A$2:$A$59,0,MATCH(CALC_DELTA!$A9,NH3_TO_NO3_POPW_perkT!$B$1:$BE$1,0))*'delta_EM_REF-SCEN'!$D$2:$D$59)</f>
        <v>-3.6804583901268858E-3</v>
      </c>
      <c r="J9" s="31">
        <f t="array" aca="1" ref="J9" ca="1">SUM(OFFSET(NH3_TO_NH4_POPW_perkT!$A$2:$A$59,0,MATCH(CALC_DELTA!$A9,NH3_TO_NH4_POPW_perkT!$B$1:$BE$1,0))*'delta_EM_REF-SCEN'!$D$2:$D$59)</f>
        <v>-1.7854680793513115E-3</v>
      </c>
      <c r="K9" s="31">
        <f t="array" aca="1" ref="K9" ca="1">SUM(OFFSET(BC_TO_BC_POPW_perkT!$A$2:$A$59,0,MATCH(CALC_DELTA!$A9,BC_TO_BC_POPW_perkT!$B$1:$BE$1,0))*'delta_EM_REF-SCEN'!$B$2:$B$59)</f>
        <v>-1.8488316404218993E-2</v>
      </c>
      <c r="L9" s="31">
        <f t="array" aca="1" ref="L9" ca="1">SUM(OFFSET(POM_TO_POM_POPW_perkT!$A$2:$A$59,0,MATCH(CALC_DELTA!$A9,POM_TO_POM_POPW_perkT!$B$1:$BE$1,0))*'delta_EM_REF-SCEN'!$F$2:$F$59)</f>
        <v>5.3313286947699991E-3</v>
      </c>
      <c r="M9" s="31">
        <f t="array" aca="1" ref="M9" ca="1">SUM(OFFSET(PRPM25_TO_PRPM25_POPW_perkT!$A$2:$A$59,0,MATCH(CALC_DELTA!$A9,PRPM25_TO_PRPM25_POPW_perkT!$B$1:$BE$1,0))*'delta_EM_REF-SCEN'!$I$2:$I$59)</f>
        <v>-3.0312128159760695E-2</v>
      </c>
      <c r="N9" s="10">
        <f t="shared" ca="1" si="1"/>
        <v>-0.34450567062492343</v>
      </c>
      <c r="O9" s="10">
        <f t="shared" ca="1" si="0"/>
        <v>-8.127986978404271E-2</v>
      </c>
      <c r="P9" s="10">
        <f t="shared" ca="1" si="2"/>
        <v>-0.1294457185449569</v>
      </c>
      <c r="Q9" s="10">
        <f t="array" aca="1" ref="Q9" ca="1">SUM(OFFSET(NOx_TO_SDMA8_POPW_perkT!$A$2:$A$59,0,MATCH(CALC_DELTA!$A9,NOx_TO_SDMA8_POPW_perkT!$B$1:$BE$1,0))*'delta_EM_REF-SCEN'!$E$2:$E$59)</f>
        <v>-1.5301484838852397</v>
      </c>
      <c r="R9" s="10">
        <f t="array" aca="1" ref="R9" ca="1">SUM(OFFSET(NMVOC_TO_SDMA8_POPW_perkT!$A$2:$A$59,0,MATCH(CALC_DELTA!$A9,NMVOC_TO_SDMA8_POPW_perkT!$B$1:$BE$1,0))*'delta_EM_REF-SCEN'!$H$2:$H$59)</f>
        <v>-0.13430916376736476</v>
      </c>
      <c r="S9" s="10">
        <f t="array" aca="1" ref="S9" ca="1">SUM(OFFSET(SO2_TO_SDMA8_POPW_perkT!$A$2:$A$59,0,MATCH(CALC_DELTA!$A9,SO2_TO_SDMA8_POPW_perkT!$B$1:$BE$1,0))*'delta_EM_REF-SCEN'!$G$2:$G$59)</f>
        <v>5.4320147747752616E-2</v>
      </c>
      <c r="T9" s="10">
        <f t="array" aca="1" ref="T9" ca="1">SUM(OFFSET(CH4_TO_SDMA8_POPW_perkT!$A$2:$A$59,0,MATCH(CALC_DELTA!$A9,CH4_TO_SDMA8_POPW_perkT!$B$1:$BE$1,0))*'delta_EM_REF-SCEN'!$C$2:$C$59)</f>
        <v>-2.7321177888545458</v>
      </c>
      <c r="U9" s="10">
        <f t="shared" ca="1" si="3"/>
        <v>-4.3422552887593975</v>
      </c>
    </row>
    <row r="10" spans="1:21" x14ac:dyDescent="0.2">
      <c r="A10" s="2" t="s">
        <v>53</v>
      </c>
      <c r="B10" s="31">
        <f t="array" aca="1" ref="B10" ca="1">SUM(OFFSET(SO2_TO_SO4_POPW_perkT!$A$2:$A$59,0,MATCH(CALC_DELTA!$A10,SO2_TO_SO4_POPW_perkT!$B$1:$BE$1,0))*'delta_EM_REF-SCEN'!$G$2:$G$59)</f>
        <v>-7.3461031961032555E-2</v>
      </c>
      <c r="C10" s="31">
        <f t="array" aca="1" ref="C10" ca="1">SUM(OFFSET(SO2_TO_NO3_POPW_perkT!$A$2:$A$59,0,MATCH(CALC_DELTA!$A10,SO2_TO_NO3_POPW_perkT!$B$1:$BE$1,0))*'delta_EM_REF-SCEN'!$G$2:$G$59)</f>
        <v>1.0012690909858775E-2</v>
      </c>
      <c r="D10" s="31">
        <f t="array" aca="1" ref="D10" ca="1">SUM(OFFSET(SO2_TO_NH4_POPW_perkT!$A$2:$A$59,0,MATCH(CALC_DELTA!$A10,SO2_TO_NH4_POPW_perkT!$B$1:$BE$1,0))*'delta_EM_REF-SCEN'!$G$2:$G$59)</f>
        <v>-1.9604931505980947E-2</v>
      </c>
      <c r="E10" s="31">
        <f t="array" aca="1" ref="E10" ca="1">SUM(OFFSET(NOx_TO_SO4_POPW_perkT!$A$2:$A$59,0,MATCH(CALC_DELTA!$A10,NOx_TO_SO4_POPW_perkT!$B$1:$BE$1,0))*'delta_EM_REF-SCEN'!$E$2:$E$59)</f>
        <v>3.112581432770592E-3</v>
      </c>
      <c r="F10" s="31">
        <f t="array" aca="1" ref="F10" ca="1">SUM(OFFSET(NOx_TO_NO3_POPW_perkT!$A$2:$A$59,0,MATCH(CALC_DELTA!$A10,NOx_TO_NO3_POPW_perkT!$B$1:$BE$1,0))*'delta_EM_REF-SCEN'!$E$2:$E$59)</f>
        <v>-2.6675988728708182E-2</v>
      </c>
      <c r="G10" s="31">
        <f t="array" aca="1" ref="G10" ca="1">SUM(OFFSET(NOx_TO_NH4_POPW_perkT!$A$2:$A$59,0,MATCH(CALC_DELTA!$A10,NOx_TO_NH4_POPW_perkT!$B$1:$BE$1,0))*'delta_EM_REF-SCEN'!$E$2:$E$59)</f>
        <v>-6.7191607080227906E-3</v>
      </c>
      <c r="H10" s="31">
        <f t="array" aca="1" ref="H10" ca="1">SUM(OFFSET(NH3_TO_SO4_POPW_perkT!$A$2:$A$59,0,MATCH(CALC_DELTA!$A10,NH3_TO_SO4_POPW_perkT!$B$1:$BE$1,0))*'delta_EM_REF-SCEN'!$D$2:$D$59)</f>
        <v>-3.0496463954422836E-4</v>
      </c>
      <c r="I10" s="31">
        <f t="array" aca="1" ref="I10" ca="1">SUM(OFFSET(NH3_TO_NO3_POPW_perkT!$A$2:$A$59,0,MATCH(CALC_DELTA!$A10,NH3_TO_NO3_POPW_perkT!$B$1:$BE$1,0))*'delta_EM_REF-SCEN'!$D$2:$D$59)</f>
        <v>-2.2785992463690277E-3</v>
      </c>
      <c r="J10" s="31">
        <f t="array" aca="1" ref="J10" ca="1">SUM(OFFSET(NH3_TO_NH4_POPW_perkT!$A$2:$A$59,0,MATCH(CALC_DELTA!$A10,NH3_TO_NH4_POPW_perkT!$B$1:$BE$1,0))*'delta_EM_REF-SCEN'!$D$2:$D$59)</f>
        <v>-8.9113132160390917E-4</v>
      </c>
      <c r="K10" s="31">
        <f t="array" aca="1" ref="K10" ca="1">SUM(OFFSET(BC_TO_BC_POPW_perkT!$A$2:$A$59,0,MATCH(CALC_DELTA!$A10,BC_TO_BC_POPW_perkT!$B$1:$BE$1,0))*'delta_EM_REF-SCEN'!$B$2:$B$59)</f>
        <v>-2.1168249472853829E-2</v>
      </c>
      <c r="L10" s="31">
        <f t="array" aca="1" ref="L10" ca="1">SUM(OFFSET(POM_TO_POM_POPW_perkT!$A$2:$A$59,0,MATCH(CALC_DELTA!$A10,POM_TO_POM_POPW_perkT!$B$1:$BE$1,0))*'delta_EM_REF-SCEN'!$F$2:$F$59)</f>
        <v>2.1791892703642689E-3</v>
      </c>
      <c r="M10" s="31">
        <f t="array" aca="1" ref="M10" ca="1">SUM(OFFSET(PRPM25_TO_PRPM25_POPW_perkT!$A$2:$A$59,0,MATCH(CALC_DELTA!$A10,PRPM25_TO_PRPM25_POPW_perkT!$B$1:$BE$1,0))*'delta_EM_REF-SCEN'!$I$2:$I$59)</f>
        <v>-7.0738282002959299E-2</v>
      </c>
      <c r="N10" s="10">
        <f t="shared" ca="1" si="1"/>
        <v>-0.20653787797408113</v>
      </c>
      <c r="O10" s="10">
        <f t="shared" ca="1" si="0"/>
        <v>-3.1538844657530714E-2</v>
      </c>
      <c r="P10" s="10">
        <f t="shared" ca="1" si="2"/>
        <v>-5.0228530380511879E-2</v>
      </c>
      <c r="Q10" s="10">
        <f t="array" aca="1" ref="Q10" ca="1">SUM(OFFSET(NOx_TO_SDMA8_POPW_perkT!$A$2:$A$59,0,MATCH(CALC_DELTA!$A10,NOx_TO_SDMA8_POPW_perkT!$B$1:$BE$1,0))*'delta_EM_REF-SCEN'!$E$2:$E$59)</f>
        <v>-0.41430682414720965</v>
      </c>
      <c r="R10" s="10">
        <f t="array" aca="1" ref="R10" ca="1">SUM(OFFSET(NMVOC_TO_SDMA8_POPW_perkT!$A$2:$A$59,0,MATCH(CALC_DELTA!$A10,NMVOC_TO_SDMA8_POPW_perkT!$B$1:$BE$1,0))*'delta_EM_REF-SCEN'!$H$2:$H$59)</f>
        <v>-9.3681628470319578E-2</v>
      </c>
      <c r="S10" s="10">
        <f t="array" aca="1" ref="S10" ca="1">SUM(OFFSET(SO2_TO_SDMA8_POPW_perkT!$A$2:$A$59,0,MATCH(CALC_DELTA!$A10,SO2_TO_SDMA8_POPW_perkT!$B$1:$BE$1,0))*'delta_EM_REF-SCEN'!$G$2:$G$59)</f>
        <v>2.1641225869113281E-2</v>
      </c>
      <c r="T10" s="10">
        <f t="array" aca="1" ref="T10" ca="1">SUM(OFFSET(CH4_TO_SDMA8_POPW_perkT!$A$2:$A$59,0,MATCH(CALC_DELTA!$A10,CH4_TO_SDMA8_POPW_perkT!$B$1:$BE$1,0))*'delta_EM_REF-SCEN'!$C$2:$C$59)</f>
        <v>-1.9288173470064933</v>
      </c>
      <c r="U10" s="10">
        <f t="shared" ca="1" si="3"/>
        <v>-2.4151645737549092</v>
      </c>
    </row>
    <row r="11" spans="1:21" x14ac:dyDescent="0.2">
      <c r="A11" s="2" t="s">
        <v>52</v>
      </c>
      <c r="B11" s="31">
        <f t="array" aca="1" ref="B11" ca="1">SUM(OFFSET(SO2_TO_SO4_POPW_perkT!$A$2:$A$59,0,MATCH(CALC_DELTA!$A11,SO2_TO_SO4_POPW_perkT!$B$1:$BE$1,0))*'delta_EM_REF-SCEN'!$G$2:$G$59)</f>
        <v>-7.6532135656687386E-2</v>
      </c>
      <c r="C11" s="31">
        <f t="array" aca="1" ref="C11" ca="1">SUM(OFFSET(SO2_TO_NO3_POPW_perkT!$A$2:$A$59,0,MATCH(CALC_DELTA!$A11,SO2_TO_NO3_POPW_perkT!$B$1:$BE$1,0))*'delta_EM_REF-SCEN'!$G$2:$G$59)</f>
        <v>1.5327672446276292E-2</v>
      </c>
      <c r="D11" s="31">
        <f t="array" aca="1" ref="D11" ca="1">SUM(OFFSET(SO2_TO_NH4_POPW_perkT!$A$2:$A$59,0,MATCH(CALC_DELTA!$A11,SO2_TO_NH4_POPW_perkT!$B$1:$BE$1,0))*'delta_EM_REF-SCEN'!$G$2:$G$59)</f>
        <v>-2.52737191056009E-2</v>
      </c>
      <c r="E11" s="31">
        <f t="array" aca="1" ref="E11" ca="1">SUM(OFFSET(NOx_TO_SO4_POPW_perkT!$A$2:$A$59,0,MATCH(CALC_DELTA!$A11,NOx_TO_SO4_POPW_perkT!$B$1:$BE$1,0))*'delta_EM_REF-SCEN'!$E$2:$E$59)</f>
        <v>1.5014013045850731E-2</v>
      </c>
      <c r="F11" s="31">
        <f t="array" aca="1" ref="F11" ca="1">SUM(OFFSET(NOx_TO_NO3_POPW_perkT!$A$2:$A$59,0,MATCH(CALC_DELTA!$A11,NOx_TO_NO3_POPW_perkT!$B$1:$BE$1,0))*'delta_EM_REF-SCEN'!$E$2:$E$59)</f>
        <v>-0.11293646079162906</v>
      </c>
      <c r="G11" s="31">
        <f t="array" aca="1" ref="G11" ca="1">SUM(OFFSET(NOx_TO_NH4_POPW_perkT!$A$2:$A$59,0,MATCH(CALC_DELTA!$A11,NOx_TO_NH4_POPW_perkT!$B$1:$BE$1,0))*'delta_EM_REF-SCEN'!$E$2:$E$59)</f>
        <v>-2.766821564071667E-2</v>
      </c>
      <c r="H11" s="31">
        <f t="array" aca="1" ref="H11" ca="1">SUM(OFFSET(NH3_TO_SO4_POPW_perkT!$A$2:$A$59,0,MATCH(CALC_DELTA!$A11,NH3_TO_SO4_POPW_perkT!$B$1:$BE$1,0))*'delta_EM_REF-SCEN'!$D$2:$D$59)</f>
        <v>-1.9578253044286406E-3</v>
      </c>
      <c r="I11" s="31">
        <f t="array" aca="1" ref="I11" ca="1">SUM(OFFSET(NH3_TO_NO3_POPW_perkT!$A$2:$A$59,0,MATCH(CALC_DELTA!$A11,NH3_TO_NO3_POPW_perkT!$B$1:$BE$1,0))*'delta_EM_REF-SCEN'!$D$2:$D$59)</f>
        <v>-1.9654947847153745E-2</v>
      </c>
      <c r="J11" s="31">
        <f t="array" aca="1" ref="J11" ca="1">SUM(OFFSET(NH3_TO_NH4_POPW_perkT!$A$2:$A$59,0,MATCH(CALC_DELTA!$A11,NH3_TO_NH4_POPW_perkT!$B$1:$BE$1,0))*'delta_EM_REF-SCEN'!$D$2:$D$59)</f>
        <v>-6.6288004984858531E-3</v>
      </c>
      <c r="K11" s="31">
        <f t="array" aca="1" ref="K11" ca="1">SUM(OFFSET(BC_TO_BC_POPW_perkT!$A$2:$A$59,0,MATCH(CALC_DELTA!$A11,BC_TO_BC_POPW_perkT!$B$1:$BE$1,0))*'delta_EM_REF-SCEN'!$B$2:$B$59)</f>
        <v>-1.4362258859332821E-2</v>
      </c>
      <c r="L11" s="31">
        <f t="array" aca="1" ref="L11" ca="1">SUM(OFFSET(POM_TO_POM_POPW_perkT!$A$2:$A$59,0,MATCH(CALC_DELTA!$A11,POM_TO_POM_POPW_perkT!$B$1:$BE$1,0))*'delta_EM_REF-SCEN'!$F$2:$F$59)</f>
        <v>2.0914204594355078E-2</v>
      </c>
      <c r="M11" s="31">
        <f t="array" aca="1" ref="M11" ca="1">SUM(OFFSET(PRPM25_TO_PRPM25_POPW_perkT!$A$2:$A$59,0,MATCH(CALC_DELTA!$A11,PRPM25_TO_PRPM25_POPW_perkT!$B$1:$BE$1,0))*'delta_EM_REF-SCEN'!$I$2:$I$59)</f>
        <v>0.17592007428804418</v>
      </c>
      <c r="N11" s="10">
        <f t="shared" ca="1" si="1"/>
        <v>-5.7838399329508766E-2</v>
      </c>
      <c r="O11" s="10">
        <f t="shared" ca="1" si="0"/>
        <v>-6.4883813225195319E-2</v>
      </c>
      <c r="P11" s="10">
        <f t="shared" ca="1" si="2"/>
        <v>-0.10333348032160734</v>
      </c>
      <c r="Q11" s="10">
        <f t="array" aca="1" ref="Q11" ca="1">SUM(OFFSET(NOx_TO_SDMA8_POPW_perkT!$A$2:$A$59,0,MATCH(CALC_DELTA!$A11,NOx_TO_SDMA8_POPW_perkT!$B$1:$BE$1,0))*'delta_EM_REF-SCEN'!$E$2:$E$59)</f>
        <v>-0.74040015688073479</v>
      </c>
      <c r="R11" s="10">
        <f t="array" aca="1" ref="R11" ca="1">SUM(OFFSET(NMVOC_TO_SDMA8_POPW_perkT!$A$2:$A$59,0,MATCH(CALC_DELTA!$A11,NMVOC_TO_SDMA8_POPW_perkT!$B$1:$BE$1,0))*'delta_EM_REF-SCEN'!$H$2:$H$59)</f>
        <v>-0.10206764770024096</v>
      </c>
      <c r="S11" s="10">
        <f t="array" aca="1" ref="S11" ca="1">SUM(OFFSET(SO2_TO_SDMA8_POPW_perkT!$A$2:$A$59,0,MATCH(CALC_DELTA!$A11,SO2_TO_SDMA8_POPW_perkT!$B$1:$BE$1,0))*'delta_EM_REF-SCEN'!$G$2:$G$59)</f>
        <v>4.2031239602290028E-2</v>
      </c>
      <c r="T11" s="10">
        <f t="array" aca="1" ref="T11" ca="1">SUM(OFFSET(CH4_TO_SDMA8_POPW_perkT!$A$2:$A$59,0,MATCH(CALC_DELTA!$A11,CH4_TO_SDMA8_POPW_perkT!$B$1:$BE$1,0))*'delta_EM_REF-SCEN'!$C$2:$C$59)</f>
        <v>-2.3609081689207789</v>
      </c>
      <c r="U11" s="10">
        <f t="shared" ca="1" si="3"/>
        <v>-3.1613447338994645</v>
      </c>
    </row>
    <row r="12" spans="1:21" x14ac:dyDescent="0.2">
      <c r="A12" s="2" t="s">
        <v>51</v>
      </c>
      <c r="B12" s="31">
        <f t="array" aca="1" ref="B12" ca="1">SUM(OFFSET(SO2_TO_SO4_POPW_perkT!$A$2:$A$59,0,MATCH(CALC_DELTA!$A12,SO2_TO_SO4_POPW_perkT!$B$1:$BE$1,0))*'delta_EM_REF-SCEN'!$G$2:$G$59)</f>
        <v>-3.9881618994707158E-2</v>
      </c>
      <c r="C12" s="31">
        <f t="array" aca="1" ref="C12" ca="1">SUM(OFFSET(SO2_TO_NO3_POPW_perkT!$A$2:$A$59,0,MATCH(CALC_DELTA!$A12,SO2_TO_NO3_POPW_perkT!$B$1:$BE$1,0))*'delta_EM_REF-SCEN'!$G$2:$G$59)</f>
        <v>-2.4290347517774435E-2</v>
      </c>
      <c r="D12" s="31">
        <f t="array" aca="1" ref="D12" ca="1">SUM(OFFSET(SO2_TO_NH4_POPW_perkT!$A$2:$A$59,0,MATCH(CALC_DELTA!$A12,SO2_TO_NH4_POPW_perkT!$B$1:$BE$1,0))*'delta_EM_REF-SCEN'!$G$2:$G$59)</f>
        <v>-2.1801291242003876E-2</v>
      </c>
      <c r="E12" s="31">
        <f t="array" aca="1" ref="E12" ca="1">SUM(OFFSET(NOx_TO_SO4_POPW_perkT!$A$2:$A$59,0,MATCH(CALC_DELTA!$A12,NOx_TO_SO4_POPW_perkT!$B$1:$BE$1,0))*'delta_EM_REF-SCEN'!$E$2:$E$59)</f>
        <v>1.1016682804493047E-2</v>
      </c>
      <c r="F12" s="31">
        <f t="array" aca="1" ref="F12" ca="1">SUM(OFFSET(NOx_TO_NO3_POPW_perkT!$A$2:$A$59,0,MATCH(CALC_DELTA!$A12,NOx_TO_NO3_POPW_perkT!$B$1:$BE$1,0))*'delta_EM_REF-SCEN'!$E$2:$E$59)</f>
        <v>3.5445215235666155E-2</v>
      </c>
      <c r="G12" s="31">
        <f t="array" aca="1" ref="G12" ca="1">SUM(OFFSET(NOx_TO_NH4_POPW_perkT!$A$2:$A$59,0,MATCH(CALC_DELTA!$A12,NOx_TO_NH4_POPW_perkT!$B$1:$BE$1,0))*'delta_EM_REF-SCEN'!$E$2:$E$59)</f>
        <v>1.4149729562572853E-2</v>
      </c>
      <c r="H12" s="31">
        <f t="array" aca="1" ref="H12" ca="1">SUM(OFFSET(NH3_TO_SO4_POPW_perkT!$A$2:$A$59,0,MATCH(CALC_DELTA!$A12,NH3_TO_SO4_POPW_perkT!$B$1:$BE$1,0))*'delta_EM_REF-SCEN'!$D$2:$D$59)</f>
        <v>-9.5634401846084649E-4</v>
      </c>
      <c r="I12" s="31">
        <f t="array" aca="1" ref="I12" ca="1">SUM(OFFSET(NH3_TO_NO3_POPW_perkT!$A$2:$A$59,0,MATCH(CALC_DELTA!$A12,NH3_TO_NO3_POPW_perkT!$B$1:$BE$1,0))*'delta_EM_REF-SCEN'!$D$2:$D$59)</f>
        <v>-4.3859556438461894E-3</v>
      </c>
      <c r="J12" s="31">
        <f t="array" aca="1" ref="J12" ca="1">SUM(OFFSET(NH3_TO_NH4_POPW_perkT!$A$2:$A$59,0,MATCH(CALC_DELTA!$A12,NH3_TO_NH4_POPW_perkT!$B$1:$BE$1,0))*'delta_EM_REF-SCEN'!$D$2:$D$59)</f>
        <v>-1.7164255641931156E-3</v>
      </c>
      <c r="K12" s="31">
        <f t="array" aca="1" ref="K12" ca="1">SUM(OFFSET(BC_TO_BC_POPW_perkT!$A$2:$A$59,0,MATCH(CALC_DELTA!$A12,BC_TO_BC_POPW_perkT!$B$1:$BE$1,0))*'delta_EM_REF-SCEN'!$B$2:$B$59)</f>
        <v>1.8556897112191374E-2</v>
      </c>
      <c r="L12" s="31">
        <f t="array" aca="1" ref="L12" ca="1">SUM(OFFSET(POM_TO_POM_POPW_perkT!$A$2:$A$59,0,MATCH(CALC_DELTA!$A12,POM_TO_POM_POPW_perkT!$B$1:$BE$1,0))*'delta_EM_REF-SCEN'!$F$2:$F$59)</f>
        <v>0.1349566264973536</v>
      </c>
      <c r="M12" s="31">
        <f t="array" aca="1" ref="M12" ca="1">SUM(OFFSET(PRPM25_TO_PRPM25_POPW_perkT!$A$2:$A$59,0,MATCH(CALC_DELTA!$A12,PRPM25_TO_PRPM25_POPW_perkT!$B$1:$BE$1,0))*'delta_EM_REF-SCEN'!$I$2:$I$59)</f>
        <v>5.7803181214089741E-2</v>
      </c>
      <c r="N12" s="10">
        <f t="shared" ca="1" si="1"/>
        <v>0.17889634944538113</v>
      </c>
      <c r="O12" s="10">
        <f t="shared" ca="1" si="0"/>
        <v>-8.7534959521284646E-3</v>
      </c>
      <c r="P12" s="10">
        <f t="shared" ca="1" si="2"/>
        <v>-1.3940752812649036E-2</v>
      </c>
      <c r="Q12" s="10">
        <f t="array" aca="1" ref="Q12" ca="1">SUM(OFFSET(NOx_TO_SDMA8_POPW_perkT!$A$2:$A$59,0,MATCH(CALC_DELTA!$A12,NOx_TO_SDMA8_POPW_perkT!$B$1:$BE$1,0))*'delta_EM_REF-SCEN'!$E$2:$E$59)</f>
        <v>-0.29860286437372646</v>
      </c>
      <c r="R12" s="10">
        <f t="array" aca="1" ref="R12" ca="1">SUM(OFFSET(NMVOC_TO_SDMA8_POPW_perkT!$A$2:$A$59,0,MATCH(CALC_DELTA!$A12,NMVOC_TO_SDMA8_POPW_perkT!$B$1:$BE$1,0))*'delta_EM_REF-SCEN'!$H$2:$H$59)</f>
        <v>-0.10891770381636237</v>
      </c>
      <c r="S12" s="10">
        <f t="array" aca="1" ref="S12" ca="1">SUM(OFFSET(SO2_TO_SDMA8_POPW_perkT!$A$2:$A$59,0,MATCH(CALC_DELTA!$A12,SO2_TO_SDMA8_POPW_perkT!$B$1:$BE$1,0))*'delta_EM_REF-SCEN'!$G$2:$G$59)</f>
        <v>3.4870400914515723E-2</v>
      </c>
      <c r="T12" s="10">
        <f t="array" aca="1" ref="T12" ca="1">SUM(OFFSET(CH4_TO_SDMA8_POPW_perkT!$A$2:$A$59,0,MATCH(CALC_DELTA!$A12,CH4_TO_SDMA8_POPW_perkT!$B$1:$BE$1,0))*'delta_EM_REF-SCEN'!$C$2:$C$59)</f>
        <v>-2.4826705728818181</v>
      </c>
      <c r="U12" s="10">
        <f t="shared" ca="1" si="3"/>
        <v>-2.8553207401573912</v>
      </c>
    </row>
    <row r="13" spans="1:21" x14ac:dyDescent="0.2">
      <c r="A13" s="2" t="s">
        <v>50</v>
      </c>
      <c r="B13" s="31">
        <f t="array" aca="1" ref="B13" ca="1">SUM(OFFSET(SO2_TO_SO4_POPW_perkT!$A$2:$A$59,0,MATCH(CALC_DELTA!$A13,SO2_TO_SO4_POPW_perkT!$B$1:$BE$1,0))*'delta_EM_REF-SCEN'!$G$2:$G$59)</f>
        <v>-0.56977571285781836</v>
      </c>
      <c r="C13" s="31">
        <f t="array" aca="1" ref="C13" ca="1">SUM(OFFSET(SO2_TO_NO3_POPW_perkT!$A$2:$A$59,0,MATCH(CALC_DELTA!$A13,SO2_TO_NO3_POPW_perkT!$B$1:$BE$1,0))*'delta_EM_REF-SCEN'!$G$2:$G$59)</f>
        <v>5.0695397106745709E-3</v>
      </c>
      <c r="D13" s="31">
        <f t="array" aca="1" ref="D13" ca="1">SUM(OFFSET(SO2_TO_NH4_POPW_perkT!$A$2:$A$59,0,MATCH(CALC_DELTA!$A13,SO2_TO_NH4_POPW_perkT!$B$1:$BE$1,0))*'delta_EM_REF-SCEN'!$G$2:$G$59)</f>
        <v>-0.15378806904644052</v>
      </c>
      <c r="E13" s="31">
        <f t="array" aca="1" ref="E13" ca="1">SUM(OFFSET(NOx_TO_SO4_POPW_perkT!$A$2:$A$59,0,MATCH(CALC_DELTA!$A13,NOx_TO_SO4_POPW_perkT!$B$1:$BE$1,0))*'delta_EM_REF-SCEN'!$E$2:$E$59)</f>
        <v>-2.7308342861574558E-2</v>
      </c>
      <c r="F13" s="31">
        <f t="array" aca="1" ref="F13" ca="1">SUM(OFFSET(NOx_TO_NO3_POPW_perkT!$A$2:$A$59,0,MATCH(CALC_DELTA!$A13,NOx_TO_NO3_POPW_perkT!$B$1:$BE$1,0))*'delta_EM_REF-SCEN'!$E$2:$E$59)</f>
        <v>-0.12441375621053959</v>
      </c>
      <c r="G13" s="31">
        <f t="array" aca="1" ref="G13" ca="1">SUM(OFFSET(NOx_TO_NH4_POPW_perkT!$A$2:$A$59,0,MATCH(CALC_DELTA!$A13,NOx_TO_NH4_POPW_perkT!$B$1:$BE$1,0))*'delta_EM_REF-SCEN'!$E$2:$E$59)</f>
        <v>-4.1694640360564812E-2</v>
      </c>
      <c r="H13" s="31">
        <f t="array" aca="1" ref="H13" ca="1">SUM(OFFSET(NH3_TO_SO4_POPW_perkT!$A$2:$A$59,0,MATCH(CALC_DELTA!$A13,NH3_TO_SO4_POPW_perkT!$B$1:$BE$1,0))*'delta_EM_REF-SCEN'!$D$2:$D$59)</f>
        <v>1.2555057783203223E-3</v>
      </c>
      <c r="I13" s="31">
        <f t="array" aca="1" ref="I13" ca="1">SUM(OFFSET(NH3_TO_NO3_POPW_perkT!$A$2:$A$59,0,MATCH(CALC_DELTA!$A13,NH3_TO_NO3_POPW_perkT!$B$1:$BE$1,0))*'delta_EM_REF-SCEN'!$D$2:$D$59)</f>
        <v>-8.5674406437485115E-4</v>
      </c>
      <c r="J13" s="31">
        <f t="array" aca="1" ref="J13" ca="1">SUM(OFFSET(NH3_TO_NH4_POPW_perkT!$A$2:$A$59,0,MATCH(CALC_DELTA!$A13,NH3_TO_NH4_POPW_perkT!$B$1:$BE$1,0))*'delta_EM_REF-SCEN'!$D$2:$D$59)</f>
        <v>-3.1049057165670853E-4</v>
      </c>
      <c r="K13" s="31">
        <f t="array" aca="1" ref="K13" ca="1">SUM(OFFSET(BC_TO_BC_POPW_perkT!$A$2:$A$59,0,MATCH(CALC_DELTA!$A13,BC_TO_BC_POPW_perkT!$B$1:$BE$1,0))*'delta_EM_REF-SCEN'!$B$2:$B$59)</f>
        <v>-2.4774496775162753E-3</v>
      </c>
      <c r="L13" s="31">
        <f t="array" aca="1" ref="L13" ca="1">SUM(OFFSET(POM_TO_POM_POPW_perkT!$A$2:$A$59,0,MATCH(CALC_DELTA!$A13,POM_TO_POM_POPW_perkT!$B$1:$BE$1,0))*'delta_EM_REF-SCEN'!$F$2:$F$59)</f>
        <v>3.9775976080831464E-2</v>
      </c>
      <c r="M13" s="31">
        <f t="array" aca="1" ref="M13" ca="1">SUM(OFFSET(PRPM25_TO_PRPM25_POPW_perkT!$A$2:$A$59,0,MATCH(CALC_DELTA!$A13,PRPM25_TO_PRPM25_POPW_perkT!$B$1:$BE$1,0))*'delta_EM_REF-SCEN'!$I$2:$I$59)</f>
        <v>-7.470228472769809E-2</v>
      </c>
      <c r="N13" s="10">
        <f t="shared" ca="1" si="1"/>
        <v>-0.94922646880835737</v>
      </c>
      <c r="O13" s="10">
        <f t="shared" ca="1" si="0"/>
        <v>-0.24619213183067312</v>
      </c>
      <c r="P13" s="10">
        <f t="shared" ca="1" si="2"/>
        <v>-0.39208376550810903</v>
      </c>
      <c r="Q13" s="10">
        <f t="array" aca="1" ref="Q13" ca="1">SUM(OFFSET(NOx_TO_SDMA8_POPW_perkT!$A$2:$A$59,0,MATCH(CALC_DELTA!$A13,NOx_TO_SDMA8_POPW_perkT!$B$1:$BE$1,0))*'delta_EM_REF-SCEN'!$E$2:$E$59)</f>
        <v>-1.3576257747829104</v>
      </c>
      <c r="R13" s="10">
        <f t="array" aca="1" ref="R13" ca="1">SUM(OFFSET(NMVOC_TO_SDMA8_POPW_perkT!$A$2:$A$59,0,MATCH(CALC_DELTA!$A13,NMVOC_TO_SDMA8_POPW_perkT!$B$1:$BE$1,0))*'delta_EM_REF-SCEN'!$H$2:$H$59)</f>
        <v>-0.16480228816710255</v>
      </c>
      <c r="S13" s="10">
        <f t="array" aca="1" ref="S13" ca="1">SUM(OFFSET(SO2_TO_SDMA8_POPW_perkT!$A$2:$A$59,0,MATCH(CALC_DELTA!$A13,SO2_TO_SDMA8_POPW_perkT!$B$1:$BE$1,0))*'delta_EM_REF-SCEN'!$G$2:$G$59)</f>
        <v>0.1259826651026601</v>
      </c>
      <c r="T13" s="10">
        <f t="array" aca="1" ref="T13" ca="1">SUM(OFFSET(CH4_TO_SDMA8_POPW_perkT!$A$2:$A$59,0,MATCH(CALC_DELTA!$A13,CH4_TO_SDMA8_POPW_perkT!$B$1:$BE$1,0))*'delta_EM_REF-SCEN'!$C$2:$C$59)</f>
        <v>-2.3947134469909086</v>
      </c>
      <c r="U13" s="10">
        <f t="shared" ca="1" si="3"/>
        <v>-3.7911588448382614</v>
      </c>
    </row>
    <row r="14" spans="1:21" x14ac:dyDescent="0.2">
      <c r="A14" s="2" t="s">
        <v>49</v>
      </c>
      <c r="B14" s="31">
        <f t="array" aca="1" ref="B14" ca="1">SUM(OFFSET(SO2_TO_SO4_POPW_perkT!$A$2:$A$59,0,MATCH(CALC_DELTA!$A14,SO2_TO_SO4_POPW_perkT!$B$1:$BE$1,0))*'delta_EM_REF-SCEN'!$G$2:$G$59)</f>
        <v>-0.16768022890106773</v>
      </c>
      <c r="C14" s="31">
        <f t="array" aca="1" ref="C14" ca="1">SUM(OFFSET(SO2_TO_NO3_POPW_perkT!$A$2:$A$59,0,MATCH(CALC_DELTA!$A14,SO2_TO_NO3_POPW_perkT!$B$1:$BE$1,0))*'delta_EM_REF-SCEN'!$G$2:$G$59)</f>
        <v>1.9980733457845994E-2</v>
      </c>
      <c r="D14" s="31">
        <f t="array" aca="1" ref="D14" ca="1">SUM(OFFSET(SO2_TO_NH4_POPW_perkT!$A$2:$A$59,0,MATCH(CALC_DELTA!$A14,SO2_TO_NH4_POPW_perkT!$B$1:$BE$1,0))*'delta_EM_REF-SCEN'!$G$2:$G$59)</f>
        <v>-5.4636032599213576E-2</v>
      </c>
      <c r="E14" s="31">
        <f t="array" aca="1" ref="E14" ca="1">SUM(OFFSET(NOx_TO_SO4_POPW_perkT!$A$2:$A$59,0,MATCH(CALC_DELTA!$A14,NOx_TO_SO4_POPW_perkT!$B$1:$BE$1,0))*'delta_EM_REF-SCEN'!$E$2:$E$59)</f>
        <v>5.5921843537388646E-3</v>
      </c>
      <c r="F14" s="31">
        <f t="array" aca="1" ref="F14" ca="1">SUM(OFFSET(NOx_TO_NO3_POPW_perkT!$A$2:$A$59,0,MATCH(CALC_DELTA!$A14,NOx_TO_NO3_POPW_perkT!$B$1:$BE$1,0))*'delta_EM_REF-SCEN'!$E$2:$E$59)</f>
        <v>-0.16177724540537544</v>
      </c>
      <c r="G14" s="31">
        <f t="array" aca="1" ref="G14" ca="1">SUM(OFFSET(NOx_TO_NH4_POPW_perkT!$A$2:$A$59,0,MATCH(CALC_DELTA!$A14,NOx_TO_NH4_POPW_perkT!$B$1:$BE$1,0))*'delta_EM_REF-SCEN'!$E$2:$E$59)</f>
        <v>-4.324825675839216E-2</v>
      </c>
      <c r="H14" s="31">
        <f t="array" aca="1" ref="H14" ca="1">SUM(OFFSET(NH3_TO_SO4_POPW_perkT!$A$2:$A$59,0,MATCH(CALC_DELTA!$A14,NH3_TO_SO4_POPW_perkT!$B$1:$BE$1,0))*'delta_EM_REF-SCEN'!$D$2:$D$59)</f>
        <v>-7.3820654388535708E-3</v>
      </c>
      <c r="I14" s="31">
        <f t="array" aca="1" ref="I14" ca="1">SUM(OFFSET(NH3_TO_NO3_POPW_perkT!$A$2:$A$59,0,MATCH(CALC_DELTA!$A14,NH3_TO_NO3_POPW_perkT!$B$1:$BE$1,0))*'delta_EM_REF-SCEN'!$D$2:$D$59)</f>
        <v>-4.8739222242806197E-2</v>
      </c>
      <c r="J14" s="31">
        <f t="array" aca="1" ref="J14" ca="1">SUM(OFFSET(NH3_TO_NH4_POPW_perkT!$A$2:$A$59,0,MATCH(CALC_DELTA!$A14,NH3_TO_NH4_POPW_perkT!$B$1:$BE$1,0))*'delta_EM_REF-SCEN'!$D$2:$D$59)</f>
        <v>-1.7705730415879781E-2</v>
      </c>
      <c r="K14" s="31">
        <f t="array" aca="1" ref="K14" ca="1">SUM(OFFSET(BC_TO_BC_POPW_perkT!$A$2:$A$59,0,MATCH(CALC_DELTA!$A14,BC_TO_BC_POPW_perkT!$B$1:$BE$1,0))*'delta_EM_REF-SCEN'!$B$2:$B$59)</f>
        <v>1.1009551540515096E-2</v>
      </c>
      <c r="L14" s="31">
        <f t="array" aca="1" ref="L14" ca="1">SUM(OFFSET(POM_TO_POM_POPW_perkT!$A$2:$A$59,0,MATCH(CALC_DELTA!$A14,POM_TO_POM_POPW_perkT!$B$1:$BE$1,0))*'delta_EM_REF-SCEN'!$F$2:$F$59)</f>
        <v>0.16203395034954368</v>
      </c>
      <c r="M14" s="31">
        <f t="array" aca="1" ref="M14" ca="1">SUM(OFFSET(PRPM25_TO_PRPM25_POPW_perkT!$A$2:$A$59,0,MATCH(CALC_DELTA!$A14,PRPM25_TO_PRPM25_POPW_perkT!$B$1:$BE$1,0))*'delta_EM_REF-SCEN'!$I$2:$I$59)</f>
        <v>1.0402864675123209E-2</v>
      </c>
      <c r="N14" s="10">
        <f t="shared" ca="1" si="1"/>
        <v>-0.29214949738482165</v>
      </c>
      <c r="O14" s="10">
        <f t="shared" ca="1" si="0"/>
        <v>-0.12841088326650099</v>
      </c>
      <c r="P14" s="10">
        <f t="shared" ca="1" si="2"/>
        <v>-0.20450622149850156</v>
      </c>
      <c r="Q14" s="10">
        <f t="array" aca="1" ref="Q14" ca="1">SUM(OFFSET(NOx_TO_SDMA8_POPW_perkT!$A$2:$A$59,0,MATCH(CALC_DELTA!$A14,NOx_TO_SDMA8_POPW_perkT!$B$1:$BE$1,0))*'delta_EM_REF-SCEN'!$E$2:$E$59)</f>
        <v>-0.91990993079217032</v>
      </c>
      <c r="R14" s="10">
        <f t="array" aca="1" ref="R14" ca="1">SUM(OFFSET(NMVOC_TO_SDMA8_POPW_perkT!$A$2:$A$59,0,MATCH(CALC_DELTA!$A14,NMVOC_TO_SDMA8_POPW_perkT!$B$1:$BE$1,0))*'delta_EM_REF-SCEN'!$H$2:$H$59)</f>
        <v>-0.1518193544987185</v>
      </c>
      <c r="S14" s="10">
        <f t="array" aca="1" ref="S14" ca="1">SUM(OFFSET(SO2_TO_SDMA8_POPW_perkT!$A$2:$A$59,0,MATCH(CALC_DELTA!$A14,SO2_TO_SDMA8_POPW_perkT!$B$1:$BE$1,0))*'delta_EM_REF-SCEN'!$G$2:$G$59)</f>
        <v>4.1623664655734353E-2</v>
      </c>
      <c r="T14" s="10">
        <f t="array" aca="1" ref="T14" ca="1">SUM(OFFSET(CH4_TO_SDMA8_POPW_perkT!$A$2:$A$59,0,MATCH(CALC_DELTA!$A14,CH4_TO_SDMA8_POPW_perkT!$B$1:$BE$1,0))*'delta_EM_REF-SCEN'!$C$2:$C$59)</f>
        <v>-2.3174915863012986</v>
      </c>
      <c r="U14" s="10">
        <f t="shared" ca="1" si="3"/>
        <v>-3.3475972069364532</v>
      </c>
    </row>
    <row r="15" spans="1:21" x14ac:dyDescent="0.2">
      <c r="A15" s="2" t="s">
        <v>48</v>
      </c>
      <c r="B15" s="31">
        <f t="array" aca="1" ref="B15" ca="1">SUM(OFFSET(SO2_TO_SO4_POPW_perkT!$A$2:$A$59,0,MATCH(CALC_DELTA!$A15,SO2_TO_SO4_POPW_perkT!$B$1:$BE$1,0))*'delta_EM_REF-SCEN'!$G$2:$G$59)</f>
        <v>-6.8406871566310049E-2</v>
      </c>
      <c r="C15" s="31">
        <f t="array" aca="1" ref="C15" ca="1">SUM(OFFSET(SO2_TO_NO3_POPW_perkT!$A$2:$A$59,0,MATCH(CALC_DELTA!$A15,SO2_TO_NO3_POPW_perkT!$B$1:$BE$1,0))*'delta_EM_REF-SCEN'!$G$2:$G$59)</f>
        <v>3.2716699845562539E-3</v>
      </c>
      <c r="D15" s="31">
        <f t="array" aca="1" ref="D15" ca="1">SUM(OFFSET(SO2_TO_NH4_POPW_perkT!$A$2:$A$59,0,MATCH(CALC_DELTA!$A15,SO2_TO_NH4_POPW_perkT!$B$1:$BE$1,0))*'delta_EM_REF-SCEN'!$G$2:$G$59)</f>
        <v>-2.5356687832223078E-2</v>
      </c>
      <c r="E15" s="31">
        <f t="array" aca="1" ref="E15" ca="1">SUM(OFFSET(NOx_TO_SO4_POPW_perkT!$A$2:$A$59,0,MATCH(CALC_DELTA!$A15,NOx_TO_SO4_POPW_perkT!$B$1:$BE$1,0))*'delta_EM_REF-SCEN'!$E$2:$E$59)</f>
        <v>1.3706700193513985E-2</v>
      </c>
      <c r="F15" s="31">
        <f t="array" aca="1" ref="F15" ca="1">SUM(OFFSET(NOx_TO_NO3_POPW_perkT!$A$2:$A$59,0,MATCH(CALC_DELTA!$A15,NOx_TO_NO3_POPW_perkT!$B$1:$BE$1,0))*'delta_EM_REF-SCEN'!$E$2:$E$59)</f>
        <v>-0.14398237697412386</v>
      </c>
      <c r="G15" s="31">
        <f t="array" aca="1" ref="G15" ca="1">SUM(OFFSET(NOx_TO_NH4_POPW_perkT!$A$2:$A$59,0,MATCH(CALC_DELTA!$A15,NOx_TO_NH4_POPW_perkT!$B$1:$BE$1,0))*'delta_EM_REF-SCEN'!$E$2:$E$59)</f>
        <v>-3.6672954913297535E-2</v>
      </c>
      <c r="H15" s="31">
        <f t="array" aca="1" ref="H15" ca="1">SUM(OFFSET(NH3_TO_SO4_POPW_perkT!$A$2:$A$59,0,MATCH(CALC_DELTA!$A15,NH3_TO_SO4_POPW_perkT!$B$1:$BE$1,0))*'delta_EM_REF-SCEN'!$D$2:$D$59)</f>
        <v>-1.4876240574791216E-3</v>
      </c>
      <c r="I15" s="31">
        <f t="array" aca="1" ref="I15" ca="1">SUM(OFFSET(NH3_TO_NO3_POPW_perkT!$A$2:$A$59,0,MATCH(CALC_DELTA!$A15,NH3_TO_NO3_POPW_perkT!$B$1:$BE$1,0))*'delta_EM_REF-SCEN'!$D$2:$D$59)</f>
        <v>-1.9701589739237611E-2</v>
      </c>
      <c r="J15" s="31">
        <f t="array" aca="1" ref="J15" ca="1">SUM(OFFSET(NH3_TO_NH4_POPW_perkT!$A$2:$A$59,0,MATCH(CALC_DELTA!$A15,NH3_TO_NH4_POPW_perkT!$B$1:$BE$1,0))*'delta_EM_REF-SCEN'!$D$2:$D$59)</f>
        <v>-6.334123358185579E-3</v>
      </c>
      <c r="K15" s="31">
        <f t="array" aca="1" ref="K15" ca="1">SUM(OFFSET(BC_TO_BC_POPW_perkT!$A$2:$A$59,0,MATCH(CALC_DELTA!$A15,BC_TO_BC_POPW_perkT!$B$1:$BE$1,0))*'delta_EM_REF-SCEN'!$B$2:$B$59)</f>
        <v>1.1757192536988441E-2</v>
      </c>
      <c r="L15" s="31">
        <f t="array" aca="1" ref="L15" ca="1">SUM(OFFSET(POM_TO_POM_POPW_perkT!$A$2:$A$59,0,MATCH(CALC_DELTA!$A15,POM_TO_POM_POPW_perkT!$B$1:$BE$1,0))*'delta_EM_REF-SCEN'!$F$2:$F$59)</f>
        <v>8.7276312009271328E-2</v>
      </c>
      <c r="M15" s="31">
        <f t="array" aca="1" ref="M15" ca="1">SUM(OFFSET(PRPM25_TO_PRPM25_POPW_perkT!$A$2:$A$59,0,MATCH(CALC_DELTA!$A15,PRPM25_TO_PRPM25_POPW_perkT!$B$1:$BE$1,0))*'delta_EM_REF-SCEN'!$I$2:$I$59)</f>
        <v>6.5588232306771341E-2</v>
      </c>
      <c r="N15" s="10">
        <f t="shared" ca="1" si="1"/>
        <v>-0.12034212140975549</v>
      </c>
      <c r="O15" s="10">
        <f t="shared" ca="1" si="0"/>
        <v>-7.6940241730952388E-2</v>
      </c>
      <c r="P15" s="10">
        <f t="shared" ca="1" si="2"/>
        <v>-0.12253445905299823</v>
      </c>
      <c r="Q15" s="10">
        <f t="array" aca="1" ref="Q15" ca="1">SUM(OFFSET(NOx_TO_SDMA8_POPW_perkT!$A$2:$A$59,0,MATCH(CALC_DELTA!$A15,NOx_TO_SDMA8_POPW_perkT!$B$1:$BE$1,0))*'delta_EM_REF-SCEN'!$E$2:$E$59)</f>
        <v>-0.48552345544370462</v>
      </c>
      <c r="R15" s="10">
        <f t="array" aca="1" ref="R15" ca="1">SUM(OFFSET(NMVOC_TO_SDMA8_POPW_perkT!$A$2:$A$59,0,MATCH(CALC_DELTA!$A15,NMVOC_TO_SDMA8_POPW_perkT!$B$1:$BE$1,0))*'delta_EM_REF-SCEN'!$H$2:$H$59)</f>
        <v>-8.1086108444074309E-2</v>
      </c>
      <c r="S15" s="10">
        <f t="array" aca="1" ref="S15" ca="1">SUM(OFFSET(SO2_TO_SDMA8_POPW_perkT!$A$2:$A$59,0,MATCH(CALC_DELTA!$A15,SO2_TO_SDMA8_POPW_perkT!$B$1:$BE$1,0))*'delta_EM_REF-SCEN'!$G$2:$G$59)</f>
        <v>5.4099972207481591E-2</v>
      </c>
      <c r="T15" s="10">
        <f t="array" aca="1" ref="T15" ca="1">SUM(OFFSET(CH4_TO_SDMA8_POPW_perkT!$A$2:$A$59,0,MATCH(CALC_DELTA!$A15,CH4_TO_SDMA8_POPW_perkT!$B$1:$BE$1,0))*'delta_EM_REF-SCEN'!$C$2:$C$59)</f>
        <v>-2.5654978270792208</v>
      </c>
      <c r="U15" s="10">
        <f t="shared" ca="1" si="3"/>
        <v>-3.0780074187595181</v>
      </c>
    </row>
    <row r="16" spans="1:21" x14ac:dyDescent="0.2">
      <c r="A16" s="2" t="s">
        <v>47</v>
      </c>
      <c r="B16" s="31">
        <f t="array" aca="1" ref="B16" ca="1">SUM(OFFSET(SO2_TO_SO4_POPW_perkT!$A$2:$A$59,0,MATCH(CALC_DELTA!$A16,SO2_TO_SO4_POPW_perkT!$B$1:$BE$1,0))*'delta_EM_REF-SCEN'!$G$2:$G$59)</f>
        <v>-3.6042721507348024E-2</v>
      </c>
      <c r="C16" s="31">
        <f t="array" aca="1" ref="C16" ca="1">SUM(OFFSET(SO2_TO_NO3_POPW_perkT!$A$2:$A$59,0,MATCH(CALC_DELTA!$A16,SO2_TO_NO3_POPW_perkT!$B$1:$BE$1,0))*'delta_EM_REF-SCEN'!$G$2:$G$59)</f>
        <v>-2.8078947507793059E-3</v>
      </c>
      <c r="D16" s="31">
        <f t="array" aca="1" ref="D16" ca="1">SUM(OFFSET(SO2_TO_NH4_POPW_perkT!$A$2:$A$59,0,MATCH(CALC_DELTA!$A16,SO2_TO_NH4_POPW_perkT!$B$1:$BE$1,0))*'delta_EM_REF-SCEN'!$G$2:$G$59)</f>
        <v>-1.4047819114058519E-2</v>
      </c>
      <c r="E16" s="31">
        <f t="array" aca="1" ref="E16" ca="1">SUM(OFFSET(NOx_TO_SO4_POPW_perkT!$A$2:$A$59,0,MATCH(CALC_DELTA!$A16,NOx_TO_SO4_POPW_perkT!$B$1:$BE$1,0))*'delta_EM_REF-SCEN'!$E$2:$E$59)</f>
        <v>7.6010286614152127E-4</v>
      </c>
      <c r="F16" s="31">
        <f t="array" aca="1" ref="F16" ca="1">SUM(OFFSET(NOx_TO_NO3_POPW_perkT!$A$2:$A$59,0,MATCH(CALC_DELTA!$A16,NOx_TO_NO3_POPW_perkT!$B$1:$BE$1,0))*'delta_EM_REF-SCEN'!$E$2:$E$59)</f>
        <v>-3.4203772341747776E-2</v>
      </c>
      <c r="G16" s="31">
        <f t="array" aca="1" ref="G16" ca="1">SUM(OFFSET(NOx_TO_NH4_POPW_perkT!$A$2:$A$59,0,MATCH(CALC_DELTA!$A16,NOx_TO_NH4_POPW_perkT!$B$1:$BE$1,0))*'delta_EM_REF-SCEN'!$E$2:$E$59)</f>
        <v>-9.7502884976581067E-3</v>
      </c>
      <c r="H16" s="31">
        <f t="array" aca="1" ref="H16" ca="1">SUM(OFFSET(NH3_TO_SO4_POPW_perkT!$A$2:$A$59,0,MATCH(CALC_DELTA!$A16,NH3_TO_SO4_POPW_perkT!$B$1:$BE$1,0))*'delta_EM_REF-SCEN'!$D$2:$D$59)</f>
        <v>5.2983407220264498E-5</v>
      </c>
      <c r="I16" s="31">
        <f t="array" aca="1" ref="I16" ca="1">SUM(OFFSET(NH3_TO_NO3_POPW_perkT!$A$2:$A$59,0,MATCH(CALC_DELTA!$A16,NH3_TO_NO3_POPW_perkT!$B$1:$BE$1,0))*'delta_EM_REF-SCEN'!$D$2:$D$59)</f>
        <v>-5.1477751678719093E-3</v>
      </c>
      <c r="J16" s="31">
        <f t="array" aca="1" ref="J16" ca="1">SUM(OFFSET(NH3_TO_NH4_POPW_perkT!$A$2:$A$59,0,MATCH(CALC_DELTA!$A16,NH3_TO_NH4_POPW_perkT!$B$1:$BE$1,0))*'delta_EM_REF-SCEN'!$D$2:$D$59)</f>
        <v>-1.516504856332584E-3</v>
      </c>
      <c r="K16" s="31">
        <f t="array" aca="1" ref="K16" ca="1">SUM(OFFSET(BC_TO_BC_POPW_perkT!$A$2:$A$59,0,MATCH(CALC_DELTA!$A16,BC_TO_BC_POPW_perkT!$B$1:$BE$1,0))*'delta_EM_REF-SCEN'!$B$2:$B$59)</f>
        <v>-2.628800494846901E-3</v>
      </c>
      <c r="L16" s="31">
        <f t="array" aca="1" ref="L16" ca="1">SUM(OFFSET(POM_TO_POM_POPW_perkT!$A$2:$A$59,0,MATCH(CALC_DELTA!$A16,POM_TO_POM_POPW_perkT!$B$1:$BE$1,0))*'delta_EM_REF-SCEN'!$F$2:$F$59)</f>
        <v>2.8564912841128193E-2</v>
      </c>
      <c r="M16" s="31">
        <f t="array" aca="1" ref="M16" ca="1">SUM(OFFSET(PRPM25_TO_PRPM25_POPW_perkT!$A$2:$A$59,0,MATCH(CALC_DELTA!$A16,PRPM25_TO_PRPM25_POPW_perkT!$B$1:$BE$1,0))*'delta_EM_REF-SCEN'!$I$2:$I$59)</f>
        <v>-7.0516400053408177E-3</v>
      </c>
      <c r="N16" s="10">
        <f t="shared" ca="1" si="1"/>
        <v>-8.3819217621493969E-2</v>
      </c>
      <c r="O16" s="10">
        <f t="shared" ca="1" si="0"/>
        <v>-2.7729996289857301E-2</v>
      </c>
      <c r="P16" s="10">
        <f t="shared" ca="1" si="2"/>
        <v>-4.4162586683846809E-2</v>
      </c>
      <c r="Q16" s="10">
        <f t="array" aca="1" ref="Q16" ca="1">SUM(OFFSET(NOx_TO_SDMA8_POPW_perkT!$A$2:$A$59,0,MATCH(CALC_DELTA!$A16,NOx_TO_SDMA8_POPW_perkT!$B$1:$BE$1,0))*'delta_EM_REF-SCEN'!$E$2:$E$59)</f>
        <v>-0.21596320939771799</v>
      </c>
      <c r="R16" s="10">
        <f t="array" aca="1" ref="R16" ca="1">SUM(OFFSET(NMVOC_TO_SDMA8_POPW_perkT!$A$2:$A$59,0,MATCH(CALC_DELTA!$A16,NMVOC_TO_SDMA8_POPW_perkT!$B$1:$BE$1,0))*'delta_EM_REF-SCEN'!$H$2:$H$59)</f>
        <v>-8.8830939932701858E-2</v>
      </c>
      <c r="S16" s="10">
        <f t="array" aca="1" ref="S16" ca="1">SUM(OFFSET(SO2_TO_SDMA8_POPW_perkT!$A$2:$A$59,0,MATCH(CALC_DELTA!$A16,SO2_TO_SDMA8_POPW_perkT!$B$1:$BE$1,0))*'delta_EM_REF-SCEN'!$G$2:$G$59)</f>
        <v>5.4247020965043274E-2</v>
      </c>
      <c r="T16" s="10">
        <f t="array" aca="1" ref="T16" ca="1">SUM(OFFSET(CH4_TO_SDMA8_POPW_perkT!$A$2:$A$59,0,MATCH(CALC_DELTA!$A16,CH4_TO_SDMA8_POPW_perkT!$B$1:$BE$1,0))*'delta_EM_REF-SCEN'!$C$2:$C$59)</f>
        <v>-2.3904769799181818</v>
      </c>
      <c r="U16" s="10">
        <f t="shared" ca="1" si="3"/>
        <v>-2.6410241082835584</v>
      </c>
    </row>
    <row r="17" spans="1:21" x14ac:dyDescent="0.2">
      <c r="A17" s="2" t="s">
        <v>46</v>
      </c>
      <c r="B17" s="31">
        <f t="array" aca="1" ref="B17" ca="1">SUM(OFFSET(SO2_TO_SO4_POPW_perkT!$A$2:$A$59,0,MATCH(CALC_DELTA!$A17,SO2_TO_SO4_POPW_perkT!$B$1:$BE$1,0))*'delta_EM_REF-SCEN'!$G$2:$G$59)</f>
        <v>-1.3660676703119667</v>
      </c>
      <c r="C17" s="31">
        <f t="array" aca="1" ref="C17" ca="1">SUM(OFFSET(SO2_TO_NO3_POPW_perkT!$A$2:$A$59,0,MATCH(CALC_DELTA!$A17,SO2_TO_NO3_POPW_perkT!$B$1:$BE$1,0))*'delta_EM_REF-SCEN'!$G$2:$G$59)</f>
        <v>6.031445719058335E-2</v>
      </c>
      <c r="D17" s="31">
        <f t="array" aca="1" ref="D17" ca="1">SUM(OFFSET(SO2_TO_NH4_POPW_perkT!$A$2:$A$59,0,MATCH(CALC_DELTA!$A17,SO2_TO_NH4_POPW_perkT!$B$1:$BE$1,0))*'delta_EM_REF-SCEN'!$G$2:$G$59)</f>
        <v>-0.44402206445964237</v>
      </c>
      <c r="E17" s="31">
        <f t="array" aca="1" ref="E17" ca="1">SUM(OFFSET(NOx_TO_SO4_POPW_perkT!$A$2:$A$59,0,MATCH(CALC_DELTA!$A17,NOx_TO_SO4_POPW_perkT!$B$1:$BE$1,0))*'delta_EM_REF-SCEN'!$E$2:$E$59)</f>
        <v>-4.1689028938019035E-3</v>
      </c>
      <c r="F17" s="31">
        <f t="array" aca="1" ref="F17" ca="1">SUM(OFFSET(NOx_TO_NO3_POPW_perkT!$A$2:$A$59,0,MATCH(CALC_DELTA!$A17,NOx_TO_NO3_POPW_perkT!$B$1:$BE$1,0))*'delta_EM_REF-SCEN'!$E$2:$E$59)</f>
        <v>-0.57827616679828076</v>
      </c>
      <c r="G17" s="31">
        <f t="array" aca="1" ref="G17" ca="1">SUM(OFFSET(NOx_TO_NH4_POPW_perkT!$A$2:$A$59,0,MATCH(CALC_DELTA!$A17,NOx_TO_NH4_POPW_perkT!$B$1:$BE$1,0))*'delta_EM_REF-SCEN'!$E$2:$E$59)</f>
        <v>-0.16834031070658004</v>
      </c>
      <c r="H17" s="31">
        <f t="array" aca="1" ref="H17" ca="1">SUM(OFFSET(NH3_TO_SO4_POPW_perkT!$A$2:$A$59,0,MATCH(CALC_DELTA!$A17,NH3_TO_SO4_POPW_perkT!$B$1:$BE$1,0))*'delta_EM_REF-SCEN'!$D$2:$D$59)</f>
        <v>-4.7632957355433255E-4</v>
      </c>
      <c r="I17" s="31">
        <f t="array" aca="1" ref="I17" ca="1">SUM(OFFSET(NH3_TO_NO3_POPW_perkT!$A$2:$A$59,0,MATCH(CALC_DELTA!$A17,NH3_TO_NO3_POPW_perkT!$B$1:$BE$1,0))*'delta_EM_REF-SCEN'!$D$2:$D$59)</f>
        <v>-6.2368140521686932E-3</v>
      </c>
      <c r="J17" s="31">
        <f t="array" aca="1" ref="J17" ca="1">SUM(OFFSET(NH3_TO_NH4_POPW_perkT!$A$2:$A$59,0,MATCH(CALC_DELTA!$A17,NH3_TO_NH4_POPW_perkT!$B$1:$BE$1,0))*'delta_EM_REF-SCEN'!$D$2:$D$59)</f>
        <v>-3.6545789688749693E-3</v>
      </c>
      <c r="K17" s="31">
        <f t="array" aca="1" ref="K17" ca="1">SUM(OFFSET(BC_TO_BC_POPW_perkT!$A$2:$A$59,0,MATCH(CALC_DELTA!$A17,BC_TO_BC_POPW_perkT!$B$1:$BE$1,0))*'delta_EM_REF-SCEN'!$B$2:$B$59)</f>
        <v>-4.8003000473818815E-2</v>
      </c>
      <c r="L17" s="31">
        <f t="array" aca="1" ref="L17" ca="1">SUM(OFFSET(POM_TO_POM_POPW_perkT!$A$2:$A$59,0,MATCH(CALC_DELTA!$A17,POM_TO_POM_POPW_perkT!$B$1:$BE$1,0))*'delta_EM_REF-SCEN'!$F$2:$F$59)</f>
        <v>-5.1607705375158299E-3</v>
      </c>
      <c r="M17" s="31">
        <f t="array" aca="1" ref="M17" ca="1">SUM(OFFSET(PRPM25_TO_PRPM25_POPW_perkT!$A$2:$A$59,0,MATCH(CALC_DELTA!$A17,PRPM25_TO_PRPM25_POPW_perkT!$B$1:$BE$1,0))*'delta_EM_REF-SCEN'!$I$2:$I$59)</f>
        <v>-0.62962384176617514</v>
      </c>
      <c r="N17" s="10">
        <f t="shared" ca="1" si="1"/>
        <v>-3.193715993351796</v>
      </c>
      <c r="O17" s="10">
        <f t="shared" ca="1" si="0"/>
        <v>-0.67795066275505744</v>
      </c>
      <c r="P17" s="10">
        <f t="shared" ca="1" si="2"/>
        <v>-1.0796992036469433</v>
      </c>
      <c r="Q17" s="10">
        <f t="array" aca="1" ref="Q17" ca="1">SUM(OFFSET(NOx_TO_SDMA8_POPW_perkT!$A$2:$A$59,0,MATCH(CALC_DELTA!$A17,NOx_TO_SDMA8_POPW_perkT!$B$1:$BE$1,0))*'delta_EM_REF-SCEN'!$E$2:$E$59)</f>
        <v>-3.9302825273384059</v>
      </c>
      <c r="R17" s="10">
        <f t="array" aca="1" ref="R17" ca="1">SUM(OFFSET(NMVOC_TO_SDMA8_POPW_perkT!$A$2:$A$59,0,MATCH(CALC_DELTA!$A17,NMVOC_TO_SDMA8_POPW_perkT!$B$1:$BE$1,0))*'delta_EM_REF-SCEN'!$H$2:$H$59)</f>
        <v>-0.17798249285475171</v>
      </c>
      <c r="S17" s="10">
        <f t="array" aca="1" ref="S17" ca="1">SUM(OFFSET(SO2_TO_SDMA8_POPW_perkT!$A$2:$A$59,0,MATCH(CALC_DELTA!$A17,SO2_TO_SDMA8_POPW_perkT!$B$1:$BE$1,0))*'delta_EM_REF-SCEN'!$G$2:$G$59)</f>
        <v>0.26613942919024164</v>
      </c>
      <c r="T17" s="10">
        <f t="array" aca="1" ref="T17" ca="1">SUM(OFFSET(CH4_TO_SDMA8_POPW_perkT!$A$2:$A$59,0,MATCH(CALC_DELTA!$A17,CH4_TO_SDMA8_POPW_perkT!$B$1:$BE$1,0))*'delta_EM_REF-SCEN'!$C$2:$C$59)</f>
        <v>-2.431069251155844</v>
      </c>
      <c r="U17" s="10">
        <f t="shared" ca="1" si="3"/>
        <v>-6.2731948421587607</v>
      </c>
    </row>
    <row r="18" spans="1:21" x14ac:dyDescent="0.2">
      <c r="A18" s="2" t="s">
        <v>45</v>
      </c>
      <c r="B18" s="31">
        <f t="array" aca="1" ref="B18" ca="1">SUM(OFFSET(SO2_TO_SO4_POPW_perkT!$A$2:$A$59,0,MATCH(CALC_DELTA!$A18,SO2_TO_SO4_POPW_perkT!$B$1:$BE$1,0))*'delta_EM_REF-SCEN'!$G$2:$G$59)</f>
        <v>-1.2089162173042789E-2</v>
      </c>
      <c r="C18" s="31">
        <f t="array" aca="1" ref="C18" ca="1">SUM(OFFSET(SO2_TO_NO3_POPW_perkT!$A$2:$A$59,0,MATCH(CALC_DELTA!$A18,SO2_TO_NO3_POPW_perkT!$B$1:$BE$1,0))*'delta_EM_REF-SCEN'!$G$2:$G$59)</f>
        <v>5.6393526821633879E-4</v>
      </c>
      <c r="D18" s="31">
        <f t="array" aca="1" ref="D18" ca="1">SUM(OFFSET(SO2_TO_NH4_POPW_perkT!$A$2:$A$59,0,MATCH(CALC_DELTA!$A18,SO2_TO_NH4_POPW_perkT!$B$1:$BE$1,0))*'delta_EM_REF-SCEN'!$G$2:$G$59)</f>
        <v>-3.7818664018333752E-3</v>
      </c>
      <c r="E18" s="31">
        <f t="array" aca="1" ref="E18" ca="1">SUM(OFFSET(NOx_TO_SO4_POPW_perkT!$A$2:$A$59,0,MATCH(CALC_DELTA!$A18,NOx_TO_SO4_POPW_perkT!$B$1:$BE$1,0))*'delta_EM_REF-SCEN'!$E$2:$E$59)</f>
        <v>-9.3276576942016888E-3</v>
      </c>
      <c r="F18" s="31">
        <f t="array" aca="1" ref="F18" ca="1">SUM(OFFSET(NOx_TO_NO3_POPW_perkT!$A$2:$A$59,0,MATCH(CALC_DELTA!$A18,NOx_TO_NO3_POPW_perkT!$B$1:$BE$1,0))*'delta_EM_REF-SCEN'!$E$2:$E$59)</f>
        <v>9.5702618926789232E-2</v>
      </c>
      <c r="G18" s="31">
        <f t="array" aca="1" ref="G18" ca="1">SUM(OFFSET(NOx_TO_NH4_POPW_perkT!$A$2:$A$59,0,MATCH(CALC_DELTA!$A18,NOx_TO_NH4_POPW_perkT!$B$1:$BE$1,0))*'delta_EM_REF-SCEN'!$E$2:$E$59)</f>
        <v>2.453170387117164E-2</v>
      </c>
      <c r="H18" s="31">
        <f t="array" aca="1" ref="H18" ca="1">SUM(OFFSET(NH3_TO_SO4_POPW_perkT!$A$2:$A$59,0,MATCH(CALC_DELTA!$A18,NH3_TO_SO4_POPW_perkT!$B$1:$BE$1,0))*'delta_EM_REF-SCEN'!$D$2:$D$59)</f>
        <v>-1.3419373931988988E-4</v>
      </c>
      <c r="I18" s="31">
        <f t="array" aca="1" ref="I18" ca="1">SUM(OFFSET(NH3_TO_NO3_POPW_perkT!$A$2:$A$59,0,MATCH(CALC_DELTA!$A18,NH3_TO_NO3_POPW_perkT!$B$1:$BE$1,0))*'delta_EM_REF-SCEN'!$D$2:$D$59)</f>
        <v>4.8933388248730908E-5</v>
      </c>
      <c r="J18" s="31">
        <f t="array" aca="1" ref="J18" ca="1">SUM(OFFSET(NH3_TO_NH4_POPW_perkT!$A$2:$A$59,0,MATCH(CALC_DELTA!$A18,NH3_TO_NH4_POPW_perkT!$B$1:$BE$1,0))*'delta_EM_REF-SCEN'!$D$2:$D$59)</f>
        <v>-2.5508371583287835E-5</v>
      </c>
      <c r="K18" s="31">
        <f t="array" aca="1" ref="K18" ca="1">SUM(OFFSET(BC_TO_BC_POPW_perkT!$A$2:$A$59,0,MATCH(CALC_DELTA!$A18,BC_TO_BC_POPW_perkT!$B$1:$BE$1,0))*'delta_EM_REF-SCEN'!$B$2:$B$59)</f>
        <v>4.821560081874883E-2</v>
      </c>
      <c r="L18" s="31">
        <f t="array" aca="1" ref="L18" ca="1">SUM(OFFSET(POM_TO_POM_POPW_perkT!$A$2:$A$59,0,MATCH(CALC_DELTA!$A18,POM_TO_POM_POPW_perkT!$B$1:$BE$1,0))*'delta_EM_REF-SCEN'!$F$2:$F$59)</f>
        <v>0.55594610691299684</v>
      </c>
      <c r="M18" s="31">
        <f t="array" aca="1" ref="M18" ca="1">SUM(OFFSET(PRPM25_TO_PRPM25_POPW_perkT!$A$2:$A$59,0,MATCH(CALC_DELTA!$A18,PRPM25_TO_PRPM25_POPW_perkT!$B$1:$BE$1,0))*'delta_EM_REF-SCEN'!$I$2:$I$59)</f>
        <v>7.6233375153358873E-2</v>
      </c>
      <c r="N18" s="10">
        <f t="shared" ca="1" si="1"/>
        <v>0.77588388595954938</v>
      </c>
      <c r="O18" s="10">
        <f t="shared" ca="1" si="0"/>
        <v>2.5781976830100126E-2</v>
      </c>
      <c r="P18" s="10">
        <f t="shared" ca="1" si="2"/>
        <v>4.1060185322011306E-2</v>
      </c>
      <c r="Q18" s="10">
        <f t="array" aca="1" ref="Q18" ca="1">SUM(OFFSET(NOx_TO_SDMA8_POPW_perkT!$A$2:$A$59,0,MATCH(CALC_DELTA!$A18,NOx_TO_SDMA8_POPW_perkT!$B$1:$BE$1,0))*'delta_EM_REF-SCEN'!$E$2:$E$59)</f>
        <v>0.18659223549088758</v>
      </c>
      <c r="R18" s="10">
        <f t="array" aca="1" ref="R18" ca="1">SUM(OFFSET(NMVOC_TO_SDMA8_POPW_perkT!$A$2:$A$59,0,MATCH(CALC_DELTA!$A18,NMVOC_TO_SDMA8_POPW_perkT!$B$1:$BE$1,0))*'delta_EM_REF-SCEN'!$H$2:$H$59)</f>
        <v>-7.0424006666237146E-2</v>
      </c>
      <c r="S18" s="10">
        <f t="array" aca="1" ref="S18" ca="1">SUM(OFFSET(SO2_TO_SDMA8_POPW_perkT!$A$2:$A$59,0,MATCH(CALC_DELTA!$A18,SO2_TO_SDMA8_POPW_perkT!$B$1:$BE$1,0))*'delta_EM_REF-SCEN'!$G$2:$G$59)</f>
        <v>5.334233481996551E-2</v>
      </c>
      <c r="T18" s="10">
        <f t="array" aca="1" ref="T18" ca="1">SUM(OFFSET(CH4_TO_SDMA8_POPW_perkT!$A$2:$A$59,0,MATCH(CALC_DELTA!$A18,CH4_TO_SDMA8_POPW_perkT!$B$1:$BE$1,0))*'delta_EM_REF-SCEN'!$C$2:$C$59)</f>
        <v>-1.8818415556558443</v>
      </c>
      <c r="U18" s="10">
        <f t="shared" ca="1" si="3"/>
        <v>-1.7123309920112284</v>
      </c>
    </row>
    <row r="19" spans="1:21" x14ac:dyDescent="0.2">
      <c r="A19" s="2" t="s">
        <v>44</v>
      </c>
      <c r="B19" s="31">
        <f t="array" aca="1" ref="B19" ca="1">SUM(OFFSET(SO2_TO_SO4_POPW_perkT!$A$2:$A$59,0,MATCH(CALC_DELTA!$A19,SO2_TO_SO4_POPW_perkT!$B$1:$BE$1,0))*'delta_EM_REF-SCEN'!$G$2:$G$59)</f>
        <v>-0.36572970831920487</v>
      </c>
      <c r="C19" s="31">
        <f t="array" aca="1" ref="C19" ca="1">SUM(OFFSET(SO2_TO_NO3_POPW_perkT!$A$2:$A$59,0,MATCH(CALC_DELTA!$A19,SO2_TO_NO3_POPW_perkT!$B$1:$BE$1,0))*'delta_EM_REF-SCEN'!$G$2:$G$59)</f>
        <v>4.3326848014514242E-3</v>
      </c>
      <c r="D19" s="31">
        <f t="array" aca="1" ref="D19" ca="1">SUM(OFFSET(SO2_TO_NH4_POPW_perkT!$A$2:$A$59,0,MATCH(CALC_DELTA!$A19,SO2_TO_NH4_POPW_perkT!$B$1:$BE$1,0))*'delta_EM_REF-SCEN'!$G$2:$G$59)</f>
        <v>-0.12734022210431478</v>
      </c>
      <c r="E19" s="31">
        <f t="array" aca="1" ref="E19" ca="1">SUM(OFFSET(NOx_TO_SO4_POPW_perkT!$A$2:$A$59,0,MATCH(CALC_DELTA!$A19,NOx_TO_SO4_POPW_perkT!$B$1:$BE$1,0))*'delta_EM_REF-SCEN'!$E$2:$E$59)</f>
        <v>2.6786023344012436E-2</v>
      </c>
      <c r="F19" s="31">
        <f t="array" aca="1" ref="F19" ca="1">SUM(OFFSET(NOx_TO_NO3_POPW_perkT!$A$2:$A$59,0,MATCH(CALC_DELTA!$A19,NOx_TO_NO3_POPW_perkT!$B$1:$BE$1,0))*'delta_EM_REF-SCEN'!$E$2:$E$59)</f>
        <v>-0.26084903445768154</v>
      </c>
      <c r="G19" s="31">
        <f t="array" aca="1" ref="G19" ca="1">SUM(OFFSET(NOx_TO_NH4_POPW_perkT!$A$2:$A$59,0,MATCH(CALC_DELTA!$A19,NOx_TO_NH4_POPW_perkT!$B$1:$BE$1,0))*'delta_EM_REF-SCEN'!$E$2:$E$59)</f>
        <v>-6.5741253298321645E-2</v>
      </c>
      <c r="H19" s="31">
        <f t="array" aca="1" ref="H19" ca="1">SUM(OFFSET(NH3_TO_SO4_POPW_perkT!$A$2:$A$59,0,MATCH(CALC_DELTA!$A19,NH3_TO_SO4_POPW_perkT!$B$1:$BE$1,0))*'delta_EM_REF-SCEN'!$D$2:$D$59)</f>
        <v>4.1964240796578079E-3</v>
      </c>
      <c r="I19" s="31">
        <f t="array" aca="1" ref="I19" ca="1">SUM(OFFSET(NH3_TO_NO3_POPW_perkT!$A$2:$A$59,0,MATCH(CALC_DELTA!$A19,NH3_TO_NO3_POPW_perkT!$B$1:$BE$1,0))*'delta_EM_REF-SCEN'!$D$2:$D$59)</f>
        <v>-9.1260801226591211E-4</v>
      </c>
      <c r="J19" s="31">
        <f t="array" aca="1" ref="J19" ca="1">SUM(OFFSET(NH3_TO_NH4_POPW_perkT!$A$2:$A$59,0,MATCH(CALC_DELTA!$A19,NH3_TO_NH4_POPW_perkT!$B$1:$BE$1,0))*'delta_EM_REF-SCEN'!$D$2:$D$59)</f>
        <v>1.5278883953025932E-3</v>
      </c>
      <c r="K19" s="31">
        <f t="array" aca="1" ref="K19" ca="1">SUM(OFFSET(BC_TO_BC_POPW_perkT!$A$2:$A$59,0,MATCH(CALC_DELTA!$A19,BC_TO_BC_POPW_perkT!$B$1:$BE$1,0))*'delta_EM_REF-SCEN'!$B$2:$B$59)</f>
        <v>-2.0770116145754476E-2</v>
      </c>
      <c r="L19" s="31">
        <f t="array" aca="1" ref="L19" ca="1">SUM(OFFSET(POM_TO_POM_POPW_perkT!$A$2:$A$59,0,MATCH(CALC_DELTA!$A19,POM_TO_POM_POPW_perkT!$B$1:$BE$1,0))*'delta_EM_REF-SCEN'!$F$2:$F$59)</f>
        <v>-1.1788529066164403E-2</v>
      </c>
      <c r="M19" s="31">
        <f t="array" aca="1" ref="M19" ca="1">SUM(OFFSET(PRPM25_TO_PRPM25_POPW_perkT!$A$2:$A$59,0,MATCH(CALC_DELTA!$A19,PRPM25_TO_PRPM25_POPW_perkT!$B$1:$BE$1,0))*'delta_EM_REF-SCEN'!$I$2:$I$59)</f>
        <v>-9.9278112618121181E-2</v>
      </c>
      <c r="N19" s="10">
        <f t="shared" ca="1" si="1"/>
        <v>-0.91556656340140452</v>
      </c>
      <c r="O19" s="10">
        <f t="shared" ca="1" si="0"/>
        <v>-0.2116070475042684</v>
      </c>
      <c r="P19" s="10">
        <f t="shared" ca="1" si="2"/>
        <v>-0.33700381639568666</v>
      </c>
      <c r="Q19" s="10">
        <f t="array" aca="1" ref="Q19" ca="1">SUM(OFFSET(NOx_TO_SDMA8_POPW_perkT!$A$2:$A$59,0,MATCH(CALC_DELTA!$A19,NOx_TO_SDMA8_POPW_perkT!$B$1:$BE$1,0))*'delta_EM_REF-SCEN'!$E$2:$E$59)</f>
        <v>-1.1832649400702007</v>
      </c>
      <c r="R19" s="10">
        <f t="array" aca="1" ref="R19" ca="1">SUM(OFFSET(NMVOC_TO_SDMA8_POPW_perkT!$A$2:$A$59,0,MATCH(CALC_DELTA!$A19,NMVOC_TO_SDMA8_POPW_perkT!$B$1:$BE$1,0))*'delta_EM_REF-SCEN'!$H$2:$H$59)</f>
        <v>-0.1214294153385382</v>
      </c>
      <c r="S19" s="10">
        <f t="array" aca="1" ref="S19" ca="1">SUM(OFFSET(SO2_TO_SDMA8_POPW_perkT!$A$2:$A$59,0,MATCH(CALC_DELTA!$A19,SO2_TO_SDMA8_POPW_perkT!$B$1:$BE$1,0))*'delta_EM_REF-SCEN'!$G$2:$G$59)</f>
        <v>9.9674159496421971E-2</v>
      </c>
      <c r="T19" s="10">
        <f t="array" aca="1" ref="T19" ca="1">SUM(OFFSET(CH4_TO_SDMA8_POPW_perkT!$A$2:$A$59,0,MATCH(CALC_DELTA!$A19,CH4_TO_SDMA8_POPW_perkT!$B$1:$BE$1,0))*'delta_EM_REF-SCEN'!$C$2:$C$59)</f>
        <v>-2.2407740669298697</v>
      </c>
      <c r="U19" s="10">
        <f t="shared" ca="1" si="3"/>
        <v>-3.4457942628421865</v>
      </c>
    </row>
    <row r="20" spans="1:21" x14ac:dyDescent="0.2">
      <c r="A20" s="2" t="s">
        <v>43</v>
      </c>
      <c r="B20" s="31">
        <f t="array" aca="1" ref="B20" ca="1">SUM(OFFSET(SO2_TO_SO4_POPW_perkT!$A$2:$A$59,0,MATCH(CALC_DELTA!$A20,SO2_TO_SO4_POPW_perkT!$B$1:$BE$1,0))*'delta_EM_REF-SCEN'!$G$2:$G$59)</f>
        <v>-0.16004117201082213</v>
      </c>
      <c r="C20" s="31">
        <f t="array" aca="1" ref="C20" ca="1">SUM(OFFSET(SO2_TO_NO3_POPW_perkT!$A$2:$A$59,0,MATCH(CALC_DELTA!$A20,SO2_TO_NO3_POPW_perkT!$B$1:$BE$1,0))*'delta_EM_REF-SCEN'!$G$2:$G$59)</f>
        <v>2.7637768001061953E-2</v>
      </c>
      <c r="D20" s="31">
        <f t="array" aca="1" ref="D20" ca="1">SUM(OFFSET(SO2_TO_NH4_POPW_perkT!$A$2:$A$59,0,MATCH(CALC_DELTA!$A20,SO2_TO_NH4_POPW_perkT!$B$1:$BE$1,0))*'delta_EM_REF-SCEN'!$G$2:$G$59)</f>
        <v>-4.9628526670399312E-2</v>
      </c>
      <c r="E20" s="31">
        <f t="array" aca="1" ref="E20" ca="1">SUM(OFFSET(NOx_TO_SO4_POPW_perkT!$A$2:$A$59,0,MATCH(CALC_DELTA!$A20,NOx_TO_SO4_POPW_perkT!$B$1:$BE$1,0))*'delta_EM_REF-SCEN'!$E$2:$E$59)</f>
        <v>2.068137220780817E-2</v>
      </c>
      <c r="F20" s="31">
        <f t="array" aca="1" ref="F20" ca="1">SUM(OFFSET(NOx_TO_NO3_POPW_perkT!$A$2:$A$59,0,MATCH(CALC_DELTA!$A20,NOx_TO_NO3_POPW_perkT!$B$1:$BE$1,0))*'delta_EM_REF-SCEN'!$E$2:$E$59)</f>
        <v>-0.14558067803769201</v>
      </c>
      <c r="G20" s="31">
        <f t="array" aca="1" ref="G20" ca="1">SUM(OFFSET(NOx_TO_NH4_POPW_perkT!$A$2:$A$59,0,MATCH(CALC_DELTA!$A20,NOx_TO_NH4_POPW_perkT!$B$1:$BE$1,0))*'delta_EM_REF-SCEN'!$E$2:$E$59)</f>
        <v>-3.4672548827733157E-2</v>
      </c>
      <c r="H20" s="31">
        <f t="array" aca="1" ref="H20" ca="1">SUM(OFFSET(NH3_TO_SO4_POPW_perkT!$A$2:$A$59,0,MATCH(CALC_DELTA!$A20,NH3_TO_SO4_POPW_perkT!$B$1:$BE$1,0))*'delta_EM_REF-SCEN'!$D$2:$D$59)</f>
        <v>-1.7738945030063376E-3</v>
      </c>
      <c r="I20" s="31">
        <f t="array" aca="1" ref="I20" ca="1">SUM(OFFSET(NH3_TO_NO3_POPW_perkT!$A$2:$A$59,0,MATCH(CALC_DELTA!$A20,NH3_TO_NO3_POPW_perkT!$B$1:$BE$1,0))*'delta_EM_REF-SCEN'!$D$2:$D$59)</f>
        <v>-9.1492041177208775E-3</v>
      </c>
      <c r="J20" s="31">
        <f t="array" aca="1" ref="J20" ca="1">SUM(OFFSET(NH3_TO_NH4_POPW_perkT!$A$2:$A$59,0,MATCH(CALC_DELTA!$A20,NH3_TO_NH4_POPW_perkT!$B$1:$BE$1,0))*'delta_EM_REF-SCEN'!$D$2:$D$59)</f>
        <v>-3.6131245786868984E-3</v>
      </c>
      <c r="K20" s="31">
        <f t="array" aca="1" ref="K20" ca="1">SUM(OFFSET(BC_TO_BC_POPW_perkT!$A$2:$A$59,0,MATCH(CALC_DELTA!$A20,BC_TO_BC_POPW_perkT!$B$1:$BE$1,0))*'delta_EM_REF-SCEN'!$B$2:$B$59)</f>
        <v>-1.5328984178580017E-2</v>
      </c>
      <c r="L20" s="31">
        <f t="array" aca="1" ref="L20" ca="1">SUM(OFFSET(POM_TO_POM_POPW_perkT!$A$2:$A$59,0,MATCH(CALC_DELTA!$A20,POM_TO_POM_POPW_perkT!$B$1:$BE$1,0))*'delta_EM_REF-SCEN'!$F$2:$F$59)</f>
        <v>9.244122731716721E-2</v>
      </c>
      <c r="M20" s="31">
        <f t="array" aca="1" ref="M20" ca="1">SUM(OFFSET(PRPM25_TO_PRPM25_POPW_perkT!$A$2:$A$59,0,MATCH(CALC_DELTA!$A20,PRPM25_TO_PRPM25_POPW_perkT!$B$1:$BE$1,0))*'delta_EM_REF-SCEN'!$I$2:$I$59)</f>
        <v>7.8055281457034432E-3</v>
      </c>
      <c r="N20" s="10">
        <f t="shared" ca="1" si="1"/>
        <v>-0.27122223725289996</v>
      </c>
      <c r="O20" s="10">
        <f t="shared" ca="1" si="0"/>
        <v>-9.6157802305041465E-2</v>
      </c>
      <c r="P20" s="10">
        <f t="shared" ca="1" si="2"/>
        <v>-0.15314020367099196</v>
      </c>
      <c r="Q20" s="10">
        <f t="array" aca="1" ref="Q20" ca="1">SUM(OFFSET(NOx_TO_SDMA8_POPW_perkT!$A$2:$A$59,0,MATCH(CALC_DELTA!$A20,NOx_TO_SDMA8_POPW_perkT!$B$1:$BE$1,0))*'delta_EM_REF-SCEN'!$E$2:$E$59)</f>
        <v>-0.78532318066757656</v>
      </c>
      <c r="R20" s="10">
        <f t="array" aca="1" ref="R20" ca="1">SUM(OFFSET(NMVOC_TO_SDMA8_POPW_perkT!$A$2:$A$59,0,MATCH(CALC_DELTA!$A20,NMVOC_TO_SDMA8_POPW_perkT!$B$1:$BE$1,0))*'delta_EM_REF-SCEN'!$H$2:$H$59)</f>
        <v>-8.3838415598246119E-2</v>
      </c>
      <c r="S20" s="10">
        <f t="array" aca="1" ref="S20" ca="1">SUM(OFFSET(SO2_TO_SDMA8_POPW_perkT!$A$2:$A$59,0,MATCH(CALC_DELTA!$A20,SO2_TO_SDMA8_POPW_perkT!$B$1:$BE$1,0))*'delta_EM_REF-SCEN'!$G$2:$G$59)</f>
        <v>4.2676668789508702E-2</v>
      </c>
      <c r="T20" s="10">
        <f t="array" aca="1" ref="T20" ca="1">SUM(OFFSET(CH4_TO_SDMA8_POPW_perkT!$A$2:$A$59,0,MATCH(CALC_DELTA!$A20,CH4_TO_SDMA8_POPW_perkT!$B$1:$BE$1,0))*'delta_EM_REF-SCEN'!$C$2:$C$59)</f>
        <v>-2.1029303797948051</v>
      </c>
      <c r="U20" s="10">
        <f t="shared" ca="1" si="3"/>
        <v>-2.9294153072711193</v>
      </c>
    </row>
    <row r="21" spans="1:21" x14ac:dyDescent="0.2">
      <c r="A21" s="2" t="s">
        <v>42</v>
      </c>
      <c r="B21" s="31">
        <f t="array" aca="1" ref="B21" ca="1">SUM(OFFSET(SO2_TO_SO4_POPW_perkT!$A$2:$A$59,0,MATCH(CALC_DELTA!$A21,SO2_TO_SO4_POPW_perkT!$B$1:$BE$1,0))*'delta_EM_REF-SCEN'!$G$2:$G$59)</f>
        <v>-0.16272515711551158</v>
      </c>
      <c r="C21" s="31">
        <f t="array" aca="1" ref="C21" ca="1">SUM(OFFSET(SO2_TO_NO3_POPW_perkT!$A$2:$A$59,0,MATCH(CALC_DELTA!$A21,SO2_TO_NO3_POPW_perkT!$B$1:$BE$1,0))*'delta_EM_REF-SCEN'!$G$2:$G$59)</f>
        <v>3.6823622319748159E-2</v>
      </c>
      <c r="D21" s="31">
        <f t="array" aca="1" ref="D21" ca="1">SUM(OFFSET(SO2_TO_NH4_POPW_perkT!$A$2:$A$59,0,MATCH(CALC_DELTA!$A21,SO2_TO_NH4_POPW_perkT!$B$1:$BE$1,0))*'delta_EM_REF-SCEN'!$G$2:$G$59)</f>
        <v>-4.3791025353170476E-2</v>
      </c>
      <c r="E21" s="31">
        <f t="array" aca="1" ref="E21" ca="1">SUM(OFFSET(NOx_TO_SO4_POPW_perkT!$A$2:$A$59,0,MATCH(CALC_DELTA!$A21,NOx_TO_SO4_POPW_perkT!$B$1:$BE$1,0))*'delta_EM_REF-SCEN'!$E$2:$E$59)</f>
        <v>1.2574073332274338E-2</v>
      </c>
      <c r="F21" s="31">
        <f t="array" aca="1" ref="F21" ca="1">SUM(OFFSET(NOx_TO_NO3_POPW_perkT!$A$2:$A$59,0,MATCH(CALC_DELTA!$A21,NOx_TO_NO3_POPW_perkT!$B$1:$BE$1,0))*'delta_EM_REF-SCEN'!$E$2:$E$59)</f>
        <v>-0.1175234451029111</v>
      </c>
      <c r="G21" s="31">
        <f t="array" aca="1" ref="G21" ca="1">SUM(OFFSET(NOx_TO_NH4_POPW_perkT!$A$2:$A$59,0,MATCH(CALC_DELTA!$A21,NOx_TO_NH4_POPW_perkT!$B$1:$BE$1,0))*'delta_EM_REF-SCEN'!$E$2:$E$59)</f>
        <v>-2.9930814766633354E-2</v>
      </c>
      <c r="H21" s="31">
        <f t="array" aca="1" ref="H21" ca="1">SUM(OFFSET(NH3_TO_SO4_POPW_perkT!$A$2:$A$59,0,MATCH(CALC_DELTA!$A21,NH3_TO_SO4_POPW_perkT!$B$1:$BE$1,0))*'delta_EM_REF-SCEN'!$D$2:$D$59)</f>
        <v>-1.1354063195394637E-3</v>
      </c>
      <c r="I21" s="31">
        <f t="array" aca="1" ref="I21" ca="1">SUM(OFFSET(NH3_TO_NO3_POPW_perkT!$A$2:$A$59,0,MATCH(CALC_DELTA!$A21,NH3_TO_NO3_POPW_perkT!$B$1:$BE$1,0))*'delta_EM_REF-SCEN'!$D$2:$D$59)</f>
        <v>-1.1377366991569696E-2</v>
      </c>
      <c r="J21" s="31">
        <f t="array" aca="1" ref="J21" ca="1">SUM(OFFSET(NH3_TO_NH4_POPW_perkT!$A$2:$A$59,0,MATCH(CALC_DELTA!$A21,NH3_TO_NH4_POPW_perkT!$B$1:$BE$1,0))*'delta_EM_REF-SCEN'!$D$2:$D$59)</f>
        <v>-4.274718414331107E-3</v>
      </c>
      <c r="K21" s="31">
        <f t="array" aca="1" ref="K21" ca="1">SUM(OFFSET(BC_TO_BC_POPW_perkT!$A$2:$A$59,0,MATCH(CALC_DELTA!$A21,BC_TO_BC_POPW_perkT!$B$1:$BE$1,0))*'delta_EM_REF-SCEN'!$B$2:$B$59)</f>
        <v>-8.6384012358651355E-2</v>
      </c>
      <c r="L21" s="31">
        <f t="array" aca="1" ref="L21" ca="1">SUM(OFFSET(POM_TO_POM_POPW_perkT!$A$2:$A$59,0,MATCH(CALC_DELTA!$A21,POM_TO_POM_POPW_perkT!$B$1:$BE$1,0))*'delta_EM_REF-SCEN'!$F$2:$F$59)</f>
        <v>4.5710439976632725E-2</v>
      </c>
      <c r="M21" s="31">
        <f t="array" aca="1" ref="M21" ca="1">SUM(OFFSET(PRPM25_TO_PRPM25_POPW_perkT!$A$2:$A$59,0,MATCH(CALC_DELTA!$A21,PRPM25_TO_PRPM25_POPW_perkT!$B$1:$BE$1,0))*'delta_EM_REF-SCEN'!$I$2:$I$59)</f>
        <v>-0.11993303656348878</v>
      </c>
      <c r="N21" s="10">
        <f t="shared" ca="1" si="1"/>
        <v>-0.48196684735715167</v>
      </c>
      <c r="O21" s="10">
        <f t="shared" ca="1" si="0"/>
        <v>-8.6767264371143946E-2</v>
      </c>
      <c r="P21" s="10">
        <f t="shared" ca="1" si="2"/>
        <v>-0.13818490251700702</v>
      </c>
      <c r="Q21" s="10">
        <f t="array" aca="1" ref="Q21" ca="1">SUM(OFFSET(NOx_TO_SDMA8_POPW_perkT!$A$2:$A$59,0,MATCH(CALC_DELTA!$A21,NOx_TO_SDMA8_POPW_perkT!$B$1:$BE$1,0))*'delta_EM_REF-SCEN'!$E$2:$E$59)</f>
        <v>-0.62992025897175397</v>
      </c>
      <c r="R21" s="10">
        <f t="array" aca="1" ref="R21" ca="1">SUM(OFFSET(NMVOC_TO_SDMA8_POPW_perkT!$A$2:$A$59,0,MATCH(CALC_DELTA!$A21,NMVOC_TO_SDMA8_POPW_perkT!$B$1:$BE$1,0))*'delta_EM_REF-SCEN'!$H$2:$H$59)</f>
        <v>-7.6517274918283043E-2</v>
      </c>
      <c r="S21" s="10">
        <f t="array" aca="1" ref="S21" ca="1">SUM(OFFSET(SO2_TO_SDMA8_POPW_perkT!$A$2:$A$59,0,MATCH(CALC_DELTA!$A21,SO2_TO_SDMA8_POPW_perkT!$B$1:$BE$1,0))*'delta_EM_REF-SCEN'!$G$2:$G$59)</f>
        <v>3.6567784421413313E-2</v>
      </c>
      <c r="T21" s="10">
        <f t="array" aca="1" ref="T21" ca="1">SUM(OFFSET(CH4_TO_SDMA8_POPW_perkT!$A$2:$A$59,0,MATCH(CALC_DELTA!$A21,CH4_TO_SDMA8_POPW_perkT!$B$1:$BE$1,0))*'delta_EM_REF-SCEN'!$C$2:$C$59)</f>
        <v>-2.2017380489025973</v>
      </c>
      <c r="U21" s="10">
        <f t="shared" ca="1" si="3"/>
        <v>-2.8716077983712212</v>
      </c>
    </row>
    <row r="22" spans="1:21" x14ac:dyDescent="0.2">
      <c r="A22" s="2" t="s">
        <v>41</v>
      </c>
      <c r="B22" s="31">
        <f t="array" aca="1" ref="B22" ca="1">SUM(OFFSET(SO2_TO_SO4_POPW_perkT!$A$2:$A$59,0,MATCH(CALC_DELTA!$A22,SO2_TO_SO4_POPW_perkT!$B$1:$BE$1,0))*'delta_EM_REF-SCEN'!$G$2:$G$59)</f>
        <v>-0.23676969587797825</v>
      </c>
      <c r="C22" s="31">
        <f t="array" aca="1" ref="C22" ca="1">SUM(OFFSET(SO2_TO_NO3_POPW_perkT!$A$2:$A$59,0,MATCH(CALC_DELTA!$A22,SO2_TO_NO3_POPW_perkT!$B$1:$BE$1,0))*'delta_EM_REF-SCEN'!$G$2:$G$59)</f>
        <v>-3.8326924293948233E-4</v>
      </c>
      <c r="D22" s="31">
        <f t="array" aca="1" ref="D22" ca="1">SUM(OFFSET(SO2_TO_NH4_POPW_perkT!$A$2:$A$59,0,MATCH(CALC_DELTA!$A22,SO2_TO_NH4_POPW_perkT!$B$1:$BE$1,0))*'delta_EM_REF-SCEN'!$G$2:$G$59)</f>
        <v>-8.0786531733853875E-2</v>
      </c>
      <c r="E22" s="31">
        <f t="array" aca="1" ref="E22" ca="1">SUM(OFFSET(NOx_TO_SO4_POPW_perkT!$A$2:$A$59,0,MATCH(CALC_DELTA!$A22,NOx_TO_SO4_POPW_perkT!$B$1:$BE$1,0))*'delta_EM_REF-SCEN'!$E$2:$E$59)</f>
        <v>-4.9794741475395719E-3</v>
      </c>
      <c r="F22" s="31">
        <f t="array" aca="1" ref="F22" ca="1">SUM(OFFSET(NOx_TO_NO3_POPW_perkT!$A$2:$A$59,0,MATCH(CALC_DELTA!$A22,NOx_TO_NO3_POPW_perkT!$B$1:$BE$1,0))*'delta_EM_REF-SCEN'!$E$2:$E$59)</f>
        <v>-6.6680145065239104E-3</v>
      </c>
      <c r="G22" s="31">
        <f t="array" aca="1" ref="G22" ca="1">SUM(OFFSET(NOx_TO_NH4_POPW_perkT!$A$2:$A$59,0,MATCH(CALC_DELTA!$A22,NOx_TO_NH4_POPW_perkT!$B$1:$BE$1,0))*'delta_EM_REF-SCEN'!$E$2:$E$59)</f>
        <v>-4.0955645851170142E-3</v>
      </c>
      <c r="H22" s="31">
        <f t="array" aca="1" ref="H22" ca="1">SUM(OFFSET(NH3_TO_SO4_POPW_perkT!$A$2:$A$59,0,MATCH(CALC_DELTA!$A22,NH3_TO_SO4_POPW_perkT!$B$1:$BE$1,0))*'delta_EM_REF-SCEN'!$D$2:$D$59)</f>
        <v>7.8243196208249502E-3</v>
      </c>
      <c r="I22" s="31">
        <f t="array" aca="1" ref="I22" ca="1">SUM(OFFSET(NH3_TO_NO3_POPW_perkT!$A$2:$A$59,0,MATCH(CALC_DELTA!$A22,NH3_TO_NO3_POPW_perkT!$B$1:$BE$1,0))*'delta_EM_REF-SCEN'!$D$2:$D$59)</f>
        <v>7.763394603356448E-3</v>
      </c>
      <c r="J22" s="31">
        <f t="array" aca="1" ref="J22" ca="1">SUM(OFFSET(NH3_TO_NH4_POPW_perkT!$A$2:$A$59,0,MATCH(CALC_DELTA!$A22,NH3_TO_NH4_POPW_perkT!$B$1:$BE$1,0))*'delta_EM_REF-SCEN'!$D$2:$D$59)</f>
        <v>6.3035781502867403E-3</v>
      </c>
      <c r="K22" s="31">
        <f t="array" aca="1" ref="K22" ca="1">SUM(OFFSET(BC_TO_BC_POPW_perkT!$A$2:$A$59,0,MATCH(CALC_DELTA!$A22,BC_TO_BC_POPW_perkT!$B$1:$BE$1,0))*'delta_EM_REF-SCEN'!$B$2:$B$59)</f>
        <v>-2.0830140366016048E-2</v>
      </c>
      <c r="L22" s="31">
        <f t="array" aca="1" ref="L22" ca="1">SUM(OFFSET(POM_TO_POM_POPW_perkT!$A$2:$A$59,0,MATCH(CALC_DELTA!$A22,POM_TO_POM_POPW_perkT!$B$1:$BE$1,0))*'delta_EM_REF-SCEN'!$F$2:$F$59)</f>
        <v>-3.6357773638409974E-2</v>
      </c>
      <c r="M22" s="31">
        <f t="array" aca="1" ref="M22" ca="1">SUM(OFFSET(PRPM25_TO_PRPM25_POPW_perkT!$A$2:$A$59,0,MATCH(CALC_DELTA!$A22,PRPM25_TO_PRPM25_POPW_perkT!$B$1:$BE$1,0))*'delta_EM_REF-SCEN'!$I$2:$I$59)</f>
        <v>-1.6271278356820774E-2</v>
      </c>
      <c r="N22" s="10">
        <f t="shared" ca="1" si="1"/>
        <v>-0.38525045008073078</v>
      </c>
      <c r="O22" s="10">
        <f t="shared" ca="1" si="0"/>
        <v>-8.4183639584260672E-2</v>
      </c>
      <c r="P22" s="10">
        <f t="shared" ca="1" si="2"/>
        <v>-0.1340702408193781</v>
      </c>
      <c r="Q22" s="10">
        <f t="array" aca="1" ref="Q22" ca="1">SUM(OFFSET(NOx_TO_SDMA8_POPW_perkT!$A$2:$A$59,0,MATCH(CALC_DELTA!$A22,NOx_TO_SDMA8_POPW_perkT!$B$1:$BE$1,0))*'delta_EM_REF-SCEN'!$E$2:$E$59)</f>
        <v>-0.53537139656933475</v>
      </c>
      <c r="R22" s="10">
        <f t="array" aca="1" ref="R22" ca="1">SUM(OFFSET(NMVOC_TO_SDMA8_POPW_perkT!$A$2:$A$59,0,MATCH(CALC_DELTA!$A22,NMVOC_TO_SDMA8_POPW_perkT!$B$1:$BE$1,0))*'delta_EM_REF-SCEN'!$H$2:$H$59)</f>
        <v>-9.1371713051273631E-2</v>
      </c>
      <c r="S22" s="10">
        <f t="array" aca="1" ref="S22" ca="1">SUM(OFFSET(SO2_TO_SDMA8_POPW_perkT!$A$2:$A$59,0,MATCH(CALC_DELTA!$A22,SO2_TO_SDMA8_POPW_perkT!$B$1:$BE$1,0))*'delta_EM_REF-SCEN'!$G$2:$G$59)</f>
        <v>8.0866559903161425E-2</v>
      </c>
      <c r="T22" s="10">
        <f t="array" aca="1" ref="T22" ca="1">SUM(OFFSET(CH4_TO_SDMA8_POPW_perkT!$A$2:$A$59,0,MATCH(CALC_DELTA!$A22,CH4_TO_SDMA8_POPW_perkT!$B$1:$BE$1,0))*'delta_EM_REF-SCEN'!$C$2:$C$59)</f>
        <v>-2.1270811240597403</v>
      </c>
      <c r="U22" s="10">
        <f t="shared" ca="1" si="3"/>
        <v>-2.6729576737771872</v>
      </c>
    </row>
    <row r="23" spans="1:21" x14ac:dyDescent="0.2">
      <c r="A23" s="2" t="s">
        <v>40</v>
      </c>
      <c r="B23" s="31">
        <f t="array" aca="1" ref="B23" ca="1">SUM(OFFSET(SO2_TO_SO4_POPW_perkT!$A$2:$A$59,0,MATCH(CALC_DELTA!$A23,SO2_TO_SO4_POPW_perkT!$B$1:$BE$1,0))*'delta_EM_REF-SCEN'!$G$2:$G$59)</f>
        <v>-0.13615267012123605</v>
      </c>
      <c r="C23" s="31">
        <f t="array" aca="1" ref="C23" ca="1">SUM(OFFSET(SO2_TO_NO3_POPW_perkT!$A$2:$A$59,0,MATCH(CALC_DELTA!$A23,SO2_TO_NO3_POPW_perkT!$B$1:$BE$1,0))*'delta_EM_REF-SCEN'!$G$2:$G$59)</f>
        <v>3.3381317125562443E-2</v>
      </c>
      <c r="D23" s="31">
        <f t="array" aca="1" ref="D23" ca="1">SUM(OFFSET(SO2_TO_NH4_POPW_perkT!$A$2:$A$59,0,MATCH(CALC_DELTA!$A23,SO2_TO_NH4_POPW_perkT!$B$1:$BE$1,0))*'delta_EM_REF-SCEN'!$G$2:$G$59)</f>
        <v>-3.7153800326931899E-2</v>
      </c>
      <c r="E23" s="31">
        <f t="array" aca="1" ref="E23" ca="1">SUM(OFFSET(NOx_TO_SO4_POPW_perkT!$A$2:$A$59,0,MATCH(CALC_DELTA!$A23,NOx_TO_SO4_POPW_perkT!$B$1:$BE$1,0))*'delta_EM_REF-SCEN'!$E$2:$E$59)</f>
        <v>2.6083618649387123E-2</v>
      </c>
      <c r="F23" s="31">
        <f t="array" aca="1" ref="F23" ca="1">SUM(OFFSET(NOx_TO_NO3_POPW_perkT!$A$2:$A$59,0,MATCH(CALC_DELTA!$A23,NOx_TO_NO3_POPW_perkT!$B$1:$BE$1,0))*'delta_EM_REF-SCEN'!$E$2:$E$59)</f>
        <v>-0.17278772853056212</v>
      </c>
      <c r="G23" s="31">
        <f t="array" aca="1" ref="G23" ca="1">SUM(OFFSET(NOx_TO_NH4_POPW_perkT!$A$2:$A$59,0,MATCH(CALC_DELTA!$A23,NOx_TO_NH4_POPW_perkT!$B$1:$BE$1,0))*'delta_EM_REF-SCEN'!$E$2:$E$59)</f>
        <v>-4.0656796078859754E-2</v>
      </c>
      <c r="H23" s="31">
        <f t="array" aca="1" ref="H23" ca="1">SUM(OFFSET(NH3_TO_SO4_POPW_perkT!$A$2:$A$59,0,MATCH(CALC_DELTA!$A23,NH3_TO_SO4_POPW_perkT!$B$1:$BE$1,0))*'delta_EM_REF-SCEN'!$D$2:$D$59)</f>
        <v>-1.5991192781227503E-3</v>
      </c>
      <c r="I23" s="31">
        <f t="array" aca="1" ref="I23" ca="1">SUM(OFFSET(NH3_TO_NO3_POPW_perkT!$A$2:$A$59,0,MATCH(CALC_DELTA!$A23,NH3_TO_NO3_POPW_perkT!$B$1:$BE$1,0))*'delta_EM_REF-SCEN'!$D$2:$D$59)</f>
        <v>-1.1132792362072366E-2</v>
      </c>
      <c r="J23" s="31">
        <f t="array" aca="1" ref="J23" ca="1">SUM(OFFSET(NH3_TO_NH4_POPW_perkT!$A$2:$A$59,0,MATCH(CALC_DELTA!$A23,NH3_TO_NH4_POPW_perkT!$B$1:$BE$1,0))*'delta_EM_REF-SCEN'!$D$2:$D$59)</f>
        <v>-4.0417553782095975E-3</v>
      </c>
      <c r="K23" s="31">
        <f t="array" aca="1" ref="K23" ca="1">SUM(OFFSET(BC_TO_BC_POPW_perkT!$A$2:$A$59,0,MATCH(CALC_DELTA!$A23,BC_TO_BC_POPW_perkT!$B$1:$BE$1,0))*'delta_EM_REF-SCEN'!$B$2:$B$59)</f>
        <v>-3.418282606292438E-2</v>
      </c>
      <c r="L23" s="31">
        <f t="array" aca="1" ref="L23" ca="1">SUM(OFFSET(POM_TO_POM_POPW_perkT!$A$2:$A$59,0,MATCH(CALC_DELTA!$A23,POM_TO_POM_POPW_perkT!$B$1:$BE$1,0))*'delta_EM_REF-SCEN'!$F$2:$F$59)</f>
        <v>6.5711507966965482E-2</v>
      </c>
      <c r="M23" s="31">
        <f t="array" aca="1" ref="M23" ca="1">SUM(OFFSET(PRPM25_TO_PRPM25_POPW_perkT!$A$2:$A$59,0,MATCH(CALC_DELTA!$A23,PRPM25_TO_PRPM25_POPW_perkT!$B$1:$BE$1,0))*'delta_EM_REF-SCEN'!$I$2:$I$59)</f>
        <v>8.0591595404357291E-4</v>
      </c>
      <c r="N23" s="10">
        <f t="shared" ca="1" si="1"/>
        <v>-0.3117251284429603</v>
      </c>
      <c r="O23" s="10">
        <f t="shared" ca="1" si="0"/>
        <v>-9.2896126101282145E-2</v>
      </c>
      <c r="P23" s="10">
        <f t="shared" ca="1" si="2"/>
        <v>-0.14794568230944935</v>
      </c>
      <c r="Q23" s="10">
        <f t="array" aca="1" ref="Q23" ca="1">SUM(OFFSET(NOx_TO_SDMA8_POPW_perkT!$A$2:$A$59,0,MATCH(CALC_DELTA!$A23,NOx_TO_SDMA8_POPW_perkT!$B$1:$BE$1,0))*'delta_EM_REF-SCEN'!$E$2:$E$59)</f>
        <v>-0.59055051038133244</v>
      </c>
      <c r="R23" s="10">
        <f t="array" aca="1" ref="R23" ca="1">SUM(OFFSET(NMVOC_TO_SDMA8_POPW_perkT!$A$2:$A$59,0,MATCH(CALC_DELTA!$A23,NMVOC_TO_SDMA8_POPW_perkT!$B$1:$BE$1,0))*'delta_EM_REF-SCEN'!$H$2:$H$59)</f>
        <v>-8.1700859872916129E-2</v>
      </c>
      <c r="S23" s="10">
        <f t="array" aca="1" ref="S23" ca="1">SUM(OFFSET(SO2_TO_SDMA8_POPW_perkT!$A$2:$A$59,0,MATCH(CALC_DELTA!$A23,SO2_TO_SDMA8_POPW_perkT!$B$1:$BE$1,0))*'delta_EM_REF-SCEN'!$G$2:$G$59)</f>
        <v>3.6958475572995218E-2</v>
      </c>
      <c r="T23" s="10">
        <f t="array" aca="1" ref="T23" ca="1">SUM(OFFSET(CH4_TO_SDMA8_POPW_perkT!$A$2:$A$59,0,MATCH(CALC_DELTA!$A23,CH4_TO_SDMA8_POPW_perkT!$B$1:$BE$1,0))*'delta_EM_REF-SCEN'!$C$2:$C$59)</f>
        <v>-2.2711642337883116</v>
      </c>
      <c r="U23" s="10">
        <f t="shared" ca="1" si="3"/>
        <v>-2.9064571284695648</v>
      </c>
    </row>
    <row r="24" spans="1:21" x14ac:dyDescent="0.2">
      <c r="A24" s="2" t="s">
        <v>39</v>
      </c>
      <c r="B24" s="31">
        <f t="array" aca="1" ref="B24" ca="1">SUM(OFFSET(SO2_TO_SO4_POPW_perkT!$A$2:$A$59,0,MATCH(CALC_DELTA!$A24,SO2_TO_SO4_POPW_perkT!$B$1:$BE$1,0))*'delta_EM_REF-SCEN'!$G$2:$G$59)</f>
        <v>-0.27643738260989226</v>
      </c>
      <c r="C24" s="31">
        <f t="array" aca="1" ref="C24" ca="1">SUM(OFFSET(SO2_TO_NO3_POPW_perkT!$A$2:$A$59,0,MATCH(CALC_DELTA!$A24,SO2_TO_NO3_POPW_perkT!$B$1:$BE$1,0))*'delta_EM_REF-SCEN'!$G$2:$G$59)</f>
        <v>1.6025527447511588E-2</v>
      </c>
      <c r="D24" s="31">
        <f t="array" aca="1" ref="D24" ca="1">SUM(OFFSET(SO2_TO_NH4_POPW_perkT!$A$2:$A$59,0,MATCH(CALC_DELTA!$A24,SO2_TO_NH4_POPW_perkT!$B$1:$BE$1,0))*'delta_EM_REF-SCEN'!$G$2:$G$59)</f>
        <v>-9.8198529917960908E-2</v>
      </c>
      <c r="E24" s="31">
        <f t="array" aca="1" ref="E24" ca="1">SUM(OFFSET(NOx_TO_SO4_POPW_perkT!$A$2:$A$59,0,MATCH(CALC_DELTA!$A24,NOx_TO_SO4_POPW_perkT!$B$1:$BE$1,0))*'delta_EM_REF-SCEN'!$E$2:$E$59)</f>
        <v>3.2317767048059089E-2</v>
      </c>
      <c r="F24" s="31">
        <f t="array" aca="1" ref="F24" ca="1">SUM(OFFSET(NOx_TO_NO3_POPW_perkT!$A$2:$A$59,0,MATCH(CALC_DELTA!$A24,NOx_TO_NO3_POPW_perkT!$B$1:$BE$1,0))*'delta_EM_REF-SCEN'!$E$2:$E$59)</f>
        <v>-0.27188869628807061</v>
      </c>
      <c r="G24" s="31">
        <f t="array" aca="1" ref="G24" ca="1">SUM(OFFSET(NOx_TO_NH4_POPW_perkT!$A$2:$A$59,0,MATCH(CALC_DELTA!$A24,NOx_TO_NH4_POPW_perkT!$B$1:$BE$1,0))*'delta_EM_REF-SCEN'!$E$2:$E$59)</f>
        <v>-6.6857311569423372E-2</v>
      </c>
      <c r="H24" s="31">
        <f t="array" aca="1" ref="H24" ca="1">SUM(OFFSET(NH3_TO_SO4_POPW_perkT!$A$2:$A$59,0,MATCH(CALC_DELTA!$A24,NH3_TO_SO4_POPW_perkT!$B$1:$BE$1,0))*'delta_EM_REF-SCEN'!$D$2:$D$59)</f>
        <v>-1.0446625531031987E-3</v>
      </c>
      <c r="I24" s="31">
        <f t="array" aca="1" ref="I24" ca="1">SUM(OFFSET(NH3_TO_NO3_POPW_perkT!$A$2:$A$59,0,MATCH(CALC_DELTA!$A24,NH3_TO_NO3_POPW_perkT!$B$1:$BE$1,0))*'delta_EM_REF-SCEN'!$D$2:$D$59)</f>
        <v>-1.3652829038440866E-3</v>
      </c>
      <c r="J24" s="31">
        <f t="array" aca="1" ref="J24" ca="1">SUM(OFFSET(NH3_TO_NH4_POPW_perkT!$A$2:$A$59,0,MATCH(CALC_DELTA!$A24,NH3_TO_NH4_POPW_perkT!$B$1:$BE$1,0))*'delta_EM_REF-SCEN'!$D$2:$D$59)</f>
        <v>-8.3265510391292749E-4</v>
      </c>
      <c r="K24" s="31">
        <f t="array" aca="1" ref="K24" ca="1">SUM(OFFSET(BC_TO_BC_POPW_perkT!$A$2:$A$59,0,MATCH(CALC_DELTA!$A24,BC_TO_BC_POPW_perkT!$B$1:$BE$1,0))*'delta_EM_REF-SCEN'!$B$2:$B$59)</f>
        <v>-3.2744680035136114E-2</v>
      </c>
      <c r="L24" s="31">
        <f t="array" aca="1" ref="L24" ca="1">SUM(OFFSET(POM_TO_POM_POPW_perkT!$A$2:$A$59,0,MATCH(CALC_DELTA!$A24,POM_TO_POM_POPW_perkT!$B$1:$BE$1,0))*'delta_EM_REF-SCEN'!$F$2:$F$59)</f>
        <v>-4.8399510931336487E-2</v>
      </c>
      <c r="M24" s="31">
        <f t="array" aca="1" ref="M24" ca="1">SUM(OFFSET(PRPM25_TO_PRPM25_POPW_perkT!$A$2:$A$59,0,MATCH(CALC_DELTA!$A24,PRPM25_TO_PRPM25_POPW_perkT!$B$1:$BE$1,0))*'delta_EM_REF-SCEN'!$I$2:$I$59)</f>
        <v>-9.1754469777294193E-2</v>
      </c>
      <c r="N24" s="10">
        <f t="shared" ca="1" si="1"/>
        <v>-0.84117988719440351</v>
      </c>
      <c r="O24" s="10">
        <f t="shared" ca="1" si="0"/>
        <v>-0.18043593114167192</v>
      </c>
      <c r="P24" s="10">
        <f t="shared" ca="1" si="2"/>
        <v>-0.28736092737377378</v>
      </c>
      <c r="Q24" s="10">
        <f t="array" aca="1" ref="Q24" ca="1">SUM(OFFSET(NOx_TO_SDMA8_POPW_perkT!$A$2:$A$59,0,MATCH(CALC_DELTA!$A24,NOx_TO_SDMA8_POPW_perkT!$B$1:$BE$1,0))*'delta_EM_REF-SCEN'!$E$2:$E$59)</f>
        <v>-1.1794960755618413</v>
      </c>
      <c r="R24" s="10">
        <f t="array" aca="1" ref="R24" ca="1">SUM(OFFSET(NMVOC_TO_SDMA8_POPW_perkT!$A$2:$A$59,0,MATCH(CALC_DELTA!$A24,NMVOC_TO_SDMA8_POPW_perkT!$B$1:$BE$1,0))*'delta_EM_REF-SCEN'!$H$2:$H$59)</f>
        <v>-0.10885444080236223</v>
      </c>
      <c r="S24" s="10">
        <f t="array" aca="1" ref="S24" ca="1">SUM(OFFSET(SO2_TO_SDMA8_POPW_perkT!$A$2:$A$59,0,MATCH(CALC_DELTA!$A24,SO2_TO_SDMA8_POPW_perkT!$B$1:$BE$1,0))*'delta_EM_REF-SCEN'!$G$2:$G$59)</f>
        <v>0.12208795778866886</v>
      </c>
      <c r="T24" s="10">
        <f t="array" aca="1" ref="T24" ca="1">SUM(OFFSET(CH4_TO_SDMA8_POPW_perkT!$A$2:$A$59,0,MATCH(CALC_DELTA!$A24,CH4_TO_SDMA8_POPW_perkT!$B$1:$BE$1,0))*'delta_EM_REF-SCEN'!$C$2:$C$59)</f>
        <v>-2.048432697927272</v>
      </c>
      <c r="U24" s="10">
        <f t="shared" ca="1" si="3"/>
        <v>-3.2146952565028064</v>
      </c>
    </row>
    <row r="25" spans="1:21" x14ac:dyDescent="0.2">
      <c r="A25" s="2" t="s">
        <v>38</v>
      </c>
      <c r="B25" s="31">
        <f t="array" aca="1" ref="B25" ca="1">SUM(OFFSET(SO2_TO_SO4_POPW_perkT!$A$2:$A$59,0,MATCH(CALC_DELTA!$A25,SO2_TO_SO4_POPW_perkT!$B$1:$BE$1,0))*'delta_EM_REF-SCEN'!$G$2:$G$59)</f>
        <v>-2.1949798278274999</v>
      </c>
      <c r="C25" s="31">
        <f t="array" aca="1" ref="C25" ca="1">SUM(OFFSET(SO2_TO_NO3_POPW_perkT!$A$2:$A$59,0,MATCH(CALC_DELTA!$A25,SO2_TO_NO3_POPW_perkT!$B$1:$BE$1,0))*'delta_EM_REF-SCEN'!$G$2:$G$59)</f>
        <v>2.5068141954642548E-2</v>
      </c>
      <c r="D25" s="31">
        <f t="array" aca="1" ref="D25" ca="1">SUM(OFFSET(SO2_TO_NH4_POPW_perkT!$A$2:$A$59,0,MATCH(CALC_DELTA!$A25,SO2_TO_NH4_POPW_perkT!$B$1:$BE$1,0))*'delta_EM_REF-SCEN'!$G$2:$G$59)</f>
        <v>-0.38471857904383405</v>
      </c>
      <c r="E25" s="31">
        <f t="array" aca="1" ref="E25" ca="1">SUM(OFFSET(NOx_TO_SO4_POPW_perkT!$A$2:$A$59,0,MATCH(CALC_DELTA!$A25,NOx_TO_SO4_POPW_perkT!$B$1:$BE$1,0))*'delta_EM_REF-SCEN'!$E$2:$E$59)</f>
        <v>-6.5668502735190593E-2</v>
      </c>
      <c r="F25" s="31">
        <f t="array" aca="1" ref="F25" ca="1">SUM(OFFSET(NOx_TO_NO3_POPW_perkT!$A$2:$A$59,0,MATCH(CALC_DELTA!$A25,NOx_TO_NO3_POPW_perkT!$B$1:$BE$1,0))*'delta_EM_REF-SCEN'!$E$2:$E$59)</f>
        <v>-0.5301006614709618</v>
      </c>
      <c r="G25" s="31">
        <f t="array" aca="1" ref="G25" ca="1">SUM(OFFSET(NOx_TO_NH4_POPW_perkT!$A$2:$A$59,0,MATCH(CALC_DELTA!$A25,NOx_TO_NH4_POPW_perkT!$B$1:$BE$1,0))*'delta_EM_REF-SCEN'!$E$2:$E$59)</f>
        <v>-0.16861506047877803</v>
      </c>
      <c r="H25" s="31">
        <f t="array" aca="1" ref="H25" ca="1">SUM(OFFSET(NH3_TO_SO4_POPW_perkT!$A$2:$A$59,0,MATCH(CALC_DELTA!$A25,NH3_TO_SO4_POPW_perkT!$B$1:$BE$1,0))*'delta_EM_REF-SCEN'!$D$2:$D$59)</f>
        <v>7.1555956606191478E-3</v>
      </c>
      <c r="I25" s="31">
        <f t="array" aca="1" ref="I25" ca="1">SUM(OFFSET(NH3_TO_NO3_POPW_perkT!$A$2:$A$59,0,MATCH(CALC_DELTA!$A25,NH3_TO_NO3_POPW_perkT!$B$1:$BE$1,0))*'delta_EM_REF-SCEN'!$D$2:$D$59)</f>
        <v>-3.3430322249269756E-2</v>
      </c>
      <c r="J25" s="31">
        <f t="array" aca="1" ref="J25" ca="1">SUM(OFFSET(NH3_TO_NH4_POPW_perkT!$A$2:$A$59,0,MATCH(CALC_DELTA!$A25,NH3_TO_NH4_POPW_perkT!$B$1:$BE$1,0))*'delta_EM_REF-SCEN'!$D$2:$D$59)</f>
        <v>-5.7602932136982712E-2</v>
      </c>
      <c r="K25" s="31">
        <f t="array" aca="1" ref="K25" ca="1">SUM(OFFSET(BC_TO_BC_POPW_perkT!$A$2:$A$59,0,MATCH(CALC_DELTA!$A25,BC_TO_BC_POPW_perkT!$B$1:$BE$1,0))*'delta_EM_REF-SCEN'!$B$2:$B$59)</f>
        <v>-0.63841779407530552</v>
      </c>
      <c r="L25" s="31">
        <f t="array" aca="1" ref="L25" ca="1">SUM(OFFSET(POM_TO_POM_POPW_perkT!$A$2:$A$59,0,MATCH(CALC_DELTA!$A25,POM_TO_POM_POPW_perkT!$B$1:$BE$1,0))*'delta_EM_REF-SCEN'!$F$2:$F$59)</f>
        <v>-0.30833711389586943</v>
      </c>
      <c r="M25" s="31">
        <f t="array" aca="1" ref="M25" ca="1">SUM(OFFSET(PRPM25_TO_PRPM25_POPW_perkT!$A$2:$A$59,0,MATCH(CALC_DELTA!$A25,PRPM25_TO_PRPM25_POPW_perkT!$B$1:$BE$1,0))*'delta_EM_REF-SCEN'!$I$2:$I$59)</f>
        <v>-0.6184542125423409</v>
      </c>
      <c r="N25" s="10">
        <f t="shared" ca="1" si="1"/>
        <v>-4.9681012688407717</v>
      </c>
      <c r="O25" s="10">
        <f t="shared" ca="1" si="0"/>
        <v>-0.91878088004835901</v>
      </c>
      <c r="P25" s="10">
        <f t="shared" ca="1" si="2"/>
        <v>-1.4632436237807198</v>
      </c>
      <c r="Q25" s="10">
        <f t="array" aca="1" ref="Q25" ca="1">SUM(OFFSET(NOx_TO_SDMA8_POPW_perkT!$A$2:$A$59,0,MATCH(CALC_DELTA!$A25,NOx_TO_SDMA8_POPW_perkT!$B$1:$BE$1,0))*'delta_EM_REF-SCEN'!$E$2:$E$59)</f>
        <v>-7.5549279690346527</v>
      </c>
      <c r="R25" s="10">
        <f t="array" aca="1" ref="R25" ca="1">SUM(OFFSET(NMVOC_TO_SDMA8_POPW_perkT!$A$2:$A$59,0,MATCH(CALC_DELTA!$A25,NMVOC_TO_SDMA8_POPW_perkT!$B$1:$BE$1,0))*'delta_EM_REF-SCEN'!$H$2:$H$59)</f>
        <v>-0.43480291727901843</v>
      </c>
      <c r="S25" s="10">
        <f t="array" aca="1" ref="S25" ca="1">SUM(OFFSET(SO2_TO_SDMA8_POPW_perkT!$A$2:$A$59,0,MATCH(CALC_DELTA!$A25,SO2_TO_SDMA8_POPW_perkT!$B$1:$BE$1,0))*'delta_EM_REF-SCEN'!$G$2:$G$59)</f>
        <v>0.41541792377666231</v>
      </c>
      <c r="T25" s="10">
        <f t="array" aca="1" ref="T25" ca="1">SUM(OFFSET(CH4_TO_SDMA8_POPW_perkT!$A$2:$A$59,0,MATCH(CALC_DELTA!$A25,CH4_TO_SDMA8_POPW_perkT!$B$1:$BE$1,0))*'delta_EM_REF-SCEN'!$C$2:$C$59)</f>
        <v>-2.958033879896103</v>
      </c>
      <c r="U25" s="10">
        <f t="shared" ca="1" si="3"/>
        <v>-10.532346842433112</v>
      </c>
    </row>
    <row r="26" spans="1:21" x14ac:dyDescent="0.2">
      <c r="A26" s="2" t="s">
        <v>37</v>
      </c>
      <c r="B26" s="31">
        <f t="array" aca="1" ref="B26" ca="1">SUM(OFFSET(SO2_TO_SO4_POPW_perkT!$A$2:$A$59,0,MATCH(CALC_DELTA!$A26,SO2_TO_SO4_POPW_perkT!$B$1:$BE$1,0))*'delta_EM_REF-SCEN'!$G$2:$G$59)</f>
        <v>-0.45309947387185334</v>
      </c>
      <c r="C26" s="31">
        <f t="array" aca="1" ref="C26" ca="1">SUM(OFFSET(SO2_TO_NO3_POPW_perkT!$A$2:$A$59,0,MATCH(CALC_DELTA!$A26,SO2_TO_NO3_POPW_perkT!$B$1:$BE$1,0))*'delta_EM_REF-SCEN'!$G$2:$G$59)</f>
        <v>5.0525327898548965E-4</v>
      </c>
      <c r="D26" s="31">
        <f t="array" aca="1" ref="D26" ca="1">SUM(OFFSET(SO2_TO_NH4_POPW_perkT!$A$2:$A$59,0,MATCH(CALC_DELTA!$A26,SO2_TO_NH4_POPW_perkT!$B$1:$BE$1,0))*'delta_EM_REF-SCEN'!$G$2:$G$59)</f>
        <v>-0.12324092558751394</v>
      </c>
      <c r="E26" s="31">
        <f t="array" aca="1" ref="E26" ca="1">SUM(OFFSET(NOx_TO_SO4_POPW_perkT!$A$2:$A$59,0,MATCH(CALC_DELTA!$A26,NOx_TO_SO4_POPW_perkT!$B$1:$BE$1,0))*'delta_EM_REF-SCEN'!$E$2:$E$59)</f>
        <v>-6.4684006973422428E-2</v>
      </c>
      <c r="F26" s="31">
        <f t="array" aca="1" ref="F26" ca="1">SUM(OFFSET(NOx_TO_NO3_POPW_perkT!$A$2:$A$59,0,MATCH(CALC_DELTA!$A26,NOx_TO_NO3_POPW_perkT!$B$1:$BE$1,0))*'delta_EM_REF-SCEN'!$E$2:$E$59)</f>
        <v>-0.22866157595392406</v>
      </c>
      <c r="G26" s="31">
        <f t="array" aca="1" ref="G26" ca="1">SUM(OFFSET(NOx_TO_NH4_POPW_perkT!$A$2:$A$59,0,MATCH(CALC_DELTA!$A26,NOx_TO_NH4_POPW_perkT!$B$1:$BE$1,0))*'delta_EM_REF-SCEN'!$E$2:$E$59)</f>
        <v>-3.58854327339303E-2</v>
      </c>
      <c r="H26" s="31">
        <f t="array" aca="1" ref="H26" ca="1">SUM(OFFSET(NH3_TO_SO4_POPW_perkT!$A$2:$A$59,0,MATCH(CALC_DELTA!$A26,NH3_TO_SO4_POPW_perkT!$B$1:$BE$1,0))*'delta_EM_REF-SCEN'!$D$2:$D$59)</f>
        <v>1.0701683170653963E-3</v>
      </c>
      <c r="I26" s="31">
        <f t="array" aca="1" ref="I26" ca="1">SUM(OFFSET(NH3_TO_NO3_POPW_perkT!$A$2:$A$59,0,MATCH(CALC_DELTA!$A26,NH3_TO_NO3_POPW_perkT!$B$1:$BE$1,0))*'delta_EM_REF-SCEN'!$D$2:$D$59)</f>
        <v>-2.3848597589728351E-3</v>
      </c>
      <c r="J26" s="31">
        <f t="array" aca="1" ref="J26" ca="1">SUM(OFFSET(NH3_TO_NH4_POPW_perkT!$A$2:$A$59,0,MATCH(CALC_DELTA!$A26,NH3_TO_NH4_POPW_perkT!$B$1:$BE$1,0))*'delta_EM_REF-SCEN'!$D$2:$D$59)</f>
        <v>-6.2271342536641804E-3</v>
      </c>
      <c r="K26" s="31">
        <f t="array" aca="1" ref="K26" ca="1">SUM(OFFSET(BC_TO_BC_POPW_perkT!$A$2:$A$59,0,MATCH(CALC_DELTA!$A26,BC_TO_BC_POPW_perkT!$B$1:$BE$1,0))*'delta_EM_REF-SCEN'!$B$2:$B$59)</f>
        <v>-0.60671225618333047</v>
      </c>
      <c r="L26" s="31">
        <f t="array" aca="1" ref="L26" ca="1">SUM(OFFSET(POM_TO_POM_POPW_perkT!$A$2:$A$59,0,MATCH(CALC_DELTA!$A26,POM_TO_POM_POPW_perkT!$B$1:$BE$1,0))*'delta_EM_REF-SCEN'!$F$2:$F$59)</f>
        <v>-0.5509164098878665</v>
      </c>
      <c r="M26" s="31">
        <f t="array" aca="1" ref="M26" ca="1">SUM(OFFSET(PRPM25_TO_PRPM25_POPW_perkT!$A$2:$A$59,0,MATCH(CALC_DELTA!$A26,PRPM25_TO_PRPM25_POPW_perkT!$B$1:$BE$1,0))*'delta_EM_REF-SCEN'!$I$2:$I$59)</f>
        <v>-5.7893745432107568E-2</v>
      </c>
      <c r="N26" s="10">
        <f t="shared" ca="1" si="1"/>
        <v>-2.1281303990405349</v>
      </c>
      <c r="O26" s="10">
        <f t="shared" ca="1" si="0"/>
        <v>-0.24640415663505216</v>
      </c>
      <c r="P26" s="10">
        <f t="shared" ca="1" si="2"/>
        <v>-0.39242143464100898</v>
      </c>
      <c r="Q26" s="10">
        <f t="array" aca="1" ref="Q26" ca="1">SUM(OFFSET(NOx_TO_SDMA8_POPW_perkT!$A$2:$A$59,0,MATCH(CALC_DELTA!$A26,NOx_TO_SDMA8_POPW_perkT!$B$1:$BE$1,0))*'delta_EM_REF-SCEN'!$E$2:$E$59)</f>
        <v>-5.48246757967277</v>
      </c>
      <c r="R26" s="10">
        <f t="array" aca="1" ref="R26" ca="1">SUM(OFFSET(NMVOC_TO_SDMA8_POPW_perkT!$A$2:$A$59,0,MATCH(CALC_DELTA!$A26,NMVOC_TO_SDMA8_POPW_perkT!$B$1:$BE$1,0))*'delta_EM_REF-SCEN'!$H$2:$H$59)</f>
        <v>-0.23463666445437659</v>
      </c>
      <c r="S26" s="10">
        <f t="array" aca="1" ref="S26" ca="1">SUM(OFFSET(SO2_TO_SDMA8_POPW_perkT!$A$2:$A$59,0,MATCH(CALC_DELTA!$A26,SO2_TO_SDMA8_POPW_perkT!$B$1:$BE$1,0))*'delta_EM_REF-SCEN'!$G$2:$G$59)</f>
        <v>0.10335637936682092</v>
      </c>
      <c r="T26" s="10">
        <f t="array" aca="1" ref="T26" ca="1">SUM(OFFSET(CH4_TO_SDMA8_POPW_perkT!$A$2:$A$59,0,MATCH(CALC_DELTA!$A26,CH4_TO_SDMA8_POPW_perkT!$B$1:$BE$1,0))*'delta_EM_REF-SCEN'!$C$2:$C$59)</f>
        <v>-2.6746084688298697</v>
      </c>
      <c r="U26" s="10">
        <f t="shared" ca="1" si="3"/>
        <v>-8.2883563335901957</v>
      </c>
    </row>
    <row r="27" spans="1:21" x14ac:dyDescent="0.2">
      <c r="A27" s="2" t="s">
        <v>36</v>
      </c>
      <c r="B27" s="31">
        <f t="array" aca="1" ref="B27" ca="1">SUM(OFFSET(SO2_TO_SO4_POPW_perkT!$A$2:$A$59,0,MATCH(CALC_DELTA!$A27,SO2_TO_SO4_POPW_perkT!$B$1:$BE$1,0))*'delta_EM_REF-SCEN'!$G$2:$G$59)</f>
        <v>-1.1586403848753803</v>
      </c>
      <c r="C27" s="31">
        <f t="array" aca="1" ref="C27" ca="1">SUM(OFFSET(SO2_TO_NO3_POPW_perkT!$A$2:$A$59,0,MATCH(CALC_DELTA!$A27,SO2_TO_NO3_POPW_perkT!$B$1:$BE$1,0))*'delta_EM_REF-SCEN'!$G$2:$G$59)</f>
        <v>1.6616391199188009E-3</v>
      </c>
      <c r="D27" s="31">
        <f t="array" aca="1" ref="D27" ca="1">SUM(OFFSET(SO2_TO_NH4_POPW_perkT!$A$2:$A$59,0,MATCH(CALC_DELTA!$A27,SO2_TO_NH4_POPW_perkT!$B$1:$BE$1,0))*'delta_EM_REF-SCEN'!$G$2:$G$59)</f>
        <v>-0.17965352341834218</v>
      </c>
      <c r="E27" s="31">
        <f t="array" aca="1" ref="E27" ca="1">SUM(OFFSET(NOx_TO_SO4_POPW_perkT!$A$2:$A$59,0,MATCH(CALC_DELTA!$A27,NOx_TO_SO4_POPW_perkT!$B$1:$BE$1,0))*'delta_EM_REF-SCEN'!$E$2:$E$59)</f>
        <v>-9.3992882486862439E-2</v>
      </c>
      <c r="F27" s="31">
        <f t="array" aca="1" ref="F27" ca="1">SUM(OFFSET(NOx_TO_NO3_POPW_perkT!$A$2:$A$59,0,MATCH(CALC_DELTA!$A27,NOx_TO_NO3_POPW_perkT!$B$1:$BE$1,0))*'delta_EM_REF-SCEN'!$E$2:$E$59)</f>
        <v>-1.1280194452639758E-2</v>
      </c>
      <c r="G27" s="31">
        <f t="array" aca="1" ref="G27" ca="1">SUM(OFFSET(NOx_TO_NH4_POPW_perkT!$A$2:$A$59,0,MATCH(CALC_DELTA!$A27,NOx_TO_NH4_POPW_perkT!$B$1:$BE$1,0))*'delta_EM_REF-SCEN'!$E$2:$E$59)</f>
        <v>-9.0764192940544584E-3</v>
      </c>
      <c r="H27" s="31">
        <f t="array" aca="1" ref="H27" ca="1">SUM(OFFSET(NH3_TO_SO4_POPW_perkT!$A$2:$A$59,0,MATCH(CALC_DELTA!$A27,NH3_TO_SO4_POPW_perkT!$B$1:$BE$1,0))*'delta_EM_REF-SCEN'!$D$2:$D$59)</f>
        <v>3.7002684041201078E-2</v>
      </c>
      <c r="I27" s="31">
        <f t="array" aca="1" ref="I27" ca="1">SUM(OFFSET(NH3_TO_NO3_POPW_perkT!$A$2:$A$59,0,MATCH(CALC_DELTA!$A27,NH3_TO_NO3_POPW_perkT!$B$1:$BE$1,0))*'delta_EM_REF-SCEN'!$D$2:$D$59)</f>
        <v>-9.3635420743445521E-3</v>
      </c>
      <c r="J27" s="31">
        <f t="array" aca="1" ref="J27" ca="1">SUM(OFFSET(NH3_TO_NH4_POPW_perkT!$A$2:$A$59,0,MATCH(CALC_DELTA!$A27,NH3_TO_NH4_POPW_perkT!$B$1:$BE$1,0))*'delta_EM_REF-SCEN'!$D$2:$D$59)</f>
        <v>-0.13555840185314125</v>
      </c>
      <c r="K27" s="31">
        <f t="array" aca="1" ref="K27" ca="1">SUM(OFFSET(BC_TO_BC_POPW_perkT!$A$2:$A$59,0,MATCH(CALC_DELTA!$A27,BC_TO_BC_POPW_perkT!$B$1:$BE$1,0))*'delta_EM_REF-SCEN'!$B$2:$B$59)</f>
        <v>-1.2453221952608673</v>
      </c>
      <c r="L27" s="31">
        <f t="array" aca="1" ref="L27" ca="1">SUM(OFFSET(POM_TO_POM_POPW_perkT!$A$2:$A$59,0,MATCH(CALC_DELTA!$A27,POM_TO_POM_POPW_perkT!$B$1:$BE$1,0))*'delta_EM_REF-SCEN'!$F$2:$F$59)</f>
        <v>-1.2862565574293094</v>
      </c>
      <c r="M27" s="31">
        <f t="array" aca="1" ref="M27" ca="1">SUM(OFFSET(PRPM25_TO_PRPM25_POPW_perkT!$A$2:$A$59,0,MATCH(CALC_DELTA!$A27,PRPM25_TO_PRPM25_POPW_perkT!$B$1:$BE$1,0))*'delta_EM_REF-SCEN'!$I$2:$I$59)</f>
        <v>-0.30458511907829955</v>
      </c>
      <c r="N27" s="10">
        <f t="shared" ca="1" si="1"/>
        <v>-4.3950648970621211</v>
      </c>
      <c r="O27" s="10">
        <f t="shared" ca="1" si="0"/>
        <v>-0.42090327682928413</v>
      </c>
      <c r="P27" s="10">
        <f t="shared" ca="1" si="2"/>
        <v>-0.67032744087626728</v>
      </c>
      <c r="Q27" s="10">
        <f t="array" aca="1" ref="Q27" ca="1">SUM(OFFSET(NOx_TO_SDMA8_POPW_perkT!$A$2:$A$59,0,MATCH(CALC_DELTA!$A27,NOx_TO_SDMA8_POPW_perkT!$B$1:$BE$1,0))*'delta_EM_REF-SCEN'!$E$2:$E$59)</f>
        <v>-5.7830665333204259</v>
      </c>
      <c r="R27" s="10">
        <f t="array" aca="1" ref="R27" ca="1">SUM(OFFSET(NMVOC_TO_SDMA8_POPW_perkT!$A$2:$A$59,0,MATCH(CALC_DELTA!$A27,NMVOC_TO_SDMA8_POPW_perkT!$B$1:$BE$1,0))*'delta_EM_REF-SCEN'!$H$2:$H$59)</f>
        <v>-0.75414655587022605</v>
      </c>
      <c r="S27" s="10">
        <f t="array" aca="1" ref="S27" ca="1">SUM(OFFSET(SO2_TO_SDMA8_POPW_perkT!$A$2:$A$59,0,MATCH(CALC_DELTA!$A27,SO2_TO_SDMA8_POPW_perkT!$B$1:$BE$1,0))*'delta_EM_REF-SCEN'!$G$2:$G$59)</f>
        <v>0.26771119069128385</v>
      </c>
      <c r="T27" s="10">
        <f t="array" aca="1" ref="T27" ca="1">SUM(OFFSET(CH4_TO_SDMA8_POPW_perkT!$A$2:$A$59,0,MATCH(CALC_DELTA!$A27,CH4_TO_SDMA8_POPW_perkT!$B$1:$BE$1,0))*'delta_EM_REF-SCEN'!$C$2:$C$59)</f>
        <v>-2.9951245814103888</v>
      </c>
      <c r="U27" s="10">
        <f t="shared" ca="1" si="3"/>
        <v>-9.264626479909758</v>
      </c>
    </row>
    <row r="28" spans="1:21" x14ac:dyDescent="0.2">
      <c r="A28" s="2" t="s">
        <v>35</v>
      </c>
      <c r="B28" s="31">
        <f t="array" aca="1" ref="B28" ca="1">SUM(OFFSET(SO2_TO_SO4_POPW_perkT!$A$2:$A$59,0,MATCH(CALC_DELTA!$A28,SO2_TO_SO4_POPW_perkT!$B$1:$BE$1,0))*'delta_EM_REF-SCEN'!$G$2:$G$59)</f>
        <v>-1.1243368317235403</v>
      </c>
      <c r="C28" s="31">
        <f t="array" aca="1" ref="C28" ca="1">SUM(OFFSET(SO2_TO_NO3_POPW_perkT!$A$2:$A$59,0,MATCH(CALC_DELTA!$A28,SO2_TO_NO3_POPW_perkT!$B$1:$BE$1,0))*'delta_EM_REF-SCEN'!$G$2:$G$59)</f>
        <v>7.691273277716866E-2</v>
      </c>
      <c r="D28" s="31">
        <f t="array" aca="1" ref="D28" ca="1">SUM(OFFSET(SO2_TO_NH4_POPW_perkT!$A$2:$A$59,0,MATCH(CALC_DELTA!$A28,SO2_TO_NH4_POPW_perkT!$B$1:$BE$1,0))*'delta_EM_REF-SCEN'!$G$2:$G$59)</f>
        <v>-0.28816850898830787</v>
      </c>
      <c r="E28" s="31">
        <f t="array" aca="1" ref="E28" ca="1">SUM(OFFSET(NOx_TO_SO4_POPW_perkT!$A$2:$A$59,0,MATCH(CALC_DELTA!$A28,NOx_TO_SO4_POPW_perkT!$B$1:$BE$1,0))*'delta_EM_REF-SCEN'!$E$2:$E$59)</f>
        <v>-0.18405171318909505</v>
      </c>
      <c r="F28" s="31">
        <f t="array" aca="1" ref="F28" ca="1">SUM(OFFSET(NOx_TO_NO3_POPW_perkT!$A$2:$A$59,0,MATCH(CALC_DELTA!$A28,NOx_TO_NO3_POPW_perkT!$B$1:$BE$1,0))*'delta_EM_REF-SCEN'!$E$2:$E$59)</f>
        <v>-0.92388825961612364</v>
      </c>
      <c r="G28" s="31">
        <f t="array" aca="1" ref="G28" ca="1">SUM(OFFSET(NOx_TO_NH4_POPW_perkT!$A$2:$A$59,0,MATCH(CALC_DELTA!$A28,NOx_TO_NH4_POPW_perkT!$B$1:$BE$1,0))*'delta_EM_REF-SCEN'!$E$2:$E$59)</f>
        <v>-0.27909255437420089</v>
      </c>
      <c r="H28" s="31">
        <f t="array" aca="1" ref="H28" ca="1">SUM(OFFSET(NH3_TO_SO4_POPW_perkT!$A$2:$A$59,0,MATCH(CALC_DELTA!$A28,NH3_TO_SO4_POPW_perkT!$B$1:$BE$1,0))*'delta_EM_REF-SCEN'!$D$2:$D$59)</f>
        <v>1.0294252951206957E-2</v>
      </c>
      <c r="I28" s="31">
        <f t="array" aca="1" ref="I28" ca="1">SUM(OFFSET(NH3_TO_NO3_POPW_perkT!$A$2:$A$59,0,MATCH(CALC_DELTA!$A28,NH3_TO_NO3_POPW_perkT!$B$1:$BE$1,0))*'delta_EM_REF-SCEN'!$D$2:$D$59)</f>
        <v>-6.0445879208799597E-2</v>
      </c>
      <c r="J28" s="31">
        <f t="array" aca="1" ref="J28" ca="1">SUM(OFFSET(NH3_TO_NH4_POPW_perkT!$A$2:$A$59,0,MATCH(CALC_DELTA!$A28,NH3_TO_NH4_POPW_perkT!$B$1:$BE$1,0))*'delta_EM_REF-SCEN'!$D$2:$D$59)</f>
        <v>-5.6090968851658596E-2</v>
      </c>
      <c r="K28" s="31">
        <f t="array" aca="1" ref="K28" ca="1">SUM(OFFSET(BC_TO_BC_POPW_perkT!$A$2:$A$59,0,MATCH(CALC_DELTA!$A28,BC_TO_BC_POPW_perkT!$B$1:$BE$1,0))*'delta_EM_REF-SCEN'!$B$2:$B$59)</f>
        <v>-1.3327324380769565</v>
      </c>
      <c r="L28" s="31">
        <f t="array" aca="1" ref="L28" ca="1">SUM(OFFSET(POM_TO_POM_POPW_perkT!$A$2:$A$59,0,MATCH(CALC_DELTA!$A28,POM_TO_POM_POPW_perkT!$B$1:$BE$1,0))*'delta_EM_REF-SCEN'!$F$2:$F$59)</f>
        <v>-0.8628667601806963</v>
      </c>
      <c r="M28" s="31">
        <f t="array" aca="1" ref="M28" ca="1">SUM(OFFSET(PRPM25_TO_PRPM25_POPW_perkT!$A$2:$A$59,0,MATCH(CALC_DELTA!$A28,PRPM25_TO_PRPM25_POPW_perkT!$B$1:$BE$1,0))*'delta_EM_REF-SCEN'!$I$2:$I$59)</f>
        <v>-0.22931452168324501</v>
      </c>
      <c r="N28" s="10">
        <f t="shared" ca="1" si="1"/>
        <v>-5.2537814501642481</v>
      </c>
      <c r="O28" s="10">
        <f t="shared" ca="1" si="0"/>
        <v>-0.76379428716030473</v>
      </c>
      <c r="P28" s="10">
        <f t="shared" ca="1" si="2"/>
        <v>-1.2164131239960407</v>
      </c>
      <c r="Q28" s="10">
        <f t="array" aca="1" ref="Q28" ca="1">SUM(OFFSET(NOx_TO_SDMA8_POPW_perkT!$A$2:$A$59,0,MATCH(CALC_DELTA!$A28,NOx_TO_SDMA8_POPW_perkT!$B$1:$BE$1,0))*'delta_EM_REF-SCEN'!$E$2:$E$59)</f>
        <v>-13.718991742929992</v>
      </c>
      <c r="R28" s="10">
        <f t="array" aca="1" ref="R28" ca="1">SUM(OFFSET(NMVOC_TO_SDMA8_POPW_perkT!$A$2:$A$59,0,MATCH(CALC_DELTA!$A28,NMVOC_TO_SDMA8_POPW_perkT!$B$1:$BE$1,0))*'delta_EM_REF-SCEN'!$H$2:$H$59)</f>
        <v>-0.51074019612675892</v>
      </c>
      <c r="S28" s="10">
        <f t="array" aca="1" ref="S28" ca="1">SUM(OFFSET(SO2_TO_SDMA8_POPW_perkT!$A$2:$A$59,0,MATCH(CALC_DELTA!$A28,SO2_TO_SDMA8_POPW_perkT!$B$1:$BE$1,0))*'delta_EM_REF-SCEN'!$G$2:$G$59)</f>
        <v>0.46653122866643137</v>
      </c>
      <c r="T28" s="10">
        <f t="array" aca="1" ref="T28" ca="1">SUM(OFFSET(CH4_TO_SDMA8_POPW_perkT!$A$2:$A$59,0,MATCH(CALC_DELTA!$A28,CH4_TO_SDMA8_POPW_perkT!$B$1:$BE$1,0))*'delta_EM_REF-SCEN'!$C$2:$C$59)</f>
        <v>-2.9972428149467545</v>
      </c>
      <c r="U28" s="10">
        <f t="shared" ca="1" si="3"/>
        <v>-16.760443525337074</v>
      </c>
    </row>
    <row r="29" spans="1:21" x14ac:dyDescent="0.2">
      <c r="A29" s="2" t="s">
        <v>34</v>
      </c>
      <c r="B29" s="31">
        <f t="array" aca="1" ref="B29" ca="1">SUM(OFFSET(SO2_TO_SO4_POPW_perkT!$A$2:$A$59,0,MATCH(CALC_DELTA!$A29,SO2_TO_SO4_POPW_perkT!$B$1:$BE$1,0))*'delta_EM_REF-SCEN'!$G$2:$G$59)</f>
        <v>-0.33319872508922305</v>
      </c>
      <c r="C29" s="31">
        <f t="array" aca="1" ref="C29" ca="1">SUM(OFFSET(SO2_TO_NO3_POPW_perkT!$A$2:$A$59,0,MATCH(CALC_DELTA!$A29,SO2_TO_NO3_POPW_perkT!$B$1:$BE$1,0))*'delta_EM_REF-SCEN'!$G$2:$G$59)</f>
        <v>1.2393425236398924E-4</v>
      </c>
      <c r="D29" s="31">
        <f t="array" aca="1" ref="D29" ca="1">SUM(OFFSET(SO2_TO_NH4_POPW_perkT!$A$2:$A$59,0,MATCH(CALC_DELTA!$A29,SO2_TO_NH4_POPW_perkT!$B$1:$BE$1,0))*'delta_EM_REF-SCEN'!$G$2:$G$59)</f>
        <v>-9.9213373258602827E-2</v>
      </c>
      <c r="E29" s="31">
        <f t="array" aca="1" ref="E29" ca="1">SUM(OFFSET(NOx_TO_SO4_POPW_perkT!$A$2:$A$59,0,MATCH(CALC_DELTA!$A29,NOx_TO_SO4_POPW_perkT!$B$1:$BE$1,0))*'delta_EM_REF-SCEN'!$E$2:$E$59)</f>
        <v>-2.1795645026883356E-2</v>
      </c>
      <c r="F29" s="31">
        <f t="array" aca="1" ref="F29" ca="1">SUM(OFFSET(NOx_TO_NO3_POPW_perkT!$A$2:$A$59,0,MATCH(CALC_DELTA!$A29,NOx_TO_NO3_POPW_perkT!$B$1:$BE$1,0))*'delta_EM_REF-SCEN'!$E$2:$E$59)</f>
        <v>-6.939740725877844E-4</v>
      </c>
      <c r="G29" s="31">
        <f t="array" aca="1" ref="G29" ca="1">SUM(OFFSET(NOx_TO_NH4_POPW_perkT!$A$2:$A$59,0,MATCH(CALC_DELTA!$A29,NOx_TO_NH4_POPW_perkT!$B$1:$BE$1,0))*'delta_EM_REF-SCEN'!$E$2:$E$59)</f>
        <v>-6.729743314718077E-3</v>
      </c>
      <c r="H29" s="31">
        <f t="array" aca="1" ref="H29" ca="1">SUM(OFFSET(NH3_TO_SO4_POPW_perkT!$A$2:$A$59,0,MATCH(CALC_DELTA!$A29,NH3_TO_SO4_POPW_perkT!$B$1:$BE$1,0))*'delta_EM_REF-SCEN'!$D$2:$D$59)</f>
        <v>1.2666200783938064E-3</v>
      </c>
      <c r="I29" s="31">
        <f t="array" aca="1" ref="I29" ca="1">SUM(OFFSET(NH3_TO_NO3_POPW_perkT!$A$2:$A$59,0,MATCH(CALC_DELTA!$A29,NH3_TO_NO3_POPW_perkT!$B$1:$BE$1,0))*'delta_EM_REF-SCEN'!$D$2:$D$59)</f>
        <v>-2.8572807021199464E-5</v>
      </c>
      <c r="J29" s="31">
        <f t="array" aca="1" ref="J29" ca="1">SUM(OFFSET(NH3_TO_NH4_POPW_perkT!$A$2:$A$59,0,MATCH(CALC_DELTA!$A29,NH3_TO_NH4_POPW_perkT!$B$1:$BE$1,0))*'delta_EM_REF-SCEN'!$D$2:$D$59)</f>
        <v>-1.0760044337615527E-3</v>
      </c>
      <c r="K29" s="31">
        <f t="array" aca="1" ref="K29" ca="1">SUM(OFFSET(BC_TO_BC_POPW_perkT!$A$2:$A$59,0,MATCH(CALC_DELTA!$A29,BC_TO_BC_POPW_perkT!$B$1:$BE$1,0))*'delta_EM_REF-SCEN'!$B$2:$B$59)</f>
        <v>-0.16703766849722401</v>
      </c>
      <c r="L29" s="31">
        <f t="array" aca="1" ref="L29" ca="1">SUM(OFFSET(POM_TO_POM_POPW_perkT!$A$2:$A$59,0,MATCH(CALC_DELTA!$A29,POM_TO_POM_POPW_perkT!$B$1:$BE$1,0))*'delta_EM_REF-SCEN'!$F$2:$F$59)</f>
        <v>-0.16143705909172287</v>
      </c>
      <c r="M29" s="31">
        <f t="array" aca="1" ref="M29" ca="1">SUM(OFFSET(PRPM25_TO_PRPM25_POPW_perkT!$A$2:$A$59,0,MATCH(CALC_DELTA!$A29,PRPM25_TO_PRPM25_POPW_perkT!$B$1:$BE$1,0))*'delta_EM_REF-SCEN'!$I$2:$I$59)</f>
        <v>-4.0911579073256786E-2</v>
      </c>
      <c r="N29" s="10">
        <f t="shared" ca="1" si="1"/>
        <v>-0.83073179033424382</v>
      </c>
      <c r="O29" s="10">
        <f t="shared" ca="1" si="0"/>
        <v>-0.12456328059145083</v>
      </c>
      <c r="P29" s="10">
        <f t="shared" ca="1" si="2"/>
        <v>-0.19837855797897724</v>
      </c>
      <c r="Q29" s="10">
        <f t="array" aca="1" ref="Q29" ca="1">SUM(OFFSET(NOx_TO_SDMA8_POPW_perkT!$A$2:$A$59,0,MATCH(CALC_DELTA!$A29,NOx_TO_SDMA8_POPW_perkT!$B$1:$BE$1,0))*'delta_EM_REF-SCEN'!$E$2:$E$59)</f>
        <v>-3.7800273433993774</v>
      </c>
      <c r="R29" s="10">
        <f t="array" aca="1" ref="R29" ca="1">SUM(OFFSET(NMVOC_TO_SDMA8_POPW_perkT!$A$2:$A$59,0,MATCH(CALC_DELTA!$A29,NMVOC_TO_SDMA8_POPW_perkT!$B$1:$BE$1,0))*'delta_EM_REF-SCEN'!$H$2:$H$59)</f>
        <v>-0.2271322355208048</v>
      </c>
      <c r="S29" s="10">
        <f t="array" aca="1" ref="S29" ca="1">SUM(OFFSET(SO2_TO_SDMA8_POPW_perkT!$A$2:$A$59,0,MATCH(CALC_DELTA!$A29,SO2_TO_SDMA8_POPW_perkT!$B$1:$BE$1,0))*'delta_EM_REF-SCEN'!$G$2:$G$59)</f>
        <v>0.2251011340978567</v>
      </c>
      <c r="T29" s="10">
        <f t="array" aca="1" ref="T29" ca="1">SUM(OFFSET(CH4_TO_SDMA8_POPW_perkT!$A$2:$A$59,0,MATCH(CALC_DELTA!$A29,CH4_TO_SDMA8_POPW_perkT!$B$1:$BE$1,0))*'delta_EM_REF-SCEN'!$C$2:$C$59)</f>
        <v>-1.6375818503844153</v>
      </c>
      <c r="U29" s="10">
        <f t="shared" ca="1" si="3"/>
        <v>-5.4196402952067411</v>
      </c>
    </row>
    <row r="30" spans="1:21" x14ac:dyDescent="0.2">
      <c r="A30" s="2" t="s">
        <v>33</v>
      </c>
      <c r="B30" s="31">
        <f t="array" aca="1" ref="B30" ca="1">SUM(OFFSET(SO2_TO_SO4_POPW_perkT!$A$2:$A$59,0,MATCH(CALC_DELTA!$A30,SO2_TO_SO4_POPW_perkT!$B$1:$BE$1,0))*'delta_EM_REF-SCEN'!$G$2:$G$59)</f>
        <v>-0.50596070709589358</v>
      </c>
      <c r="C30" s="31">
        <f t="array" aca="1" ref="C30" ca="1">SUM(OFFSET(SO2_TO_NO3_POPW_perkT!$A$2:$A$59,0,MATCH(CALC_DELTA!$A30,SO2_TO_NO3_POPW_perkT!$B$1:$BE$1,0))*'delta_EM_REF-SCEN'!$G$2:$G$59)</f>
        <v>-2.3702686948772096E-4</v>
      </c>
      <c r="D30" s="31">
        <f t="array" aca="1" ref="D30" ca="1">SUM(OFFSET(SO2_TO_NH4_POPW_perkT!$A$2:$A$59,0,MATCH(CALC_DELTA!$A30,SO2_TO_NH4_POPW_perkT!$B$1:$BE$1,0))*'delta_EM_REF-SCEN'!$G$2:$G$59)</f>
        <v>-0.158727282712298</v>
      </c>
      <c r="E30" s="31">
        <f t="array" aca="1" ref="E30" ca="1">SUM(OFFSET(NOx_TO_SO4_POPW_perkT!$A$2:$A$59,0,MATCH(CALC_DELTA!$A30,NOx_TO_SO4_POPW_perkT!$B$1:$BE$1,0))*'delta_EM_REF-SCEN'!$E$2:$E$59)</f>
        <v>-3.6393901251396611E-2</v>
      </c>
      <c r="F30" s="31">
        <f t="array" aca="1" ref="F30" ca="1">SUM(OFFSET(NOx_TO_NO3_POPW_perkT!$A$2:$A$59,0,MATCH(CALC_DELTA!$A30,NOx_TO_NO3_POPW_perkT!$B$1:$BE$1,0))*'delta_EM_REF-SCEN'!$E$2:$E$59)</f>
        <v>-2.7496187655744373E-3</v>
      </c>
      <c r="G30" s="31">
        <f t="array" aca="1" ref="G30" ca="1">SUM(OFFSET(NOx_TO_NH4_POPW_perkT!$A$2:$A$59,0,MATCH(CALC_DELTA!$A30,NOx_TO_NH4_POPW_perkT!$B$1:$BE$1,0))*'delta_EM_REF-SCEN'!$E$2:$E$59)</f>
        <v>-1.0738401829564388E-2</v>
      </c>
      <c r="H30" s="31">
        <f t="array" aca="1" ref="H30" ca="1">SUM(OFFSET(NH3_TO_SO4_POPW_perkT!$A$2:$A$59,0,MATCH(CALC_DELTA!$A30,NH3_TO_SO4_POPW_perkT!$B$1:$BE$1,0))*'delta_EM_REF-SCEN'!$D$2:$D$59)</f>
        <v>2.7249753544055918E-3</v>
      </c>
      <c r="I30" s="31">
        <f t="array" aca="1" ref="I30" ca="1">SUM(OFFSET(NH3_TO_NO3_POPW_perkT!$A$2:$A$59,0,MATCH(CALC_DELTA!$A30,NH3_TO_NO3_POPW_perkT!$B$1:$BE$1,0))*'delta_EM_REF-SCEN'!$D$2:$D$59)</f>
        <v>-9.1592049863270021E-5</v>
      </c>
      <c r="J30" s="31">
        <f t="array" aca="1" ref="J30" ca="1">SUM(OFFSET(NH3_TO_NH4_POPW_perkT!$A$2:$A$59,0,MATCH(CALC_DELTA!$A30,NH3_TO_NH4_POPW_perkT!$B$1:$BE$1,0))*'delta_EM_REF-SCEN'!$D$2:$D$59)</f>
        <v>-1.1225035033232333E-3</v>
      </c>
      <c r="K30" s="31">
        <f t="array" aca="1" ref="K30" ca="1">SUM(OFFSET(BC_TO_BC_POPW_perkT!$A$2:$A$59,0,MATCH(CALC_DELTA!$A30,BC_TO_BC_POPW_perkT!$B$1:$BE$1,0))*'delta_EM_REF-SCEN'!$B$2:$B$59)</f>
        <v>-0.12467793012607541</v>
      </c>
      <c r="L30" s="31">
        <f t="array" aca="1" ref="L30" ca="1">SUM(OFFSET(POM_TO_POM_POPW_perkT!$A$2:$A$59,0,MATCH(CALC_DELTA!$A30,POM_TO_POM_POPW_perkT!$B$1:$BE$1,0))*'delta_EM_REF-SCEN'!$F$2:$F$59)</f>
        <v>-0.11758795698078407</v>
      </c>
      <c r="M30" s="31">
        <f t="array" aca="1" ref="M30" ca="1">SUM(OFFSET(PRPM25_TO_PRPM25_POPW_perkT!$A$2:$A$59,0,MATCH(CALC_DELTA!$A30,PRPM25_TO_PRPM25_POPW_perkT!$B$1:$BE$1,0))*'delta_EM_REF-SCEN'!$I$2:$I$59)</f>
        <v>-4.2792024285756354E-2</v>
      </c>
      <c r="N30" s="10">
        <f t="shared" ca="1" si="1"/>
        <v>-0.99835397011561144</v>
      </c>
      <c r="O30" s="10">
        <f t="shared" ca="1" si="0"/>
        <v>-0.19258993585520884</v>
      </c>
      <c r="P30" s="10">
        <f t="shared" ca="1" si="2"/>
        <v>-0.30671730525088808</v>
      </c>
      <c r="Q30" s="10">
        <f t="array" aca="1" ref="Q30" ca="1">SUM(OFFSET(NOx_TO_SDMA8_POPW_perkT!$A$2:$A$59,0,MATCH(CALC_DELTA!$A30,NOx_TO_SDMA8_POPW_perkT!$B$1:$BE$1,0))*'delta_EM_REF-SCEN'!$E$2:$E$59)</f>
        <v>-2.1809385593606261</v>
      </c>
      <c r="R30" s="10">
        <f t="array" aca="1" ref="R30" ca="1">SUM(OFFSET(NMVOC_TO_SDMA8_POPW_perkT!$A$2:$A$59,0,MATCH(CALC_DELTA!$A30,NMVOC_TO_SDMA8_POPW_perkT!$B$1:$BE$1,0))*'delta_EM_REF-SCEN'!$H$2:$H$59)</f>
        <v>-0.15502659011829423</v>
      </c>
      <c r="S30" s="10">
        <f t="array" aca="1" ref="S30" ca="1">SUM(OFFSET(SO2_TO_SDMA8_POPW_perkT!$A$2:$A$59,0,MATCH(CALC_DELTA!$A30,SO2_TO_SDMA8_POPW_perkT!$B$1:$BE$1,0))*'delta_EM_REF-SCEN'!$G$2:$G$59)</f>
        <v>0.29635953107617791</v>
      </c>
      <c r="T30" s="10">
        <f t="array" aca="1" ref="T30" ca="1">SUM(OFFSET(CH4_TO_SDMA8_POPW_perkT!$A$2:$A$59,0,MATCH(CALC_DELTA!$A30,CH4_TO_SDMA8_POPW_perkT!$B$1:$BE$1,0))*'delta_EM_REF-SCEN'!$C$2:$C$59)</f>
        <v>-1.7458134972662336</v>
      </c>
      <c r="U30" s="10">
        <f t="shared" ca="1" si="3"/>
        <v>-3.7854191156689758</v>
      </c>
    </row>
    <row r="31" spans="1:21" x14ac:dyDescent="0.2">
      <c r="A31" s="2" t="s">
        <v>32</v>
      </c>
      <c r="B31" s="31">
        <f t="array" aca="1" ref="B31" ca="1">SUM(OFFSET(SO2_TO_SO4_POPW_perkT!$A$2:$A$59,0,MATCH(CALC_DELTA!$A31,SO2_TO_SO4_POPW_perkT!$B$1:$BE$1,0))*'delta_EM_REF-SCEN'!$G$2:$G$59)</f>
        <v>-0.15352723443194904</v>
      </c>
      <c r="C31" s="31">
        <f t="array" aca="1" ref="C31" ca="1">SUM(OFFSET(SO2_TO_NO3_POPW_perkT!$A$2:$A$59,0,MATCH(CALC_DELTA!$A31,SO2_TO_NO3_POPW_perkT!$B$1:$BE$1,0))*'delta_EM_REF-SCEN'!$G$2:$G$59)</f>
        <v>1.1225256062524367E-4</v>
      </c>
      <c r="D31" s="31">
        <f t="array" aca="1" ref="D31" ca="1">SUM(OFFSET(SO2_TO_NH4_POPW_perkT!$A$2:$A$59,0,MATCH(CALC_DELTA!$A31,SO2_TO_NH4_POPW_perkT!$B$1:$BE$1,0))*'delta_EM_REF-SCEN'!$G$2:$G$59)</f>
        <v>-4.2401596221125055E-2</v>
      </c>
      <c r="E31" s="31">
        <f t="array" aca="1" ref="E31" ca="1">SUM(OFFSET(NOx_TO_SO4_POPW_perkT!$A$2:$A$59,0,MATCH(CALC_DELTA!$A31,NOx_TO_SO4_POPW_perkT!$B$1:$BE$1,0))*'delta_EM_REF-SCEN'!$E$2:$E$59)</f>
        <v>-7.8656838062889881E-4</v>
      </c>
      <c r="F31" s="31">
        <f t="array" aca="1" ref="F31" ca="1">SUM(OFFSET(NOx_TO_NO3_POPW_perkT!$A$2:$A$59,0,MATCH(CALC_DELTA!$A31,NOx_TO_NO3_POPW_perkT!$B$1:$BE$1,0))*'delta_EM_REF-SCEN'!$E$2:$E$59)</f>
        <v>-2.7085676811653848E-3</v>
      </c>
      <c r="G31" s="31">
        <f t="array" aca="1" ref="G31" ca="1">SUM(OFFSET(NOx_TO_NH4_POPW_perkT!$A$2:$A$59,0,MATCH(CALC_DELTA!$A31,NOx_TO_NH4_POPW_perkT!$B$1:$BE$1,0))*'delta_EM_REF-SCEN'!$E$2:$E$59)</f>
        <v>-8.0517817506406105E-4</v>
      </c>
      <c r="H31" s="31">
        <f t="array" aca="1" ref="H31" ca="1">SUM(OFFSET(NH3_TO_SO4_POPW_perkT!$A$2:$A$59,0,MATCH(CALC_DELTA!$A31,NH3_TO_SO4_POPW_perkT!$B$1:$BE$1,0))*'delta_EM_REF-SCEN'!$D$2:$D$59)</f>
        <v>-5.2561314005986239E-5</v>
      </c>
      <c r="I31" s="31">
        <f t="array" aca="1" ref="I31" ca="1">SUM(OFFSET(NH3_TO_NO3_POPW_perkT!$A$2:$A$59,0,MATCH(CALC_DELTA!$A31,NH3_TO_NO3_POPW_perkT!$B$1:$BE$1,0))*'delta_EM_REF-SCEN'!$D$2:$D$59)</f>
        <v>-1.3074840763624789E-4</v>
      </c>
      <c r="J31" s="31">
        <f t="array" aca="1" ref="J31" ca="1">SUM(OFFSET(NH3_TO_NH4_POPW_perkT!$A$2:$A$59,0,MATCH(CALC_DELTA!$A31,NH3_TO_NH4_POPW_perkT!$B$1:$BE$1,0))*'delta_EM_REF-SCEN'!$D$2:$D$59)</f>
        <v>-3.0250046422683122E-4</v>
      </c>
      <c r="K31" s="31">
        <f t="array" aca="1" ref="K31" ca="1">SUM(OFFSET(BC_TO_BC_POPW_perkT!$A$2:$A$59,0,MATCH(CALC_DELTA!$A31,BC_TO_BC_POPW_perkT!$B$1:$BE$1,0))*'delta_EM_REF-SCEN'!$B$2:$B$59)</f>
        <v>-4.2680023634556453E-2</v>
      </c>
      <c r="L31" s="31">
        <f t="array" aca="1" ref="L31" ca="1">SUM(OFFSET(POM_TO_POM_POPW_perkT!$A$2:$A$59,0,MATCH(CALC_DELTA!$A31,POM_TO_POM_POPW_perkT!$B$1:$BE$1,0))*'delta_EM_REF-SCEN'!$F$2:$F$59)</f>
        <v>-4.0205361110180145E-2</v>
      </c>
      <c r="M31" s="31">
        <f t="array" aca="1" ref="M31" ca="1">SUM(OFFSET(PRPM25_TO_PRPM25_POPW_perkT!$A$2:$A$59,0,MATCH(CALC_DELTA!$A31,PRPM25_TO_PRPM25_POPW_perkT!$B$1:$BE$1,0))*'delta_EM_REF-SCEN'!$I$2:$I$59)</f>
        <v>-3.3869290000177812E-2</v>
      </c>
      <c r="N31" s="10">
        <f t="shared" ca="1" si="1"/>
        <v>-0.31735737726009067</v>
      </c>
      <c r="O31" s="10">
        <f t="shared" ca="1" si="0"/>
        <v>-5.4162729679097597E-2</v>
      </c>
      <c r="P31" s="10">
        <f t="shared" ca="1" si="2"/>
        <v>-8.62591620815258E-2</v>
      </c>
      <c r="Q31" s="10">
        <f t="array" aca="1" ref="Q31" ca="1">SUM(OFFSET(NOx_TO_SDMA8_POPW_perkT!$A$2:$A$59,0,MATCH(CALC_DELTA!$A31,NOx_TO_SDMA8_POPW_perkT!$B$1:$BE$1,0))*'delta_EM_REF-SCEN'!$E$2:$E$59)</f>
        <v>-1.6282972002358673</v>
      </c>
      <c r="R31" s="10">
        <f t="array" aca="1" ref="R31" ca="1">SUM(OFFSET(NMVOC_TO_SDMA8_POPW_perkT!$A$2:$A$59,0,MATCH(CALC_DELTA!$A31,NMVOC_TO_SDMA8_POPW_perkT!$B$1:$BE$1,0))*'delta_EM_REF-SCEN'!$H$2:$H$59)</f>
        <v>-7.8574794618685481E-2</v>
      </c>
      <c r="S31" s="10">
        <f t="array" aca="1" ref="S31" ca="1">SUM(OFFSET(SO2_TO_SDMA8_POPW_perkT!$A$2:$A$59,0,MATCH(CALC_DELTA!$A31,SO2_TO_SDMA8_POPW_perkT!$B$1:$BE$1,0))*'delta_EM_REF-SCEN'!$G$2:$G$59)</f>
        <v>0.10254460070723864</v>
      </c>
      <c r="T31" s="10">
        <f t="array" aca="1" ref="T31" ca="1">SUM(OFFSET(CH4_TO_SDMA8_POPW_perkT!$A$2:$A$59,0,MATCH(CALC_DELTA!$A31,CH4_TO_SDMA8_POPW_perkT!$B$1:$BE$1,0))*'delta_EM_REF-SCEN'!$C$2:$C$59)</f>
        <v>-2.047942766361039</v>
      </c>
      <c r="U31" s="10">
        <f t="shared" ca="1" si="3"/>
        <v>-3.652270160508353</v>
      </c>
    </row>
    <row r="32" spans="1:21" x14ac:dyDescent="0.2">
      <c r="A32" s="2" t="s">
        <v>31</v>
      </c>
      <c r="B32" s="31">
        <f t="array" aca="1" ref="B32" ca="1">SUM(OFFSET(SO2_TO_SO4_POPW_perkT!$A$2:$A$59,0,MATCH(CALC_DELTA!$A32,SO2_TO_SO4_POPW_perkT!$B$1:$BE$1,0))*'delta_EM_REF-SCEN'!$G$2:$G$59)</f>
        <v>-0.83153291004827079</v>
      </c>
      <c r="C32" s="31">
        <f t="array" aca="1" ref="C32" ca="1">SUM(OFFSET(SO2_TO_NO3_POPW_perkT!$A$2:$A$59,0,MATCH(CALC_DELTA!$A32,SO2_TO_NO3_POPW_perkT!$B$1:$BE$1,0))*'delta_EM_REF-SCEN'!$G$2:$G$59)</f>
        <v>1.1657401416158137E-2</v>
      </c>
      <c r="D32" s="31">
        <f t="array" aca="1" ref="D32" ca="1">SUM(OFFSET(SO2_TO_NH4_POPW_perkT!$A$2:$A$59,0,MATCH(CALC_DELTA!$A32,SO2_TO_NH4_POPW_perkT!$B$1:$BE$1,0))*'delta_EM_REF-SCEN'!$G$2:$G$59)</f>
        <v>-0.16137668538383229</v>
      </c>
      <c r="E32" s="31">
        <f t="array" aca="1" ref="E32" ca="1">SUM(OFFSET(NOx_TO_SO4_POPW_perkT!$A$2:$A$59,0,MATCH(CALC_DELTA!$A32,NOx_TO_SO4_POPW_perkT!$B$1:$BE$1,0))*'delta_EM_REF-SCEN'!$E$2:$E$59)</f>
        <v>1.2454491265503494E-2</v>
      </c>
      <c r="F32" s="31">
        <f t="array" aca="1" ref="F32" ca="1">SUM(OFFSET(NOx_TO_NO3_POPW_perkT!$A$2:$A$59,0,MATCH(CALC_DELTA!$A32,NOx_TO_NO3_POPW_perkT!$B$1:$BE$1,0))*'delta_EM_REF-SCEN'!$E$2:$E$59)</f>
        <v>-4.2302635610687256E-2</v>
      </c>
      <c r="G32" s="31">
        <f t="array" aca="1" ref="G32" ca="1">SUM(OFFSET(NOx_TO_NH4_POPW_perkT!$A$2:$A$59,0,MATCH(CALC_DELTA!$A32,NOx_TO_NH4_POPW_perkT!$B$1:$BE$1,0))*'delta_EM_REF-SCEN'!$E$2:$E$59)</f>
        <v>-1.1385300620058238E-2</v>
      </c>
      <c r="H32" s="31">
        <f t="array" aca="1" ref="H32" ca="1">SUM(OFFSET(NH3_TO_SO4_POPW_perkT!$A$2:$A$59,0,MATCH(CALC_DELTA!$A32,NH3_TO_SO4_POPW_perkT!$B$1:$BE$1,0))*'delta_EM_REF-SCEN'!$D$2:$D$59)</f>
        <v>1.7513892721645775E-4</v>
      </c>
      <c r="I32" s="31">
        <f t="array" aca="1" ref="I32" ca="1">SUM(OFFSET(NH3_TO_NO3_POPW_perkT!$A$2:$A$59,0,MATCH(CALC_DELTA!$A32,NH3_TO_NO3_POPW_perkT!$B$1:$BE$1,0))*'delta_EM_REF-SCEN'!$D$2:$D$59)</f>
        <v>-2.2385032750357309E-3</v>
      </c>
      <c r="J32" s="31">
        <f t="array" aca="1" ref="J32" ca="1">SUM(OFFSET(NH3_TO_NH4_POPW_perkT!$A$2:$A$59,0,MATCH(CALC_DELTA!$A32,NH3_TO_NH4_POPW_perkT!$B$1:$BE$1,0))*'delta_EM_REF-SCEN'!$D$2:$D$59)</f>
        <v>-6.3590056906908474E-3</v>
      </c>
      <c r="K32" s="31">
        <f t="array" aca="1" ref="K32" ca="1">SUM(OFFSET(BC_TO_BC_POPW_perkT!$A$2:$A$59,0,MATCH(CALC_DELTA!$A32,BC_TO_BC_POPW_perkT!$B$1:$BE$1,0))*'delta_EM_REF-SCEN'!$B$2:$B$59)</f>
        <v>-0.18746219879543455</v>
      </c>
      <c r="L32" s="31">
        <f t="array" aca="1" ref="L32" ca="1">SUM(OFFSET(POM_TO_POM_POPW_perkT!$A$2:$A$59,0,MATCH(CALC_DELTA!$A32,POM_TO_POM_POPW_perkT!$B$1:$BE$1,0))*'delta_EM_REF-SCEN'!$F$2:$F$59)</f>
        <v>-9.8995021444370293E-2</v>
      </c>
      <c r="M32" s="31">
        <f t="array" aca="1" ref="M32" ca="1">SUM(OFFSET(PRPM25_TO_PRPM25_POPW_perkT!$A$2:$A$59,0,MATCH(CALC_DELTA!$A32,PRPM25_TO_PRPM25_POPW_perkT!$B$1:$BE$1,0))*'delta_EM_REF-SCEN'!$I$2:$I$59)</f>
        <v>-1.264440645700458</v>
      </c>
      <c r="N32" s="10">
        <f t="shared" ca="1" si="1"/>
        <v>-2.5818058749599597</v>
      </c>
      <c r="O32" s="10">
        <f t="shared" ca="1" si="0"/>
        <v>-0.27834516243531826</v>
      </c>
      <c r="P32" s="10">
        <f t="shared" ca="1" si="2"/>
        <v>-0.44329044387846978</v>
      </c>
      <c r="Q32" s="10">
        <f t="array" aca="1" ref="Q32" ca="1">SUM(OFFSET(NOx_TO_SDMA8_POPW_perkT!$A$2:$A$59,0,MATCH(CALC_DELTA!$A32,NOx_TO_SDMA8_POPW_perkT!$B$1:$BE$1,0))*'delta_EM_REF-SCEN'!$E$2:$E$59)</f>
        <v>-4.0698758781505751</v>
      </c>
      <c r="R32" s="10">
        <f t="array" aca="1" ref="R32" ca="1">SUM(OFFSET(NMVOC_TO_SDMA8_POPW_perkT!$A$2:$A$59,0,MATCH(CALC_DELTA!$A32,NMVOC_TO_SDMA8_POPW_perkT!$B$1:$BE$1,0))*'delta_EM_REF-SCEN'!$H$2:$H$59)</f>
        <v>-0.23893940265586641</v>
      </c>
      <c r="S32" s="10">
        <f t="array" aca="1" ref="S32" ca="1">SUM(OFFSET(SO2_TO_SDMA8_POPW_perkT!$A$2:$A$59,0,MATCH(CALC_DELTA!$A32,SO2_TO_SDMA8_POPW_perkT!$B$1:$BE$1,0))*'delta_EM_REF-SCEN'!$G$2:$G$59)</f>
        <v>0.16709541646163251</v>
      </c>
      <c r="T32" s="10">
        <f t="array" aca="1" ref="T32" ca="1">SUM(OFFSET(CH4_TO_SDMA8_POPW_perkT!$A$2:$A$59,0,MATCH(CALC_DELTA!$A32,CH4_TO_SDMA8_POPW_perkT!$B$1:$BE$1,0))*'delta_EM_REF-SCEN'!$C$2:$C$59)</f>
        <v>-2.0622948793012981</v>
      </c>
      <c r="U32" s="10">
        <f t="shared" ca="1" si="3"/>
        <v>-6.2040147436461073</v>
      </c>
    </row>
    <row r="33" spans="1:21" x14ac:dyDescent="0.2">
      <c r="A33" s="2" t="s">
        <v>30</v>
      </c>
      <c r="B33" s="31">
        <f t="array" aca="1" ref="B33" ca="1">SUM(OFFSET(SO2_TO_SO4_POPW_perkT!$A$2:$A$59,0,MATCH(CALC_DELTA!$A33,SO2_TO_SO4_POPW_perkT!$B$1:$BE$1,0))*'delta_EM_REF-SCEN'!$G$2:$G$59)</f>
        <v>-0.53419522384610141</v>
      </c>
      <c r="C33" s="31">
        <f t="array" aca="1" ref="C33" ca="1">SUM(OFFSET(SO2_TO_NO3_POPW_perkT!$A$2:$A$59,0,MATCH(CALC_DELTA!$A33,SO2_TO_NO3_POPW_perkT!$B$1:$BE$1,0))*'delta_EM_REF-SCEN'!$G$2:$G$59)</f>
        <v>0.10809095551113936</v>
      </c>
      <c r="D33" s="31">
        <f t="array" aca="1" ref="D33" ca="1">SUM(OFFSET(SO2_TO_NH4_POPW_perkT!$A$2:$A$59,0,MATCH(CALC_DELTA!$A33,SO2_TO_NH4_POPW_perkT!$B$1:$BE$1,0))*'delta_EM_REF-SCEN'!$G$2:$G$59)</f>
        <v>-0.15127039984881804</v>
      </c>
      <c r="E33" s="31">
        <f t="array" aca="1" ref="E33" ca="1">SUM(OFFSET(NOx_TO_SO4_POPW_perkT!$A$2:$A$59,0,MATCH(CALC_DELTA!$A33,NOx_TO_SO4_POPW_perkT!$B$1:$BE$1,0))*'delta_EM_REF-SCEN'!$E$2:$E$59)</f>
        <v>2.7890078538490359E-2</v>
      </c>
      <c r="F33" s="31">
        <f t="array" aca="1" ref="F33" ca="1">SUM(OFFSET(NOx_TO_NO3_POPW_perkT!$A$2:$A$59,0,MATCH(CALC_DELTA!$A33,NOx_TO_NO3_POPW_perkT!$B$1:$BE$1,0))*'delta_EM_REF-SCEN'!$E$2:$E$59)</f>
        <v>-0.28068667324318591</v>
      </c>
      <c r="G33" s="31">
        <f t="array" aca="1" ref="G33" ca="1">SUM(OFFSET(NOx_TO_NH4_POPW_perkT!$A$2:$A$59,0,MATCH(CALC_DELTA!$A33,NOx_TO_NH4_POPW_perkT!$B$1:$BE$1,0))*'delta_EM_REF-SCEN'!$E$2:$E$59)</f>
        <v>-7.0600799542796688E-2</v>
      </c>
      <c r="H33" s="31">
        <f t="array" aca="1" ref="H33" ca="1">SUM(OFFSET(NH3_TO_SO4_POPW_perkT!$A$2:$A$59,0,MATCH(CALC_DELTA!$A33,NH3_TO_SO4_POPW_perkT!$B$1:$BE$1,0))*'delta_EM_REF-SCEN'!$D$2:$D$59)</f>
        <v>-2.6847297638253175E-3</v>
      </c>
      <c r="I33" s="31">
        <f t="array" aca="1" ref="I33" ca="1">SUM(OFFSET(NH3_TO_NO3_POPW_perkT!$A$2:$A$59,0,MATCH(CALC_DELTA!$A33,NH3_TO_NO3_POPW_perkT!$B$1:$BE$1,0))*'delta_EM_REF-SCEN'!$D$2:$D$59)</f>
        <v>-1.7528266617682878E-3</v>
      </c>
      <c r="J33" s="31">
        <f t="array" aca="1" ref="J33" ca="1">SUM(OFFSET(NH3_TO_NH4_POPW_perkT!$A$2:$A$59,0,MATCH(CALC_DELTA!$A33,NH3_TO_NH4_POPW_perkT!$B$1:$BE$1,0))*'delta_EM_REF-SCEN'!$D$2:$D$59)</f>
        <v>-2.025449796420737E-3</v>
      </c>
      <c r="K33" s="31">
        <f t="array" aca="1" ref="K33" ca="1">SUM(OFFSET(BC_TO_BC_POPW_perkT!$A$2:$A$59,0,MATCH(CALC_DELTA!$A33,BC_TO_BC_POPW_perkT!$B$1:$BE$1,0))*'delta_EM_REF-SCEN'!$B$2:$B$59)</f>
        <v>-0.11272559240268451</v>
      </c>
      <c r="L33" s="31">
        <f t="array" aca="1" ref="L33" ca="1">SUM(OFFSET(POM_TO_POM_POPW_perkT!$A$2:$A$59,0,MATCH(CALC_DELTA!$A33,POM_TO_POM_POPW_perkT!$B$1:$BE$1,0))*'delta_EM_REF-SCEN'!$F$2:$F$59)</f>
        <v>0.21674530421737703</v>
      </c>
      <c r="M33" s="31">
        <f t="array" aca="1" ref="M33" ca="1">SUM(OFFSET(PRPM25_TO_PRPM25_POPW_perkT!$A$2:$A$59,0,MATCH(CALC_DELTA!$A33,PRPM25_TO_PRPM25_POPW_perkT!$B$1:$BE$1,0))*'delta_EM_REF-SCEN'!$I$2:$I$59)</f>
        <v>-0.11622133868269668</v>
      </c>
      <c r="N33" s="10">
        <f t="shared" ca="1" si="1"/>
        <v>-0.9194366955212907</v>
      </c>
      <c r="O33" s="10">
        <f t="shared" ca="1" si="0"/>
        <v>-0.24495346853638739</v>
      </c>
      <c r="P33" s="10">
        <f t="shared" ca="1" si="2"/>
        <v>-0.39011107952091317</v>
      </c>
      <c r="Q33" s="10">
        <f t="array" aca="1" ref="Q33" ca="1">SUM(OFFSET(NOx_TO_SDMA8_POPW_perkT!$A$2:$A$59,0,MATCH(CALC_DELTA!$A33,NOx_TO_SDMA8_POPW_perkT!$B$1:$BE$1,0))*'delta_EM_REF-SCEN'!$E$2:$E$59)</f>
        <v>-2.6232810542580594</v>
      </c>
      <c r="R33" s="10">
        <f t="array" aca="1" ref="R33" ca="1">SUM(OFFSET(NMVOC_TO_SDMA8_POPW_perkT!$A$2:$A$59,0,MATCH(CALC_DELTA!$A33,NMVOC_TO_SDMA8_POPW_perkT!$B$1:$BE$1,0))*'delta_EM_REF-SCEN'!$H$2:$H$59)</f>
        <v>-0.22822492792287702</v>
      </c>
      <c r="S33" s="10">
        <f t="array" aca="1" ref="S33" ca="1">SUM(OFFSET(SO2_TO_SDMA8_POPW_perkT!$A$2:$A$59,0,MATCH(CALC_DELTA!$A33,SO2_TO_SDMA8_POPW_perkT!$B$1:$BE$1,0))*'delta_EM_REF-SCEN'!$G$2:$G$59)</f>
        <v>0.1900867566279886</v>
      </c>
      <c r="T33" s="10">
        <f t="array" aca="1" ref="T33" ca="1">SUM(OFFSET(CH4_TO_SDMA8_POPW_perkT!$A$2:$A$59,0,MATCH(CALC_DELTA!$A33,CH4_TO_SDMA8_POPW_perkT!$B$1:$BE$1,0))*'delta_EM_REF-SCEN'!$C$2:$C$59)</f>
        <v>-1.7883799045207796</v>
      </c>
      <c r="U33" s="10">
        <f t="shared" ca="1" si="3"/>
        <v>-4.4497991300737274</v>
      </c>
    </row>
    <row r="34" spans="1:21" x14ac:dyDescent="0.2">
      <c r="A34" s="2" t="s">
        <v>29</v>
      </c>
      <c r="B34" s="31">
        <f t="array" aca="1" ref="B34" ca="1">SUM(OFFSET(SO2_TO_SO4_POPW_perkT!$A$2:$A$59,0,MATCH(CALC_DELTA!$A34,SO2_TO_SO4_POPW_perkT!$B$1:$BE$1,0))*'delta_EM_REF-SCEN'!$G$2:$G$59)</f>
        <v>-0.74527328052228592</v>
      </c>
      <c r="C34" s="31">
        <f t="array" aca="1" ref="C34" ca="1">SUM(OFFSET(SO2_TO_NO3_POPW_perkT!$A$2:$A$59,0,MATCH(CALC_DELTA!$A34,SO2_TO_NO3_POPW_perkT!$B$1:$BE$1,0))*'delta_EM_REF-SCEN'!$G$2:$G$59)</f>
        <v>0.14106204662233374</v>
      </c>
      <c r="D34" s="31">
        <f t="array" aca="1" ref="D34" ca="1">SUM(OFFSET(SO2_TO_NH4_POPW_perkT!$A$2:$A$59,0,MATCH(CALC_DELTA!$A34,SO2_TO_NH4_POPW_perkT!$B$1:$BE$1,0))*'delta_EM_REF-SCEN'!$G$2:$G$59)</f>
        <v>-0.18342294255727629</v>
      </c>
      <c r="E34" s="31">
        <f t="array" aca="1" ref="E34" ca="1">SUM(OFFSET(NOx_TO_SO4_POPW_perkT!$A$2:$A$59,0,MATCH(CALC_DELTA!$A34,NOx_TO_SO4_POPW_perkT!$B$1:$BE$1,0))*'delta_EM_REF-SCEN'!$E$2:$E$59)</f>
        <v>3.4265393405937601E-2</v>
      </c>
      <c r="F34" s="31">
        <f t="array" aca="1" ref="F34" ca="1">SUM(OFFSET(NOx_TO_NO3_POPW_perkT!$A$2:$A$59,0,MATCH(CALC_DELTA!$A34,NOx_TO_NO3_POPW_perkT!$B$1:$BE$1,0))*'delta_EM_REF-SCEN'!$E$2:$E$59)</f>
        <v>-0.40755145031158851</v>
      </c>
      <c r="G34" s="31">
        <f t="array" aca="1" ref="G34" ca="1">SUM(OFFSET(NOx_TO_NH4_POPW_perkT!$A$2:$A$59,0,MATCH(CALC_DELTA!$A34,NOx_TO_NH4_POPW_perkT!$B$1:$BE$1,0))*'delta_EM_REF-SCEN'!$E$2:$E$59)</f>
        <v>-0.1048889264183987</v>
      </c>
      <c r="H34" s="31">
        <f t="array" aca="1" ref="H34" ca="1">SUM(OFFSET(NH3_TO_SO4_POPW_perkT!$A$2:$A$59,0,MATCH(CALC_DELTA!$A34,NH3_TO_SO4_POPW_perkT!$B$1:$BE$1,0))*'delta_EM_REF-SCEN'!$D$2:$D$59)</f>
        <v>-1.6813230839868903E-4</v>
      </c>
      <c r="I34" s="31">
        <f t="array" aca="1" ref="I34" ca="1">SUM(OFFSET(NH3_TO_NO3_POPW_perkT!$A$2:$A$59,0,MATCH(CALC_DELTA!$A34,NH3_TO_NO3_POPW_perkT!$B$1:$BE$1,0))*'delta_EM_REF-SCEN'!$D$2:$D$59)</f>
        <v>-2.4038938188155582E-3</v>
      </c>
      <c r="J34" s="31">
        <f t="array" aca="1" ref="J34" ca="1">SUM(OFFSET(NH3_TO_NH4_POPW_perkT!$A$2:$A$59,0,MATCH(CALC_DELTA!$A34,NH3_TO_NH4_POPW_perkT!$B$1:$BE$1,0))*'delta_EM_REF-SCEN'!$D$2:$D$59)</f>
        <v>-2.0336409732713469E-3</v>
      </c>
      <c r="K34" s="31">
        <f t="array" aca="1" ref="K34" ca="1">SUM(OFFSET(BC_TO_BC_POPW_perkT!$A$2:$A$59,0,MATCH(CALC_DELTA!$A34,BC_TO_BC_POPW_perkT!$B$1:$BE$1,0))*'delta_EM_REF-SCEN'!$B$2:$B$59)</f>
        <v>-0.2012267969954189</v>
      </c>
      <c r="L34" s="31">
        <f t="array" aca="1" ref="L34" ca="1">SUM(OFFSET(POM_TO_POM_POPW_perkT!$A$2:$A$59,0,MATCH(CALC_DELTA!$A34,POM_TO_POM_POPW_perkT!$B$1:$BE$1,0))*'delta_EM_REF-SCEN'!$F$2:$F$59)</f>
        <v>0.70086717569827028</v>
      </c>
      <c r="M34" s="31">
        <f t="array" aca="1" ref="M34" ca="1">SUM(OFFSET(PRPM25_TO_PRPM25_POPW_perkT!$A$2:$A$59,0,MATCH(CALC_DELTA!$A34,PRPM25_TO_PRPM25_POPW_perkT!$B$1:$BE$1,0))*'delta_EM_REF-SCEN'!$I$2:$I$59)</f>
        <v>-0.16732693875579496</v>
      </c>
      <c r="N34" s="10">
        <f t="shared" ca="1" si="1"/>
        <v>-0.93810138693470724</v>
      </c>
      <c r="O34" s="10">
        <f t="shared" ca="1" si="0"/>
        <v>-0.34301200325807624</v>
      </c>
      <c r="P34" s="10">
        <f t="shared" ca="1" si="2"/>
        <v>-0.54627837555915837</v>
      </c>
      <c r="Q34" s="10">
        <f t="array" aca="1" ref="Q34" ca="1">SUM(OFFSET(NOx_TO_SDMA8_POPW_perkT!$A$2:$A$59,0,MATCH(CALC_DELTA!$A34,NOx_TO_SDMA8_POPW_perkT!$B$1:$BE$1,0))*'delta_EM_REF-SCEN'!$E$2:$E$59)</f>
        <v>-5.3540487092811935</v>
      </c>
      <c r="R34" s="10">
        <f t="array" aca="1" ref="R34" ca="1">SUM(OFFSET(NMVOC_TO_SDMA8_POPW_perkT!$A$2:$A$59,0,MATCH(CALC_DELTA!$A34,NMVOC_TO_SDMA8_POPW_perkT!$B$1:$BE$1,0))*'delta_EM_REF-SCEN'!$H$2:$H$59)</f>
        <v>-0.39039569793764317</v>
      </c>
      <c r="S34" s="10">
        <f t="array" aca="1" ref="S34" ca="1">SUM(OFFSET(SO2_TO_SDMA8_POPW_perkT!$A$2:$A$59,0,MATCH(CALC_DELTA!$A34,SO2_TO_SDMA8_POPW_perkT!$B$1:$BE$1,0))*'delta_EM_REF-SCEN'!$G$2:$G$59)</f>
        <v>0.25978116990240646</v>
      </c>
      <c r="T34" s="10">
        <f t="array" aca="1" ref="T34" ca="1">SUM(OFFSET(CH4_TO_SDMA8_POPW_perkT!$A$2:$A$59,0,MATCH(CALC_DELTA!$A34,CH4_TO_SDMA8_POPW_perkT!$B$1:$BE$1,0))*'delta_EM_REF-SCEN'!$C$2:$C$59)</f>
        <v>-2.2299523432168833</v>
      </c>
      <c r="U34" s="10">
        <f t="shared" ca="1" si="3"/>
        <v>-7.7146155805333141</v>
      </c>
    </row>
    <row r="35" spans="1:21" x14ac:dyDescent="0.2">
      <c r="A35" s="2" t="s">
        <v>28</v>
      </c>
      <c r="B35" s="31">
        <f t="array" aca="1" ref="B35" ca="1">SUM(OFFSET(SO2_TO_SO4_POPW_perkT!$A$2:$A$59,0,MATCH(CALC_DELTA!$A35,SO2_TO_SO4_POPW_perkT!$B$1:$BE$1,0))*'delta_EM_REF-SCEN'!$G$2:$G$59)</f>
        <v>-0.38241464537172254</v>
      </c>
      <c r="C35" s="31">
        <f t="array" aca="1" ref="C35" ca="1">SUM(OFFSET(SO2_TO_NO3_POPW_perkT!$A$2:$A$59,0,MATCH(CALC_DELTA!$A35,SO2_TO_NO3_POPW_perkT!$B$1:$BE$1,0))*'delta_EM_REF-SCEN'!$G$2:$G$59)</f>
        <v>5.8331165743081954E-2</v>
      </c>
      <c r="D35" s="31">
        <f t="array" aca="1" ref="D35" ca="1">SUM(OFFSET(SO2_TO_NH4_POPW_perkT!$A$2:$A$59,0,MATCH(CALC_DELTA!$A35,SO2_TO_NH4_POPW_perkT!$B$1:$BE$1,0))*'delta_EM_REF-SCEN'!$G$2:$G$59)</f>
        <v>-0.11006705102467899</v>
      </c>
      <c r="E35" s="31">
        <f t="array" aca="1" ref="E35" ca="1">SUM(OFFSET(NOx_TO_SO4_POPW_perkT!$A$2:$A$59,0,MATCH(CALC_DELTA!$A35,NOx_TO_SO4_POPW_perkT!$B$1:$BE$1,0))*'delta_EM_REF-SCEN'!$E$2:$E$59)</f>
        <v>2.6870830672608981E-2</v>
      </c>
      <c r="F35" s="31">
        <f t="array" aca="1" ref="F35" ca="1">SUM(OFFSET(NOx_TO_NO3_POPW_perkT!$A$2:$A$59,0,MATCH(CALC_DELTA!$A35,NOx_TO_NO3_POPW_perkT!$B$1:$BE$1,0))*'delta_EM_REF-SCEN'!$E$2:$E$59)</f>
        <v>-0.27266081764905892</v>
      </c>
      <c r="G35" s="31">
        <f t="array" aca="1" ref="G35" ca="1">SUM(OFFSET(NOx_TO_NH4_POPW_perkT!$A$2:$A$59,0,MATCH(CALC_DELTA!$A35,NOx_TO_NH4_POPW_perkT!$B$1:$BE$1,0))*'delta_EM_REF-SCEN'!$E$2:$E$59)</f>
        <v>-6.9533821638353616E-2</v>
      </c>
      <c r="H35" s="31">
        <f t="array" aca="1" ref="H35" ca="1">SUM(OFFSET(NH3_TO_SO4_POPW_perkT!$A$2:$A$59,0,MATCH(CALC_DELTA!$A35,NH3_TO_SO4_POPW_perkT!$B$1:$BE$1,0))*'delta_EM_REF-SCEN'!$D$2:$D$59)</f>
        <v>-1.4723254483774107E-3</v>
      </c>
      <c r="I35" s="31">
        <f t="array" aca="1" ref="I35" ca="1">SUM(OFFSET(NH3_TO_NO3_POPW_perkT!$A$2:$A$59,0,MATCH(CALC_DELTA!$A35,NH3_TO_NO3_POPW_perkT!$B$1:$BE$1,0))*'delta_EM_REF-SCEN'!$D$2:$D$59)</f>
        <v>-7.296528550291996E-3</v>
      </c>
      <c r="J35" s="31">
        <f t="array" aca="1" ref="J35" ca="1">SUM(OFFSET(NH3_TO_NH4_POPW_perkT!$A$2:$A$59,0,MATCH(CALC_DELTA!$A35,NH3_TO_NH4_POPW_perkT!$B$1:$BE$1,0))*'delta_EM_REF-SCEN'!$D$2:$D$59)</f>
        <v>-3.5666357144828425E-3</v>
      </c>
      <c r="K35" s="31">
        <f t="array" aca="1" ref="K35" ca="1">SUM(OFFSET(BC_TO_BC_POPW_perkT!$A$2:$A$59,0,MATCH(CALC_DELTA!$A35,BC_TO_BC_POPW_perkT!$B$1:$BE$1,0))*'delta_EM_REF-SCEN'!$B$2:$B$59)</f>
        <v>-4.9774885543271002E-2</v>
      </c>
      <c r="L35" s="31">
        <f t="array" aca="1" ref="L35" ca="1">SUM(OFFSET(POM_TO_POM_POPW_perkT!$A$2:$A$59,0,MATCH(CALC_DELTA!$A35,POM_TO_POM_POPW_perkT!$B$1:$BE$1,0))*'delta_EM_REF-SCEN'!$F$2:$F$59)</f>
        <v>0.23245742522961788</v>
      </c>
      <c r="M35" s="31">
        <f t="array" aca="1" ref="M35" ca="1">SUM(OFFSET(PRPM25_TO_PRPM25_POPW_perkT!$A$2:$A$59,0,MATCH(CALC_DELTA!$A35,PRPM25_TO_PRPM25_POPW_perkT!$B$1:$BE$1,0))*'delta_EM_REF-SCEN'!$I$2:$I$59)</f>
        <v>-0.45759852646025495</v>
      </c>
      <c r="N35" s="10">
        <f t="shared" ca="1" si="1"/>
        <v>-1.0367258157551833</v>
      </c>
      <c r="O35" s="10">
        <f t="shared" ca="1" si="0"/>
        <v>-0.20568865382494433</v>
      </c>
      <c r="P35" s="10">
        <f t="shared" ca="1" si="2"/>
        <v>-0.32757822646194834</v>
      </c>
      <c r="Q35" s="10">
        <f t="array" aca="1" ref="Q35" ca="1">SUM(OFFSET(NOx_TO_SDMA8_POPW_perkT!$A$2:$A$59,0,MATCH(CALC_DELTA!$A35,NOx_TO_SDMA8_POPW_perkT!$B$1:$BE$1,0))*'delta_EM_REF-SCEN'!$E$2:$E$59)</f>
        <v>-1.5457635688042286</v>
      </c>
      <c r="R35" s="10">
        <f t="array" aca="1" ref="R35" ca="1">SUM(OFFSET(NMVOC_TO_SDMA8_POPW_perkT!$A$2:$A$59,0,MATCH(CALC_DELTA!$A35,NMVOC_TO_SDMA8_POPW_perkT!$B$1:$BE$1,0))*'delta_EM_REF-SCEN'!$H$2:$H$59)</f>
        <v>-0.14853848585506227</v>
      </c>
      <c r="S35" s="10">
        <f t="array" aca="1" ref="S35" ca="1">SUM(OFFSET(SO2_TO_SDMA8_POPW_perkT!$A$2:$A$59,0,MATCH(CALC_DELTA!$A35,SO2_TO_SDMA8_POPW_perkT!$B$1:$BE$1,0))*'delta_EM_REF-SCEN'!$G$2:$G$59)</f>
        <v>0.12554166377753179</v>
      </c>
      <c r="T35" s="10">
        <f t="array" aca="1" ref="T35" ca="1">SUM(OFFSET(CH4_TO_SDMA8_POPW_perkT!$A$2:$A$59,0,MATCH(CALC_DELTA!$A35,CH4_TO_SDMA8_POPW_perkT!$B$1:$BE$1,0))*'delta_EM_REF-SCEN'!$C$2:$C$59)</f>
        <v>-1.7746762304181825</v>
      </c>
      <c r="U35" s="10">
        <f t="shared" ca="1" si="3"/>
        <v>-3.3434366212999418</v>
      </c>
    </row>
    <row r="36" spans="1:21" x14ac:dyDescent="0.2">
      <c r="A36" s="2" t="s">
        <v>27</v>
      </c>
      <c r="B36" s="31">
        <f t="array" aca="1" ref="B36" ca="1">SUM(OFFSET(SO2_TO_SO4_POPW_perkT!$A$2:$A$59,0,MATCH(CALC_DELTA!$A36,SO2_TO_SO4_POPW_perkT!$B$1:$BE$1,0))*'delta_EM_REF-SCEN'!$G$2:$G$59)</f>
        <v>-0.43021436184364487</v>
      </c>
      <c r="C36" s="31">
        <f t="array" aca="1" ref="C36" ca="1">SUM(OFFSET(SO2_TO_NO3_POPW_perkT!$A$2:$A$59,0,MATCH(CALC_DELTA!$A36,SO2_TO_NO3_POPW_perkT!$B$1:$BE$1,0))*'delta_EM_REF-SCEN'!$G$2:$G$59)</f>
        <v>4.8048666761944518E-2</v>
      </c>
      <c r="D36" s="31">
        <f t="array" aca="1" ref="D36" ca="1">SUM(OFFSET(SO2_TO_NH4_POPW_perkT!$A$2:$A$59,0,MATCH(CALC_DELTA!$A36,SO2_TO_NH4_POPW_perkT!$B$1:$BE$1,0))*'delta_EM_REF-SCEN'!$G$2:$G$59)</f>
        <v>-0.14186869648123784</v>
      </c>
      <c r="E36" s="31">
        <f t="array" aca="1" ref="E36" ca="1">SUM(OFFSET(NOx_TO_SO4_POPW_perkT!$A$2:$A$59,0,MATCH(CALC_DELTA!$A36,NOx_TO_SO4_POPW_perkT!$B$1:$BE$1,0))*'delta_EM_REF-SCEN'!$E$2:$E$59)</f>
        <v>1.8197681228455231E-2</v>
      </c>
      <c r="F36" s="31">
        <f t="array" aca="1" ref="F36" ca="1">SUM(OFFSET(NOx_TO_NO3_POPW_perkT!$A$2:$A$59,0,MATCH(CALC_DELTA!$A36,NOx_TO_NO3_POPW_perkT!$B$1:$BE$1,0))*'delta_EM_REF-SCEN'!$E$2:$E$59)</f>
        <v>-0.20864501279366043</v>
      </c>
      <c r="G36" s="31">
        <f t="array" aca="1" ref="G36" ca="1">SUM(OFFSET(NOx_TO_NH4_POPW_perkT!$A$2:$A$59,0,MATCH(CALC_DELTA!$A36,NOx_TO_NH4_POPW_perkT!$B$1:$BE$1,0))*'delta_EM_REF-SCEN'!$E$2:$E$59)</f>
        <v>-5.3808584462327537E-2</v>
      </c>
      <c r="H36" s="31">
        <f t="array" aca="1" ref="H36" ca="1">SUM(OFFSET(NH3_TO_SO4_POPW_perkT!$A$2:$A$59,0,MATCH(CALC_DELTA!$A36,NH3_TO_SO4_POPW_perkT!$B$1:$BE$1,0))*'delta_EM_REF-SCEN'!$D$2:$D$59)</f>
        <v>-1.3564552441089632E-3</v>
      </c>
      <c r="I36" s="31">
        <f t="array" aca="1" ref="I36" ca="1">SUM(OFFSET(NH3_TO_NO3_POPW_perkT!$A$2:$A$59,0,MATCH(CALC_DELTA!$A36,NH3_TO_NO3_POPW_perkT!$B$1:$BE$1,0))*'delta_EM_REF-SCEN'!$D$2:$D$59)</f>
        <v>-1.7126968463824709E-3</v>
      </c>
      <c r="J36" s="31">
        <f t="array" aca="1" ref="J36" ca="1">SUM(OFFSET(NH3_TO_NH4_POPW_perkT!$A$2:$A$59,0,MATCH(CALC_DELTA!$A36,NH3_TO_NH4_POPW_perkT!$B$1:$BE$1,0))*'delta_EM_REF-SCEN'!$D$2:$D$59)</f>
        <v>-1.1849476918307299E-3</v>
      </c>
      <c r="K36" s="31">
        <f t="array" aca="1" ref="K36" ca="1">SUM(OFFSET(BC_TO_BC_POPW_perkT!$A$2:$A$59,0,MATCH(CALC_DELTA!$A36,BC_TO_BC_POPW_perkT!$B$1:$BE$1,0))*'delta_EM_REF-SCEN'!$B$2:$B$59)</f>
        <v>-4.3379692084400776E-2</v>
      </c>
      <c r="L36" s="31">
        <f t="array" aca="1" ref="L36" ca="1">SUM(OFFSET(POM_TO_POM_POPW_perkT!$A$2:$A$59,0,MATCH(CALC_DELTA!$A36,POM_TO_POM_POPW_perkT!$B$1:$BE$1,0))*'delta_EM_REF-SCEN'!$F$2:$F$59)</f>
        <v>4.3807375276335069E-2</v>
      </c>
      <c r="M36" s="31">
        <f t="array" aca="1" ref="M36" ca="1">SUM(OFFSET(PRPM25_TO_PRPM25_POPW_perkT!$A$2:$A$59,0,MATCH(CALC_DELTA!$A36,PRPM25_TO_PRPM25_POPW_perkT!$B$1:$BE$1,0))*'delta_EM_REF-SCEN'!$I$2:$I$59)</f>
        <v>-0.20424422259877997</v>
      </c>
      <c r="N36" s="10">
        <f t="shared" ca="1" si="1"/>
        <v>-0.97636094677963869</v>
      </c>
      <c r="O36" s="10">
        <f t="shared" ca="1" si="0"/>
        <v>-0.20858698999065414</v>
      </c>
      <c r="P36" s="10">
        <f t="shared" ca="1" si="2"/>
        <v>-0.33219409517030102</v>
      </c>
      <c r="Q36" s="10">
        <f t="array" aca="1" ref="Q36" ca="1">SUM(OFFSET(NOx_TO_SDMA8_POPW_perkT!$A$2:$A$59,0,MATCH(CALC_DELTA!$A36,NOx_TO_SDMA8_POPW_perkT!$B$1:$BE$1,0))*'delta_EM_REF-SCEN'!$E$2:$E$59)</f>
        <v>-1.3688561157545218</v>
      </c>
      <c r="R36" s="10">
        <f t="array" aca="1" ref="R36" ca="1">SUM(OFFSET(NMVOC_TO_SDMA8_POPW_perkT!$A$2:$A$59,0,MATCH(CALC_DELTA!$A36,NMVOC_TO_SDMA8_POPW_perkT!$B$1:$BE$1,0))*'delta_EM_REF-SCEN'!$H$2:$H$59)</f>
        <v>-8.7996269287917095E-2</v>
      </c>
      <c r="S36" s="10">
        <f t="array" aca="1" ref="S36" ca="1">SUM(OFFSET(SO2_TO_SDMA8_POPW_perkT!$A$2:$A$59,0,MATCH(CALC_DELTA!$A36,SO2_TO_SDMA8_POPW_perkT!$B$1:$BE$1,0))*'delta_EM_REF-SCEN'!$G$2:$G$59)</f>
        <v>0.1228229075972436</v>
      </c>
      <c r="T36" s="10">
        <f t="array" aca="1" ref="T36" ca="1">SUM(OFFSET(CH4_TO_SDMA8_POPW_perkT!$A$2:$A$59,0,MATCH(CALC_DELTA!$A36,CH4_TO_SDMA8_POPW_perkT!$B$1:$BE$1,0))*'delta_EM_REF-SCEN'!$C$2:$C$59)</f>
        <v>-1.2454924998779224</v>
      </c>
      <c r="U36" s="10">
        <f t="shared" ca="1" si="3"/>
        <v>-2.5795219773231177</v>
      </c>
    </row>
    <row r="37" spans="1:21" x14ac:dyDescent="0.2">
      <c r="A37" s="2" t="s">
        <v>26</v>
      </c>
      <c r="B37" s="31">
        <f t="array" aca="1" ref="B37" ca="1">SUM(OFFSET(SO2_TO_SO4_POPW_perkT!$A$2:$A$59,0,MATCH(CALC_DELTA!$A37,SO2_TO_SO4_POPW_perkT!$B$1:$BE$1,0))*'delta_EM_REF-SCEN'!$G$2:$G$59)</f>
        <v>-0.23278663221426452</v>
      </c>
      <c r="C37" s="31">
        <f t="array" aca="1" ref="C37" ca="1">SUM(OFFSET(SO2_TO_NO3_POPW_perkT!$A$2:$A$59,0,MATCH(CALC_DELTA!$A37,SO2_TO_NO3_POPW_perkT!$B$1:$BE$1,0))*'delta_EM_REF-SCEN'!$G$2:$G$59)</f>
        <v>2.2194236709992848E-2</v>
      </c>
      <c r="D37" s="31">
        <f t="array" aca="1" ref="D37" ca="1">SUM(OFFSET(SO2_TO_NH4_POPW_perkT!$A$2:$A$59,0,MATCH(CALC_DELTA!$A37,SO2_TO_NH4_POPW_perkT!$B$1:$BE$1,0))*'delta_EM_REF-SCEN'!$G$2:$G$59)</f>
        <v>-7.875312579046205E-2</v>
      </c>
      <c r="E37" s="31">
        <f t="array" aca="1" ref="E37" ca="1">SUM(OFFSET(NOx_TO_SO4_POPW_perkT!$A$2:$A$59,0,MATCH(CALC_DELTA!$A37,NOx_TO_SO4_POPW_perkT!$B$1:$BE$1,0))*'delta_EM_REF-SCEN'!$E$2:$E$59)</f>
        <v>1.9216715147189884E-2</v>
      </c>
      <c r="F37" s="31">
        <f t="array" aca="1" ref="F37" ca="1">SUM(OFFSET(NOx_TO_NO3_POPW_perkT!$A$2:$A$59,0,MATCH(CALC_DELTA!$A37,NOx_TO_NO3_POPW_perkT!$B$1:$BE$1,0))*'delta_EM_REF-SCEN'!$E$2:$E$59)</f>
        <v>-0.25510923601276303</v>
      </c>
      <c r="G37" s="31">
        <f t="array" aca="1" ref="G37" ca="1">SUM(OFFSET(NOx_TO_NH4_POPW_perkT!$A$2:$A$59,0,MATCH(CALC_DELTA!$A37,NOx_TO_NH4_POPW_perkT!$B$1:$BE$1,0))*'delta_EM_REF-SCEN'!$E$2:$E$59)</f>
        <v>-6.6978120707058775E-2</v>
      </c>
      <c r="H37" s="31">
        <f t="array" aca="1" ref="H37" ca="1">SUM(OFFSET(NH3_TO_SO4_POPW_perkT!$A$2:$A$59,0,MATCH(CALC_DELTA!$A37,NH3_TO_SO4_POPW_perkT!$B$1:$BE$1,0))*'delta_EM_REF-SCEN'!$D$2:$D$59)</f>
        <v>-6.3000290751366573E-4</v>
      </c>
      <c r="I37" s="31">
        <f t="array" aca="1" ref="I37" ca="1">SUM(OFFSET(NH3_TO_NO3_POPW_perkT!$A$2:$A$59,0,MATCH(CALC_DELTA!$A37,NH3_TO_NO3_POPW_perkT!$B$1:$BE$1,0))*'delta_EM_REF-SCEN'!$D$2:$D$59)</f>
        <v>-4.7130449603594278E-3</v>
      </c>
      <c r="J37" s="31">
        <f t="array" aca="1" ref="J37" ca="1">SUM(OFFSET(NH3_TO_NH4_POPW_perkT!$A$2:$A$59,0,MATCH(CALC_DELTA!$A37,NH3_TO_NH4_POPW_perkT!$B$1:$BE$1,0))*'delta_EM_REF-SCEN'!$D$2:$D$59)</f>
        <v>-1.7840202717008566E-3</v>
      </c>
      <c r="K37" s="31">
        <f t="array" aca="1" ref="K37" ca="1">SUM(OFFSET(BC_TO_BC_POPW_perkT!$A$2:$A$59,0,MATCH(CALC_DELTA!$A37,BC_TO_BC_POPW_perkT!$B$1:$BE$1,0))*'delta_EM_REF-SCEN'!$B$2:$B$59)</f>
        <v>-4.2295621953162846E-2</v>
      </c>
      <c r="L37" s="31">
        <f t="array" aca="1" ref="L37" ca="1">SUM(OFFSET(POM_TO_POM_POPW_perkT!$A$2:$A$59,0,MATCH(CALC_DELTA!$A37,POM_TO_POM_POPW_perkT!$B$1:$BE$1,0))*'delta_EM_REF-SCEN'!$F$2:$F$59)</f>
        <v>-1.8063344124559563E-2</v>
      </c>
      <c r="M37" s="31">
        <f t="array" aca="1" ref="M37" ca="1">SUM(OFFSET(PRPM25_TO_PRPM25_POPW_perkT!$A$2:$A$59,0,MATCH(CALC_DELTA!$A37,PRPM25_TO_PRPM25_POPW_perkT!$B$1:$BE$1,0))*'delta_EM_REF-SCEN'!$I$2:$I$59)</f>
        <v>-7.0409438130292282E-2</v>
      </c>
      <c r="N37" s="10">
        <f t="shared" ca="1" si="1"/>
        <v>-0.73011163521495437</v>
      </c>
      <c r="O37" s="10">
        <f t="shared" ca="1" si="0"/>
        <v>-0.16182267237187373</v>
      </c>
      <c r="P37" s="10">
        <f t="shared" ca="1" si="2"/>
        <v>-0.25771758933298405</v>
      </c>
      <c r="Q37" s="10">
        <f t="array" aca="1" ref="Q37" ca="1">SUM(OFFSET(NOx_TO_SDMA8_POPW_perkT!$A$2:$A$59,0,MATCH(CALC_DELTA!$A37,NOx_TO_SDMA8_POPW_perkT!$B$1:$BE$1,0))*'delta_EM_REF-SCEN'!$E$2:$E$59)</f>
        <v>-1.4045503569408204</v>
      </c>
      <c r="R37" s="10">
        <f t="array" aca="1" ref="R37" ca="1">SUM(OFFSET(NMVOC_TO_SDMA8_POPW_perkT!$A$2:$A$59,0,MATCH(CALC_DELTA!$A37,NMVOC_TO_SDMA8_POPW_perkT!$B$1:$BE$1,0))*'delta_EM_REF-SCEN'!$H$2:$H$59)</f>
        <v>-0.12389894383438393</v>
      </c>
      <c r="S37" s="10">
        <f t="array" aca="1" ref="S37" ca="1">SUM(OFFSET(SO2_TO_SDMA8_POPW_perkT!$A$2:$A$59,0,MATCH(CALC_DELTA!$A37,SO2_TO_SDMA8_POPW_perkT!$B$1:$BE$1,0))*'delta_EM_REF-SCEN'!$G$2:$G$59)</f>
        <v>0.12616011639752653</v>
      </c>
      <c r="T37" s="10">
        <f t="array" aca="1" ref="T37" ca="1">SUM(OFFSET(CH4_TO_SDMA8_POPW_perkT!$A$2:$A$59,0,MATCH(CALC_DELTA!$A37,CH4_TO_SDMA8_POPW_perkT!$B$1:$BE$1,0))*'delta_EM_REF-SCEN'!$C$2:$C$59)</f>
        <v>-1.8465520731350649</v>
      </c>
      <c r="U37" s="10">
        <f t="shared" ca="1" si="3"/>
        <v>-3.2488412575127428</v>
      </c>
    </row>
    <row r="38" spans="1:21" x14ac:dyDescent="0.2">
      <c r="A38" s="2" t="s">
        <v>25</v>
      </c>
      <c r="B38" s="31">
        <f t="array" aca="1" ref="B38" ca="1">SUM(OFFSET(SO2_TO_SO4_POPW_perkT!$A$2:$A$59,0,MATCH(CALC_DELTA!$A38,SO2_TO_SO4_POPW_perkT!$B$1:$BE$1,0))*'delta_EM_REF-SCEN'!$G$2:$G$59)</f>
        <v>-0.90257959472118188</v>
      </c>
      <c r="C38" s="31">
        <f t="array" aca="1" ref="C38" ca="1">SUM(OFFSET(SO2_TO_NO3_POPW_perkT!$A$2:$A$59,0,MATCH(CALC_DELTA!$A38,SO2_TO_NO3_POPW_perkT!$B$1:$BE$1,0))*'delta_EM_REF-SCEN'!$G$2:$G$59)</f>
        <v>0.14295014986341611</v>
      </c>
      <c r="D38" s="31">
        <f t="array" aca="1" ref="D38" ca="1">SUM(OFFSET(SO2_TO_NH4_POPW_perkT!$A$2:$A$59,0,MATCH(CALC_DELTA!$A38,SO2_TO_NH4_POPW_perkT!$B$1:$BE$1,0))*'delta_EM_REF-SCEN'!$G$2:$G$59)</f>
        <v>-0.24737876741875817</v>
      </c>
      <c r="E38" s="31">
        <f t="array" aca="1" ref="E38" ca="1">SUM(OFFSET(NOx_TO_SO4_POPW_perkT!$A$2:$A$59,0,MATCH(CALC_DELTA!$A38,NOx_TO_SO4_POPW_perkT!$B$1:$BE$1,0))*'delta_EM_REF-SCEN'!$E$2:$E$59)</f>
        <v>7.2522521098832046E-2</v>
      </c>
      <c r="F38" s="31">
        <f t="array" aca="1" ref="F38" ca="1">SUM(OFFSET(NOx_TO_NO3_POPW_perkT!$A$2:$A$59,0,MATCH(CALC_DELTA!$A38,NOx_TO_NO3_POPW_perkT!$B$1:$BE$1,0))*'delta_EM_REF-SCEN'!$E$2:$E$59)</f>
        <v>-0.73107174751941395</v>
      </c>
      <c r="G38" s="31">
        <f t="array" aca="1" ref="G38" ca="1">SUM(OFFSET(NOx_TO_NH4_POPW_perkT!$A$2:$A$59,0,MATCH(CALC_DELTA!$A38,NOx_TO_NH4_POPW_perkT!$B$1:$BE$1,0))*'delta_EM_REF-SCEN'!$E$2:$E$59)</f>
        <v>-0.1866475961508447</v>
      </c>
      <c r="H38" s="31">
        <f t="array" aca="1" ref="H38" ca="1">SUM(OFFSET(NH3_TO_SO4_POPW_perkT!$A$2:$A$59,0,MATCH(CALC_DELTA!$A38,NH3_TO_SO4_POPW_perkT!$B$1:$BE$1,0))*'delta_EM_REF-SCEN'!$D$2:$D$59)</f>
        <v>-1.2946412674151905E-2</v>
      </c>
      <c r="I38" s="31">
        <f t="array" aca="1" ref="I38" ca="1">SUM(OFFSET(NH3_TO_NO3_POPW_perkT!$A$2:$A$59,0,MATCH(CALC_DELTA!$A38,NH3_TO_NO3_POPW_perkT!$B$1:$BE$1,0))*'delta_EM_REF-SCEN'!$D$2:$D$59)</f>
        <v>-3.1753605775957434E-2</v>
      </c>
      <c r="J38" s="31">
        <f t="array" aca="1" ref="J38" ca="1">SUM(OFFSET(NH3_TO_NH4_POPW_perkT!$A$2:$A$59,0,MATCH(CALC_DELTA!$A38,NH3_TO_NH4_POPW_perkT!$B$1:$BE$1,0))*'delta_EM_REF-SCEN'!$D$2:$D$59)</f>
        <v>-1.7273402289741148E-2</v>
      </c>
      <c r="K38" s="31">
        <f t="array" aca="1" ref="K38" ca="1">SUM(OFFSET(BC_TO_BC_POPW_perkT!$A$2:$A$59,0,MATCH(CALC_DELTA!$A38,BC_TO_BC_POPW_perkT!$B$1:$BE$1,0))*'delta_EM_REF-SCEN'!$B$2:$B$59)</f>
        <v>9.2596824478858045E-2</v>
      </c>
      <c r="L38" s="31">
        <f t="array" aca="1" ref="L38" ca="1">SUM(OFFSET(POM_TO_POM_POPW_perkT!$A$2:$A$59,0,MATCH(CALC_DELTA!$A38,POM_TO_POM_POPW_perkT!$B$1:$BE$1,0))*'delta_EM_REF-SCEN'!$F$2:$F$59)</f>
        <v>0.86488450417273477</v>
      </c>
      <c r="M38" s="31">
        <f t="array" aca="1" ref="M38" ca="1">SUM(OFFSET(PRPM25_TO_PRPM25_POPW_perkT!$A$2:$A$59,0,MATCH(CALC_DELTA!$A38,PRPM25_TO_PRPM25_POPW_perkT!$B$1:$BE$1,0))*'delta_EM_REF-SCEN'!$I$2:$I$59)</f>
        <v>-0.57889549335735269</v>
      </c>
      <c r="N38" s="10">
        <f t="shared" ca="1" si="1"/>
        <v>-1.5355926202935608</v>
      </c>
      <c r="O38" s="10">
        <f t="shared" ref="O38:O61" ca="1" si="4">SUM(B38:J38)*$O$1</f>
        <v>-0.51682818300870625</v>
      </c>
      <c r="P38" s="10">
        <f t="shared" ca="1" si="2"/>
        <v>-0.82309673590275445</v>
      </c>
      <c r="Q38" s="10">
        <f t="array" aca="1" ref="Q38" ca="1">SUM(OFFSET(NOx_TO_SDMA8_POPW_perkT!$A$2:$A$59,0,MATCH(CALC_DELTA!$A38,NOx_TO_SDMA8_POPW_perkT!$B$1:$BE$1,0))*'delta_EM_REF-SCEN'!$E$2:$E$59)</f>
        <v>1.997002326637521</v>
      </c>
      <c r="R38" s="10">
        <f t="array" aca="1" ref="R38" ca="1">SUM(OFFSET(NMVOC_TO_SDMA8_POPW_perkT!$A$2:$A$59,0,MATCH(CALC_DELTA!$A38,NMVOC_TO_SDMA8_POPW_perkT!$B$1:$BE$1,0))*'delta_EM_REF-SCEN'!$H$2:$H$59)</f>
        <v>-0.23424603451000237</v>
      </c>
      <c r="S38" s="10">
        <f t="array" aca="1" ref="S38" ca="1">SUM(OFFSET(SO2_TO_SDMA8_POPW_perkT!$A$2:$A$59,0,MATCH(CALC_DELTA!$A38,SO2_TO_SDMA8_POPW_perkT!$B$1:$BE$1,0))*'delta_EM_REF-SCEN'!$G$2:$G$59)</f>
        <v>0.20580404415100875</v>
      </c>
      <c r="T38" s="10">
        <f t="array" aca="1" ref="T38" ca="1">SUM(OFFSET(CH4_TO_SDMA8_POPW_perkT!$A$2:$A$59,0,MATCH(CALC_DELTA!$A38,CH4_TO_SDMA8_POPW_perkT!$B$1:$BE$1,0))*'delta_EM_REF-SCEN'!$C$2:$C$59)</f>
        <v>-1.4043110219485715</v>
      </c>
      <c r="U38" s="10">
        <f t="shared" ca="1" si="3"/>
        <v>0.56424931432995584</v>
      </c>
    </row>
    <row r="39" spans="1:21" x14ac:dyDescent="0.2">
      <c r="A39" s="2" t="s">
        <v>24</v>
      </c>
      <c r="B39" s="31">
        <f t="array" aca="1" ref="B39" ca="1">SUM(OFFSET(SO2_TO_SO4_POPW_perkT!$A$2:$A$59,0,MATCH(CALC_DELTA!$A39,SO2_TO_SO4_POPW_perkT!$B$1:$BE$1,0))*'delta_EM_REF-SCEN'!$G$2:$G$59)</f>
        <v>-0.44822328910943177</v>
      </c>
      <c r="C39" s="31">
        <f t="array" aca="1" ref="C39" ca="1">SUM(OFFSET(SO2_TO_NO3_POPW_perkT!$A$2:$A$59,0,MATCH(CALC_DELTA!$A39,SO2_TO_NO3_POPW_perkT!$B$1:$BE$1,0))*'delta_EM_REF-SCEN'!$G$2:$G$59)</f>
        <v>3.444771382839433E-2</v>
      </c>
      <c r="D39" s="31">
        <f t="array" aca="1" ref="D39" ca="1">SUM(OFFSET(SO2_TO_NH4_POPW_perkT!$A$2:$A$59,0,MATCH(CALC_DELTA!$A39,SO2_TO_NH4_POPW_perkT!$B$1:$BE$1,0))*'delta_EM_REF-SCEN'!$G$2:$G$59)</f>
        <v>-0.14425140329412806</v>
      </c>
      <c r="E39" s="31">
        <f t="array" aca="1" ref="E39" ca="1">SUM(OFFSET(NOx_TO_SO4_POPW_perkT!$A$2:$A$59,0,MATCH(CALC_DELTA!$A39,NOx_TO_SO4_POPW_perkT!$B$1:$BE$1,0))*'delta_EM_REF-SCEN'!$E$2:$E$59)</f>
        <v>2.608638389930144E-2</v>
      </c>
      <c r="F39" s="31">
        <f t="array" aca="1" ref="F39" ca="1">SUM(OFFSET(NOx_TO_NO3_POPW_perkT!$A$2:$A$59,0,MATCH(CALC_DELTA!$A39,NOx_TO_NO3_POPW_perkT!$B$1:$BE$1,0))*'delta_EM_REF-SCEN'!$E$2:$E$59)</f>
        <v>-0.25714419905106212</v>
      </c>
      <c r="G39" s="31">
        <f t="array" aca="1" ref="G39" ca="1">SUM(OFFSET(NOx_TO_NH4_POPW_perkT!$A$2:$A$59,0,MATCH(CALC_DELTA!$A39,NOx_TO_NH4_POPW_perkT!$B$1:$BE$1,0))*'delta_EM_REF-SCEN'!$E$2:$E$59)</f>
        <v>-6.2231061817464482E-2</v>
      </c>
      <c r="H39" s="31">
        <f t="array" aca="1" ref="H39" ca="1">SUM(OFFSET(NH3_TO_SO4_POPW_perkT!$A$2:$A$59,0,MATCH(CALC_DELTA!$A39,NH3_TO_SO4_POPW_perkT!$B$1:$BE$1,0))*'delta_EM_REF-SCEN'!$D$2:$D$59)</f>
        <v>-4.7944738155249857E-3</v>
      </c>
      <c r="I39" s="31">
        <f t="array" aca="1" ref="I39" ca="1">SUM(OFFSET(NH3_TO_NO3_POPW_perkT!$A$2:$A$59,0,MATCH(CALC_DELTA!$A39,NH3_TO_NO3_POPW_perkT!$B$1:$BE$1,0))*'delta_EM_REF-SCEN'!$D$2:$D$59)</f>
        <v>-2.3446481895966275E-2</v>
      </c>
      <c r="J39" s="31">
        <f t="array" aca="1" ref="J39" ca="1">SUM(OFFSET(NH3_TO_NH4_POPW_perkT!$A$2:$A$59,0,MATCH(CALC_DELTA!$A39,NH3_TO_NH4_POPW_perkT!$B$1:$BE$1,0))*'delta_EM_REF-SCEN'!$D$2:$D$59)</f>
        <v>-1.2762614102951191E-2</v>
      </c>
      <c r="K39" s="31">
        <f t="array" aca="1" ref="K39" ca="1">SUM(OFFSET(BC_TO_BC_POPW_perkT!$A$2:$A$59,0,MATCH(CALC_DELTA!$A39,BC_TO_BC_POPW_perkT!$B$1:$BE$1,0))*'delta_EM_REF-SCEN'!$B$2:$B$59)</f>
        <v>-4.7368611107918575E-2</v>
      </c>
      <c r="L39" s="31">
        <f t="array" aca="1" ref="L39" ca="1">SUM(OFFSET(POM_TO_POM_POPW_perkT!$A$2:$A$59,0,MATCH(CALC_DELTA!$A39,POM_TO_POM_POPW_perkT!$B$1:$BE$1,0))*'delta_EM_REF-SCEN'!$F$2:$F$59)</f>
        <v>3.1026086277206179E-2</v>
      </c>
      <c r="M39" s="31">
        <f t="array" aca="1" ref="M39" ca="1">SUM(OFFSET(PRPM25_TO_PRPM25_POPW_perkT!$A$2:$A$59,0,MATCH(CALC_DELTA!$A39,PRPM25_TO_PRPM25_POPW_perkT!$B$1:$BE$1,0))*'delta_EM_REF-SCEN'!$I$2:$I$59)</f>
        <v>-0.23712918106889597</v>
      </c>
      <c r="N39" s="10">
        <f t="shared" ca="1" si="1"/>
        <v>-1.1457911312584417</v>
      </c>
      <c r="O39" s="10">
        <f t="shared" ca="1" si="4"/>
        <v>-0.24092624484688499</v>
      </c>
      <c r="P39" s="10">
        <f t="shared" ca="1" si="2"/>
        <v>-0.38369735290429829</v>
      </c>
      <c r="Q39" s="10">
        <f t="array" aca="1" ref="Q39" ca="1">SUM(OFFSET(NOx_TO_SDMA8_POPW_perkT!$A$2:$A$59,0,MATCH(CALC_DELTA!$A39,NOx_TO_SDMA8_POPW_perkT!$B$1:$BE$1,0))*'delta_EM_REF-SCEN'!$E$2:$E$59)</f>
        <v>-1.3716924273728905</v>
      </c>
      <c r="R39" s="10">
        <f t="array" aca="1" ref="R39" ca="1">SUM(OFFSET(NMVOC_TO_SDMA8_POPW_perkT!$A$2:$A$59,0,MATCH(CALC_DELTA!$A39,NMVOC_TO_SDMA8_POPW_perkT!$B$1:$BE$1,0))*'delta_EM_REF-SCEN'!$H$2:$H$59)</f>
        <v>-0.26476655610924726</v>
      </c>
      <c r="S39" s="10">
        <f t="array" aca="1" ref="S39" ca="1">SUM(OFFSET(SO2_TO_SDMA8_POPW_perkT!$A$2:$A$59,0,MATCH(CALC_DELTA!$A39,SO2_TO_SDMA8_POPW_perkT!$B$1:$BE$1,0))*'delta_EM_REF-SCEN'!$G$2:$G$59)</f>
        <v>0.18770607948055257</v>
      </c>
      <c r="T39" s="10">
        <f t="array" aca="1" ref="T39" ca="1">SUM(OFFSET(CH4_TO_SDMA8_POPW_perkT!$A$2:$A$59,0,MATCH(CALC_DELTA!$A39,CH4_TO_SDMA8_POPW_perkT!$B$1:$BE$1,0))*'delta_EM_REF-SCEN'!$C$2:$C$59)</f>
        <v>-1.5376214011207787</v>
      </c>
      <c r="U39" s="10">
        <f t="shared" ca="1" si="3"/>
        <v>-2.9863743051223639</v>
      </c>
    </row>
    <row r="40" spans="1:21" x14ac:dyDescent="0.2">
      <c r="A40" s="2" t="s">
        <v>23</v>
      </c>
      <c r="B40" s="31">
        <f t="array" aca="1" ref="B40" ca="1">SUM(OFFSET(SO2_TO_SO4_POPW_perkT!$A$2:$A$59,0,MATCH(CALC_DELTA!$A40,SO2_TO_SO4_POPW_perkT!$B$1:$BE$1,0))*'delta_EM_REF-SCEN'!$G$2:$G$59)</f>
        <v>-8.956923775374484E-2</v>
      </c>
      <c r="C40" s="31">
        <f t="array" aca="1" ref="C40" ca="1">SUM(OFFSET(SO2_TO_NO3_POPW_perkT!$A$2:$A$59,0,MATCH(CALC_DELTA!$A40,SO2_TO_NO3_POPW_perkT!$B$1:$BE$1,0))*'delta_EM_REF-SCEN'!$G$2:$G$59)</f>
        <v>5.6907137199562906E-4</v>
      </c>
      <c r="D40" s="31">
        <f t="array" aca="1" ref="D40" ca="1">SUM(OFFSET(SO2_TO_NH4_POPW_perkT!$A$2:$A$59,0,MATCH(CALC_DELTA!$A40,SO2_TO_NH4_POPW_perkT!$B$1:$BE$1,0))*'delta_EM_REF-SCEN'!$G$2:$G$59)</f>
        <v>-1.71232825671906E-2</v>
      </c>
      <c r="E40" s="31">
        <f t="array" aca="1" ref="E40" ca="1">SUM(OFFSET(NOx_TO_SO4_POPW_perkT!$A$2:$A$59,0,MATCH(CALC_DELTA!$A40,NOx_TO_SO4_POPW_perkT!$B$1:$BE$1,0))*'delta_EM_REF-SCEN'!$E$2:$E$59)</f>
        <v>1.1297407248940714E-3</v>
      </c>
      <c r="F40" s="31">
        <f t="array" aca="1" ref="F40" ca="1">SUM(OFFSET(NOx_TO_NO3_POPW_perkT!$A$2:$A$59,0,MATCH(CALC_DELTA!$A40,NOx_TO_NO3_POPW_perkT!$B$1:$BE$1,0))*'delta_EM_REF-SCEN'!$E$2:$E$59)</f>
        <v>-1.8796138282696892E-3</v>
      </c>
      <c r="G40" s="31">
        <f t="array" aca="1" ref="G40" ca="1">SUM(OFFSET(NOx_TO_NH4_POPW_perkT!$A$2:$A$59,0,MATCH(CALC_DELTA!$A40,NOx_TO_NH4_POPW_perkT!$B$1:$BE$1,0))*'delta_EM_REF-SCEN'!$E$2:$E$59)</f>
        <v>6.8620053467070022E-5</v>
      </c>
      <c r="H40" s="31">
        <f t="array" aca="1" ref="H40" ca="1">SUM(OFFSET(NH3_TO_SO4_POPW_perkT!$A$2:$A$59,0,MATCH(CALC_DELTA!$A40,NH3_TO_SO4_POPW_perkT!$B$1:$BE$1,0))*'delta_EM_REF-SCEN'!$D$2:$D$59)</f>
        <v>-2.2837359470870488E-5</v>
      </c>
      <c r="I40" s="31">
        <f t="array" aca="1" ref="I40" ca="1">SUM(OFFSET(NH3_TO_NO3_POPW_perkT!$A$2:$A$59,0,MATCH(CALC_DELTA!$A40,NH3_TO_NO3_POPW_perkT!$B$1:$BE$1,0))*'delta_EM_REF-SCEN'!$D$2:$D$59)</f>
        <v>2.289082198589049E-6</v>
      </c>
      <c r="J40" s="31">
        <f t="array" aca="1" ref="J40" ca="1">SUM(OFFSET(NH3_TO_NH4_POPW_perkT!$A$2:$A$59,0,MATCH(CALC_DELTA!$A40,NH3_TO_NH4_POPW_perkT!$B$1:$BE$1,0))*'delta_EM_REF-SCEN'!$D$2:$D$59)</f>
        <v>-7.4274581380649598E-6</v>
      </c>
      <c r="K40" s="31">
        <f t="array" aca="1" ref="K40" ca="1">SUM(OFFSET(BC_TO_BC_POPW_perkT!$A$2:$A$59,0,MATCH(CALC_DELTA!$A40,BC_TO_BC_POPW_perkT!$B$1:$BE$1,0))*'delta_EM_REF-SCEN'!$B$2:$B$59)</f>
        <v>9.3138116973006859E-3</v>
      </c>
      <c r="L40" s="31">
        <f t="array" aca="1" ref="L40" ca="1">SUM(OFFSET(POM_TO_POM_POPW_perkT!$A$2:$A$59,0,MATCH(CALC_DELTA!$A40,POM_TO_POM_POPW_perkT!$B$1:$BE$1,0))*'delta_EM_REF-SCEN'!$F$2:$F$59)</f>
        <v>1.4884251339588983E-2</v>
      </c>
      <c r="M40" s="31">
        <f t="array" aca="1" ref="M40" ca="1">SUM(OFFSET(PRPM25_TO_PRPM25_POPW_perkT!$A$2:$A$59,0,MATCH(CALC_DELTA!$A40,PRPM25_TO_PRPM25_POPW_perkT!$B$1:$BE$1,0))*'delta_EM_REF-SCEN'!$I$2:$I$59)</f>
        <v>-9.0049782449814174E-3</v>
      </c>
      <c r="N40" s="10">
        <f t="shared" ca="1" si="1"/>
        <v>-9.1639592942350467E-2</v>
      </c>
      <c r="O40" s="10">
        <f t="shared" ca="1" si="4"/>
        <v>-2.8844822988249853E-2</v>
      </c>
      <c r="P40" s="10">
        <f t="shared" ca="1" si="2"/>
        <v>-4.5938051425731243E-2</v>
      </c>
      <c r="Q40" s="10">
        <f t="array" aca="1" ref="Q40" ca="1">SUM(OFFSET(NOx_TO_SDMA8_POPW_perkT!$A$2:$A$59,0,MATCH(CALC_DELTA!$A40,NOx_TO_SDMA8_POPW_perkT!$B$1:$BE$1,0))*'delta_EM_REF-SCEN'!$E$2:$E$59)</f>
        <v>-0.68429171073010742</v>
      </c>
      <c r="R40" s="10">
        <f t="array" aca="1" ref="R40" ca="1">SUM(OFFSET(NMVOC_TO_SDMA8_POPW_perkT!$A$2:$A$59,0,MATCH(CALC_DELTA!$A40,NMVOC_TO_SDMA8_POPW_perkT!$B$1:$BE$1,0))*'delta_EM_REF-SCEN'!$H$2:$H$59)</f>
        <v>-4.1949067704328637E-2</v>
      </c>
      <c r="S40" s="10">
        <f t="array" aca="1" ref="S40" ca="1">SUM(OFFSET(SO2_TO_SDMA8_POPW_perkT!$A$2:$A$59,0,MATCH(CALC_DELTA!$A40,SO2_TO_SDMA8_POPW_perkT!$B$1:$BE$1,0))*'delta_EM_REF-SCEN'!$G$2:$G$59)</f>
        <v>3.4080961777596029E-2</v>
      </c>
      <c r="T40" s="10">
        <f t="array" aca="1" ref="T40" ca="1">SUM(OFFSET(CH4_TO_SDMA8_POPW_perkT!$A$2:$A$59,0,MATCH(CALC_DELTA!$A40,CH4_TO_SDMA8_POPW_perkT!$B$1:$BE$1,0))*'delta_EM_REF-SCEN'!$C$2:$C$59)</f>
        <v>-1.4505864993545454</v>
      </c>
      <c r="U40" s="10">
        <f t="shared" ca="1" si="3"/>
        <v>-2.1427463160113853</v>
      </c>
    </row>
    <row r="41" spans="1:21" x14ac:dyDescent="0.2">
      <c r="A41" s="2" t="s">
        <v>22</v>
      </c>
      <c r="B41" s="31">
        <f t="array" aca="1" ref="B41" ca="1">SUM(OFFSET(SO2_TO_SO4_POPW_perkT!$A$2:$A$59,0,MATCH(CALC_DELTA!$A41,SO2_TO_SO4_POPW_perkT!$B$1:$BE$1,0))*'delta_EM_REF-SCEN'!$G$2:$G$59)</f>
        <v>-1.4530872839490972E-2</v>
      </c>
      <c r="C41" s="31">
        <f t="array" aca="1" ref="C41" ca="1">SUM(OFFSET(SO2_TO_NO3_POPW_perkT!$A$2:$A$59,0,MATCH(CALC_DELTA!$A41,SO2_TO_NO3_POPW_perkT!$B$1:$BE$1,0))*'delta_EM_REF-SCEN'!$G$2:$G$59)</f>
        <v>1.6185266827940348E-7</v>
      </c>
      <c r="D41" s="31">
        <f t="array" aca="1" ref="D41" ca="1">SUM(OFFSET(SO2_TO_NH4_POPW_perkT!$A$2:$A$59,0,MATCH(CALC_DELTA!$A41,SO2_TO_NH4_POPW_perkT!$B$1:$BE$1,0))*'delta_EM_REF-SCEN'!$G$2:$G$59)</f>
        <v>-4.2428135457124689E-3</v>
      </c>
      <c r="E41" s="31">
        <f t="array" aca="1" ref="E41" ca="1">SUM(OFFSET(NOx_TO_SO4_POPW_perkT!$A$2:$A$59,0,MATCH(CALC_DELTA!$A41,NOx_TO_SO4_POPW_perkT!$B$1:$BE$1,0))*'delta_EM_REF-SCEN'!$E$2:$E$59)</f>
        <v>-2.7454676277322708E-3</v>
      </c>
      <c r="F41" s="31">
        <f t="array" aca="1" ref="F41" ca="1">SUM(OFFSET(NOx_TO_NO3_POPW_perkT!$A$2:$A$59,0,MATCH(CALC_DELTA!$A41,NOx_TO_NO3_POPW_perkT!$B$1:$BE$1,0))*'delta_EM_REF-SCEN'!$E$2:$E$59)</f>
        <v>-2.2784592456723609E-6</v>
      </c>
      <c r="G41" s="31">
        <f t="array" aca="1" ref="G41" ca="1">SUM(OFFSET(NOx_TO_NH4_POPW_perkT!$A$2:$A$59,0,MATCH(CALC_DELTA!$A41,NOx_TO_NH4_POPW_perkT!$B$1:$BE$1,0))*'delta_EM_REF-SCEN'!$E$2:$E$59)</f>
        <v>-5.3357347501269505E-4</v>
      </c>
      <c r="H41" s="31">
        <f t="array" aca="1" ref="H41" ca="1">SUM(OFFSET(NH3_TO_SO4_POPW_perkT!$A$2:$A$59,0,MATCH(CALC_DELTA!$A41,NH3_TO_SO4_POPW_perkT!$B$1:$BE$1,0))*'delta_EM_REF-SCEN'!$D$2:$D$59)</f>
        <v>-2.7824077178553377E-5</v>
      </c>
      <c r="I41" s="31">
        <f t="array" aca="1" ref="I41" ca="1">SUM(OFFSET(NH3_TO_NO3_POPW_perkT!$A$2:$A$59,0,MATCH(CALC_DELTA!$A41,NH3_TO_NO3_POPW_perkT!$B$1:$BE$1,0))*'delta_EM_REF-SCEN'!$D$2:$D$59)</f>
        <v>0</v>
      </c>
      <c r="J41" s="31">
        <f t="array" aca="1" ref="J41" ca="1">SUM(OFFSET(NH3_TO_NH4_POPW_perkT!$A$2:$A$59,0,MATCH(CALC_DELTA!$A41,NH3_TO_NH4_POPW_perkT!$B$1:$BE$1,0))*'delta_EM_REF-SCEN'!$D$2:$D$59)</f>
        <v>-8.2080019537829522E-6</v>
      </c>
      <c r="K41" s="31">
        <f t="array" aca="1" ref="K41" ca="1">SUM(OFFSET(BC_TO_BC_POPW_perkT!$A$2:$A$59,0,MATCH(CALC_DELTA!$A41,BC_TO_BC_POPW_perkT!$B$1:$BE$1,0))*'delta_EM_REF-SCEN'!$B$2:$B$59)</f>
        <v>3.6594645501881271E-3</v>
      </c>
      <c r="L41" s="31">
        <f t="array" aca="1" ref="L41" ca="1">SUM(OFFSET(POM_TO_POM_POPW_perkT!$A$2:$A$59,0,MATCH(CALC_DELTA!$A41,POM_TO_POM_POPW_perkT!$B$1:$BE$1,0))*'delta_EM_REF-SCEN'!$F$2:$F$59)</f>
        <v>1.2455712052596473E-2</v>
      </c>
      <c r="M41" s="31">
        <f t="array" aca="1" ref="M41" ca="1">SUM(OFFSET(PRPM25_TO_PRPM25_POPW_perkT!$A$2:$A$59,0,MATCH(CALC_DELTA!$A41,PRPM25_TO_PRPM25_POPW_perkT!$B$1:$BE$1,0))*'delta_EM_REF-SCEN'!$I$2:$I$59)</f>
        <v>7.9947758041426541E-4</v>
      </c>
      <c r="N41" s="10">
        <f t="shared" ca="1" si="1"/>
        <v>-5.1762219904592684E-3</v>
      </c>
      <c r="O41" s="10">
        <f t="shared" ca="1" si="4"/>
        <v>-5.9645365668876968E-3</v>
      </c>
      <c r="P41" s="10">
        <f t="shared" ca="1" si="2"/>
        <v>-9.4990767546729981E-3</v>
      </c>
      <c r="Q41" s="10">
        <f t="array" aca="1" ref="Q41" ca="1">SUM(OFFSET(NOx_TO_SDMA8_POPW_perkT!$A$2:$A$59,0,MATCH(CALC_DELTA!$A41,NOx_TO_SDMA8_POPW_perkT!$B$1:$BE$1,0))*'delta_EM_REF-SCEN'!$E$2:$E$59)</f>
        <v>-0.88913854849269336</v>
      </c>
      <c r="R41" s="10">
        <f t="array" aca="1" ref="R41" ca="1">SUM(OFFSET(NMVOC_TO_SDMA8_POPW_perkT!$A$2:$A$59,0,MATCH(CALC_DELTA!$A41,NMVOC_TO_SDMA8_POPW_perkT!$B$1:$BE$1,0))*'delta_EM_REF-SCEN'!$H$2:$H$59)</f>
        <v>-4.3303360666077116E-2</v>
      </c>
      <c r="S41" s="10">
        <f t="array" aca="1" ref="S41" ca="1">SUM(OFFSET(SO2_TO_SDMA8_POPW_perkT!$A$2:$A$59,0,MATCH(CALC_DELTA!$A41,SO2_TO_SDMA8_POPW_perkT!$B$1:$BE$1,0))*'delta_EM_REF-SCEN'!$G$2:$G$59)</f>
        <v>3.4708228663591634E-2</v>
      </c>
      <c r="T41" s="10">
        <f t="array" aca="1" ref="T41" ca="1">SUM(OFFSET(CH4_TO_SDMA8_POPW_perkT!$A$2:$A$59,0,MATCH(CALC_DELTA!$A41,CH4_TO_SDMA8_POPW_perkT!$B$1:$BE$1,0))*'delta_EM_REF-SCEN'!$C$2:$C$59)</f>
        <v>-1.6046843866870124</v>
      </c>
      <c r="U41" s="10">
        <f t="shared" ca="1" si="3"/>
        <v>-2.502418067182191</v>
      </c>
    </row>
    <row r="42" spans="1:21" x14ac:dyDescent="0.2">
      <c r="A42" s="2" t="s">
        <v>21</v>
      </c>
      <c r="B42" s="31">
        <f t="array" aca="1" ref="B42" ca="1">SUM(OFFSET(SO2_TO_SO4_POPW_perkT!$A$2:$A$59,0,MATCH(CALC_DELTA!$A42,SO2_TO_SO4_POPW_perkT!$B$1:$BE$1,0))*'delta_EM_REF-SCEN'!$G$2:$G$59)</f>
        <v>-1.3472832305642935E-2</v>
      </c>
      <c r="C42" s="31">
        <f t="array" aca="1" ref="C42" ca="1">SUM(OFFSET(SO2_TO_NO3_POPW_perkT!$A$2:$A$59,0,MATCH(CALC_DELTA!$A42,SO2_TO_NO3_POPW_perkT!$B$1:$BE$1,0))*'delta_EM_REF-SCEN'!$G$2:$G$59)</f>
        <v>0</v>
      </c>
      <c r="D42" s="31">
        <f t="array" aca="1" ref="D42" ca="1">SUM(OFFSET(SO2_TO_NH4_POPW_perkT!$A$2:$A$59,0,MATCH(CALC_DELTA!$A42,SO2_TO_NH4_POPW_perkT!$B$1:$BE$1,0))*'delta_EM_REF-SCEN'!$G$2:$G$59)</f>
        <v>-2.9655695736105214E-3</v>
      </c>
      <c r="E42" s="31">
        <f t="array" aca="1" ref="E42" ca="1">SUM(OFFSET(NOx_TO_SO4_POPW_perkT!$A$2:$A$59,0,MATCH(CALC_DELTA!$A42,NOx_TO_SO4_POPW_perkT!$B$1:$BE$1,0))*'delta_EM_REF-SCEN'!$E$2:$E$59)</f>
        <v>-1.2150184478870224E-3</v>
      </c>
      <c r="F42" s="31">
        <f t="array" aca="1" ref="F42" ca="1">SUM(OFFSET(NOx_TO_NO3_POPW_perkT!$A$2:$A$59,0,MATCH(CALC_DELTA!$A42,NOx_TO_NO3_POPW_perkT!$B$1:$BE$1,0))*'delta_EM_REF-SCEN'!$E$2:$E$59)</f>
        <v>0</v>
      </c>
      <c r="G42" s="31">
        <f t="array" aca="1" ref="G42" ca="1">SUM(OFFSET(NOx_TO_NH4_POPW_perkT!$A$2:$A$59,0,MATCH(CALC_DELTA!$A42,NOx_TO_NH4_POPW_perkT!$B$1:$BE$1,0))*'delta_EM_REF-SCEN'!$E$2:$E$59)</f>
        <v>-1.2745248160501619E-4</v>
      </c>
      <c r="H42" s="31">
        <f t="array" aca="1" ref="H42" ca="1">SUM(OFFSET(NH3_TO_SO4_POPW_perkT!$A$2:$A$59,0,MATCH(CALC_DELTA!$A42,NH3_TO_SO4_POPW_perkT!$B$1:$BE$1,0))*'delta_EM_REF-SCEN'!$D$2:$D$59)</f>
        <v>-2.4023472384296775E-4</v>
      </c>
      <c r="I42" s="31">
        <f t="array" aca="1" ref="I42" ca="1">SUM(OFFSET(NH3_TO_NO3_POPW_perkT!$A$2:$A$59,0,MATCH(CALC_DELTA!$A42,NH3_TO_NO3_POPW_perkT!$B$1:$BE$1,0))*'delta_EM_REF-SCEN'!$D$2:$D$59)</f>
        <v>0</v>
      </c>
      <c r="J42" s="31">
        <f t="array" aca="1" ref="J42" ca="1">SUM(OFFSET(NH3_TO_NH4_POPW_perkT!$A$2:$A$59,0,MATCH(CALC_DELTA!$A42,NH3_TO_NH4_POPW_perkT!$B$1:$BE$1,0))*'delta_EM_REF-SCEN'!$D$2:$D$59)</f>
        <v>-3.3707647012126202E-5</v>
      </c>
      <c r="K42" s="31">
        <f t="array" aca="1" ref="K42" ca="1">SUM(OFFSET(BC_TO_BC_POPW_perkT!$A$2:$A$59,0,MATCH(CALC_DELTA!$A42,BC_TO_BC_POPW_perkT!$B$1:$BE$1,0))*'delta_EM_REF-SCEN'!$B$2:$B$59)</f>
        <v>-1.0935205430437887E-3</v>
      </c>
      <c r="L42" s="31">
        <f t="array" aca="1" ref="L42" ca="1">SUM(OFFSET(POM_TO_POM_POPW_perkT!$A$2:$A$59,0,MATCH(CALC_DELTA!$A42,POM_TO_POM_POPW_perkT!$B$1:$BE$1,0))*'delta_EM_REF-SCEN'!$F$2:$F$59)</f>
        <v>-3.2397601351455262E-3</v>
      </c>
      <c r="M42" s="31">
        <f t="array" aca="1" ref="M42" ca="1">SUM(OFFSET(PRPM25_TO_PRPM25_POPW_perkT!$A$2:$A$59,0,MATCH(CALC_DELTA!$A42,PRPM25_TO_PRPM25_POPW_perkT!$B$1:$BE$1,0))*'delta_EM_REF-SCEN'!$I$2:$I$59)</f>
        <v>-1.7961052191267095E-3</v>
      </c>
      <c r="N42" s="10">
        <f t="shared" ca="1" si="1"/>
        <v>-2.4184201076916607E-2</v>
      </c>
      <c r="O42" s="10">
        <f t="shared" ca="1" si="4"/>
        <v>-4.8748000984921583E-3</v>
      </c>
      <c r="P42" s="10">
        <f t="shared" ca="1" si="2"/>
        <v>-7.7635705272282524E-3</v>
      </c>
      <c r="Q42" s="10">
        <f t="array" aca="1" ref="Q42" ca="1">SUM(OFFSET(NOx_TO_SDMA8_POPW_perkT!$A$2:$A$59,0,MATCH(CALC_DELTA!$A42,NOx_TO_SDMA8_POPW_perkT!$B$1:$BE$1,0))*'delta_EM_REF-SCEN'!$E$2:$E$59)</f>
        <v>-0.82371724167668792</v>
      </c>
      <c r="R42" s="10">
        <f t="array" aca="1" ref="R42" ca="1">SUM(OFFSET(NMVOC_TO_SDMA8_POPW_perkT!$A$2:$A$59,0,MATCH(CALC_DELTA!$A42,NMVOC_TO_SDMA8_POPW_perkT!$B$1:$BE$1,0))*'delta_EM_REF-SCEN'!$H$2:$H$59)</f>
        <v>-7.1180889642462511E-2</v>
      </c>
      <c r="S42" s="10">
        <f t="array" aca="1" ref="S42" ca="1">SUM(OFFSET(SO2_TO_SDMA8_POPW_perkT!$A$2:$A$59,0,MATCH(CALC_DELTA!$A42,SO2_TO_SDMA8_POPW_perkT!$B$1:$BE$1,0))*'delta_EM_REF-SCEN'!$G$2:$G$59)</f>
        <v>2.5499644194358552E-2</v>
      </c>
      <c r="T42" s="10">
        <f t="array" aca="1" ref="T42" ca="1">SUM(OFFSET(CH4_TO_SDMA8_POPW_perkT!$A$2:$A$59,0,MATCH(CALC_DELTA!$A42,CH4_TO_SDMA8_POPW_perkT!$B$1:$BE$1,0))*'delta_EM_REF-SCEN'!$C$2:$C$59)</f>
        <v>-1.9656774924896108</v>
      </c>
      <c r="U42" s="10">
        <f t="shared" ca="1" si="3"/>
        <v>-2.8350759796144027</v>
      </c>
    </row>
    <row r="43" spans="1:21" x14ac:dyDescent="0.2">
      <c r="A43" s="2" t="s">
        <v>20</v>
      </c>
      <c r="B43" s="31">
        <f t="array" aca="1" ref="B43" ca="1">SUM(OFFSET(SO2_TO_SO4_POPW_perkT!$A$2:$A$59,0,MATCH(CALC_DELTA!$A43,SO2_TO_SO4_POPW_perkT!$B$1:$BE$1,0))*'delta_EM_REF-SCEN'!$G$2:$G$59)</f>
        <v>-1.1797524603385836</v>
      </c>
      <c r="C43" s="31">
        <f t="array" aca="1" ref="C43" ca="1">SUM(OFFSET(SO2_TO_NO3_POPW_perkT!$A$2:$A$59,0,MATCH(CALC_DELTA!$A43,SO2_TO_NO3_POPW_perkT!$B$1:$BE$1,0))*'delta_EM_REF-SCEN'!$G$2:$G$59)</f>
        <v>0.11080400580158148</v>
      </c>
      <c r="D43" s="31">
        <f t="array" aca="1" ref="D43" ca="1">SUM(OFFSET(SO2_TO_NH4_POPW_perkT!$A$2:$A$59,0,MATCH(CALC_DELTA!$A43,SO2_TO_NH4_POPW_perkT!$B$1:$BE$1,0))*'delta_EM_REF-SCEN'!$G$2:$G$59)</f>
        <v>-0.31692076988920437</v>
      </c>
      <c r="E43" s="31">
        <f t="array" aca="1" ref="E43" ca="1">SUM(OFFSET(NOx_TO_SO4_POPW_perkT!$A$2:$A$59,0,MATCH(CALC_DELTA!$A43,NOx_TO_SO4_POPW_perkT!$B$1:$BE$1,0))*'delta_EM_REF-SCEN'!$E$2:$E$59)</f>
        <v>6.1296758687492264E-2</v>
      </c>
      <c r="F43" s="31">
        <f t="array" aca="1" ref="F43" ca="1">SUM(OFFSET(NOx_TO_NO3_POPW_perkT!$A$2:$A$59,0,MATCH(CALC_DELTA!$A43,NOx_TO_NO3_POPW_perkT!$B$1:$BE$1,0))*'delta_EM_REF-SCEN'!$E$2:$E$59)</f>
        <v>-0.64558191255995645</v>
      </c>
      <c r="G43" s="31">
        <f t="array" aca="1" ref="G43" ca="1">SUM(OFFSET(NOx_TO_NH4_POPW_perkT!$A$2:$A$59,0,MATCH(CALC_DELTA!$A43,NOx_TO_NH4_POPW_perkT!$B$1:$BE$1,0))*'delta_EM_REF-SCEN'!$E$2:$E$59)</f>
        <v>-0.16445139519531413</v>
      </c>
      <c r="H43" s="31">
        <f t="array" aca="1" ref="H43" ca="1">SUM(OFFSET(NH3_TO_SO4_POPW_perkT!$A$2:$A$59,0,MATCH(CALC_DELTA!$A43,NH3_TO_SO4_POPW_perkT!$B$1:$BE$1,0))*'delta_EM_REF-SCEN'!$D$2:$D$59)</f>
        <v>-1.3914098616804812E-2</v>
      </c>
      <c r="I43" s="31">
        <f t="array" aca="1" ref="I43" ca="1">SUM(OFFSET(NH3_TO_NO3_POPW_perkT!$A$2:$A$59,0,MATCH(CALC_DELTA!$A43,NH3_TO_NO3_POPW_perkT!$B$1:$BE$1,0))*'delta_EM_REF-SCEN'!$D$2:$D$59)</f>
        <v>-1.4071410591907271E-2</v>
      </c>
      <c r="J43" s="31">
        <f t="array" aca="1" ref="J43" ca="1">SUM(OFFSET(NH3_TO_NH4_POPW_perkT!$A$2:$A$59,0,MATCH(CALC_DELTA!$A43,NH3_TO_NH4_POPW_perkT!$B$1:$BE$1,0))*'delta_EM_REF-SCEN'!$D$2:$D$59)</f>
        <v>-1.2394472245481037E-2</v>
      </c>
      <c r="K43" s="31">
        <f t="array" aca="1" ref="K43" ca="1">SUM(OFFSET(BC_TO_BC_POPW_perkT!$A$2:$A$59,0,MATCH(CALC_DELTA!$A43,BC_TO_BC_POPW_perkT!$B$1:$BE$1,0))*'delta_EM_REF-SCEN'!$B$2:$B$59)</f>
        <v>0.42845667463778764</v>
      </c>
      <c r="L43" s="31">
        <f t="array" aca="1" ref="L43" ca="1">SUM(OFFSET(POM_TO_POM_POPW_perkT!$A$2:$A$59,0,MATCH(CALC_DELTA!$A43,POM_TO_POM_POPW_perkT!$B$1:$BE$1,0))*'delta_EM_REF-SCEN'!$F$2:$F$59)</f>
        <v>2.7871053028078983</v>
      </c>
      <c r="M43" s="31">
        <f t="array" aca="1" ref="M43" ca="1">SUM(OFFSET(PRPM25_TO_PRPM25_POPW_perkT!$A$2:$A$59,0,MATCH(CALC_DELTA!$A43,PRPM25_TO_PRPM25_POPW_perkT!$B$1:$BE$1,0))*'delta_EM_REF-SCEN'!$I$2:$I$59)</f>
        <v>-1.1387016728301247</v>
      </c>
      <c r="N43" s="10">
        <f t="shared" ca="1" si="1"/>
        <v>-9.8125450332616548E-2</v>
      </c>
      <c r="O43" s="10">
        <f t="shared" ca="1" si="4"/>
        <v>-0.58724615383600798</v>
      </c>
      <c r="P43" s="10">
        <f t="shared" ca="1" si="2"/>
        <v>-0.93524387462771641</v>
      </c>
      <c r="Q43" s="10">
        <f t="array" aca="1" ref="Q43" ca="1">SUM(OFFSET(NOx_TO_SDMA8_POPW_perkT!$A$2:$A$59,0,MATCH(CALC_DELTA!$A43,NOx_TO_SDMA8_POPW_perkT!$B$1:$BE$1,0))*'delta_EM_REF-SCEN'!$E$2:$E$59)</f>
        <v>-1.3911331632253872</v>
      </c>
      <c r="R43" s="10">
        <f t="array" aca="1" ref="R43" ca="1">SUM(OFFSET(NMVOC_TO_SDMA8_POPW_perkT!$A$2:$A$59,0,MATCH(CALC_DELTA!$A43,NMVOC_TO_SDMA8_POPW_perkT!$B$1:$BE$1,0))*'delta_EM_REF-SCEN'!$H$2:$H$59)</f>
        <v>-0.16730445609749803</v>
      </c>
      <c r="S43" s="10">
        <f t="array" aca="1" ref="S43" ca="1">SUM(OFFSET(SO2_TO_SDMA8_POPW_perkT!$A$2:$A$59,0,MATCH(CALC_DELTA!$A43,SO2_TO_SDMA8_POPW_perkT!$B$1:$BE$1,0))*'delta_EM_REF-SCEN'!$G$2:$G$59)</f>
        <v>0.27942434151330248</v>
      </c>
      <c r="T43" s="10">
        <f t="array" aca="1" ref="T43" ca="1">SUM(OFFSET(CH4_TO_SDMA8_POPW_perkT!$A$2:$A$59,0,MATCH(CALC_DELTA!$A43,CH4_TO_SDMA8_POPW_perkT!$B$1:$BE$1,0))*'delta_EM_REF-SCEN'!$C$2:$C$59)</f>
        <v>-1.459967247872727</v>
      </c>
      <c r="U43" s="10">
        <f t="shared" ca="1" si="3"/>
        <v>-2.7389805256823099</v>
      </c>
    </row>
    <row r="44" spans="1:21" x14ac:dyDescent="0.2">
      <c r="A44" s="2" t="s">
        <v>19</v>
      </c>
      <c r="B44" s="31">
        <f t="array" aca="1" ref="B44" ca="1">SUM(OFFSET(SO2_TO_SO4_POPW_perkT!$A$2:$A$59,0,MATCH(CALC_DELTA!$A44,SO2_TO_SO4_POPW_perkT!$B$1:$BE$1,0))*'delta_EM_REF-SCEN'!$G$2:$G$59)</f>
        <v>-1.6864585068941156</v>
      </c>
      <c r="C44" s="31">
        <f t="array" aca="1" ref="C44" ca="1">SUM(OFFSET(SO2_TO_NO3_POPW_perkT!$A$2:$A$59,0,MATCH(CALC_DELTA!$A44,SO2_TO_NO3_POPW_perkT!$B$1:$BE$1,0))*'delta_EM_REF-SCEN'!$G$2:$G$59)</f>
        <v>0.14536424638107928</v>
      </c>
      <c r="D44" s="31">
        <f t="array" aca="1" ref="D44" ca="1">SUM(OFFSET(SO2_TO_NH4_POPW_perkT!$A$2:$A$59,0,MATCH(CALC_DELTA!$A44,SO2_TO_NH4_POPW_perkT!$B$1:$BE$1,0))*'delta_EM_REF-SCEN'!$G$2:$G$59)</f>
        <v>-0.49361403939947629</v>
      </c>
      <c r="E44" s="31">
        <f t="array" aca="1" ref="E44" ca="1">SUM(OFFSET(NOx_TO_SO4_POPW_perkT!$A$2:$A$59,0,MATCH(CALC_DELTA!$A44,NOx_TO_SO4_POPW_perkT!$B$1:$BE$1,0))*'delta_EM_REF-SCEN'!$E$2:$E$59)</f>
        <v>-2.1464734462733032E-2</v>
      </c>
      <c r="F44" s="31">
        <f t="array" aca="1" ref="F44" ca="1">SUM(OFFSET(NOx_TO_NO3_POPW_perkT!$A$2:$A$59,0,MATCH(CALC_DELTA!$A44,NOx_TO_NO3_POPW_perkT!$B$1:$BE$1,0))*'delta_EM_REF-SCEN'!$E$2:$E$59)</f>
        <v>-0.87441264219172699</v>
      </c>
      <c r="G44" s="31">
        <f t="array" aca="1" ref="G44" ca="1">SUM(OFFSET(NOx_TO_NH4_POPW_perkT!$A$2:$A$59,0,MATCH(CALC_DELTA!$A44,NOx_TO_NH4_POPW_perkT!$B$1:$BE$1,0))*'delta_EM_REF-SCEN'!$E$2:$E$59)</f>
        <v>-0.256273724870895</v>
      </c>
      <c r="H44" s="31">
        <f t="array" aca="1" ref="H44" ca="1">SUM(OFFSET(NH3_TO_SO4_POPW_perkT!$A$2:$A$59,0,MATCH(CALC_DELTA!$A44,NH3_TO_SO4_POPW_perkT!$B$1:$BE$1,0))*'delta_EM_REF-SCEN'!$D$2:$D$59)</f>
        <v>-1.0841111909470888E-2</v>
      </c>
      <c r="I44" s="31">
        <f t="array" aca="1" ref="I44" ca="1">SUM(OFFSET(NH3_TO_NO3_POPW_perkT!$A$2:$A$59,0,MATCH(CALC_DELTA!$A44,NH3_TO_NO3_POPW_perkT!$B$1:$BE$1,0))*'delta_EM_REF-SCEN'!$D$2:$D$59)</f>
        <v>-7.321560254585209E-2</v>
      </c>
      <c r="J44" s="31">
        <f t="array" aca="1" ref="J44" ca="1">SUM(OFFSET(NH3_TO_NH4_POPW_perkT!$A$2:$A$59,0,MATCH(CALC_DELTA!$A44,NH3_TO_NH4_POPW_perkT!$B$1:$BE$1,0))*'delta_EM_REF-SCEN'!$D$2:$D$59)</f>
        <v>-3.8936696968403572E-2</v>
      </c>
      <c r="K44" s="31">
        <f t="array" aca="1" ref="K44" ca="1">SUM(OFFSET(BC_TO_BC_POPW_perkT!$A$2:$A$59,0,MATCH(CALC_DELTA!$A44,BC_TO_BC_POPW_perkT!$B$1:$BE$1,0))*'delta_EM_REF-SCEN'!$B$2:$B$59)</f>
        <v>-3.8635705839057365E-2</v>
      </c>
      <c r="L44" s="31">
        <f t="array" aca="1" ref="L44" ca="1">SUM(OFFSET(POM_TO_POM_POPW_perkT!$A$2:$A$59,0,MATCH(CALC_DELTA!$A44,POM_TO_POM_POPW_perkT!$B$1:$BE$1,0))*'delta_EM_REF-SCEN'!$F$2:$F$59)</f>
        <v>0.22128460002098749</v>
      </c>
      <c r="M44" s="31">
        <f t="array" aca="1" ref="M44" ca="1">SUM(OFFSET(PRPM25_TO_PRPM25_POPW_perkT!$A$2:$A$59,0,MATCH(CALC_DELTA!$A44,PRPM25_TO_PRPM25_POPW_perkT!$B$1:$BE$1,0))*'delta_EM_REF-SCEN'!$I$2:$I$59)</f>
        <v>-0.80926403992047247</v>
      </c>
      <c r="N44" s="10">
        <f t="shared" ca="1" si="1"/>
        <v>-3.9364679586001361</v>
      </c>
      <c r="O44" s="10">
        <f t="shared" ca="1" si="4"/>
        <v>-0.89366025947263039</v>
      </c>
      <c r="P44" s="10">
        <f t="shared" ca="1" si="2"/>
        <v>-1.4232367095304854</v>
      </c>
      <c r="Q44" s="10">
        <f t="array" aca="1" ref="Q44" ca="1">SUM(OFFSET(NOx_TO_SDMA8_POPW_perkT!$A$2:$A$59,0,MATCH(CALC_DELTA!$A44,NOx_TO_SDMA8_POPW_perkT!$B$1:$BE$1,0))*'delta_EM_REF-SCEN'!$E$2:$E$59)</f>
        <v>-4.580331736416885</v>
      </c>
      <c r="R44" s="10">
        <f t="array" aca="1" ref="R44" ca="1">SUM(OFFSET(NMVOC_TO_SDMA8_POPW_perkT!$A$2:$A$59,0,MATCH(CALC_DELTA!$A44,NMVOC_TO_SDMA8_POPW_perkT!$B$1:$BE$1,0))*'delta_EM_REF-SCEN'!$H$2:$H$59)</f>
        <v>-0.2111682862946892</v>
      </c>
      <c r="S44" s="10">
        <f t="array" aca="1" ref="S44" ca="1">SUM(OFFSET(SO2_TO_SDMA8_POPW_perkT!$A$2:$A$59,0,MATCH(CALC_DELTA!$A44,SO2_TO_SDMA8_POPW_perkT!$B$1:$BE$1,0))*'delta_EM_REF-SCEN'!$G$2:$G$59)</f>
        <v>0.33932402147859553</v>
      </c>
      <c r="T44" s="10">
        <f t="array" aca="1" ref="T44" ca="1">SUM(OFFSET(CH4_TO_SDMA8_POPW_perkT!$A$2:$A$59,0,MATCH(CALC_DELTA!$A44,CH4_TO_SDMA8_POPW_perkT!$B$1:$BE$1,0))*'delta_EM_REF-SCEN'!$C$2:$C$59)</f>
        <v>-1.5235863027233769</v>
      </c>
      <c r="U44" s="10">
        <f t="shared" ca="1" si="3"/>
        <v>-5.9757623039563557</v>
      </c>
    </row>
    <row r="45" spans="1:21" x14ac:dyDescent="0.2">
      <c r="A45" s="2" t="s">
        <v>18</v>
      </c>
      <c r="B45" s="31">
        <f t="array" aca="1" ref="B45" ca="1">SUM(OFFSET(SO2_TO_SO4_POPW_perkT!$A$2:$A$59,0,MATCH(CALC_DELTA!$A45,SO2_TO_SO4_POPW_perkT!$B$1:$BE$1,0))*'delta_EM_REF-SCEN'!$G$2:$G$59)</f>
        <v>-0.8023929785733126</v>
      </c>
      <c r="C45" s="31">
        <f t="array" aca="1" ref="C45" ca="1">SUM(OFFSET(SO2_TO_NO3_POPW_perkT!$A$2:$A$59,0,MATCH(CALC_DELTA!$A45,SO2_TO_NO3_POPW_perkT!$B$1:$BE$1,0))*'delta_EM_REF-SCEN'!$G$2:$G$59)</f>
        <v>2.8916047296035918E-3</v>
      </c>
      <c r="D45" s="31">
        <f t="array" aca="1" ref="D45" ca="1">SUM(OFFSET(SO2_TO_NH4_POPW_perkT!$A$2:$A$59,0,MATCH(CALC_DELTA!$A45,SO2_TO_NH4_POPW_perkT!$B$1:$BE$1,0))*'delta_EM_REF-SCEN'!$G$2:$G$59)</f>
        <v>-0.11261958258755521</v>
      </c>
      <c r="E45" s="31">
        <f t="array" aca="1" ref="E45" ca="1">SUM(OFFSET(NOx_TO_SO4_POPW_perkT!$A$2:$A$59,0,MATCH(CALC_DELTA!$A45,NOx_TO_SO4_POPW_perkT!$B$1:$BE$1,0))*'delta_EM_REF-SCEN'!$E$2:$E$59)</f>
        <v>7.5834879491912307E-3</v>
      </c>
      <c r="F45" s="31">
        <f t="array" aca="1" ref="F45" ca="1">SUM(OFFSET(NOx_TO_NO3_POPW_perkT!$A$2:$A$59,0,MATCH(CALC_DELTA!$A45,NOx_TO_NO3_POPW_perkT!$B$1:$BE$1,0))*'delta_EM_REF-SCEN'!$E$2:$E$59)</f>
        <v>-8.9774584282944617E-2</v>
      </c>
      <c r="G45" s="31">
        <f t="array" aca="1" ref="G45" ca="1">SUM(OFFSET(NOx_TO_NH4_POPW_perkT!$A$2:$A$59,0,MATCH(CALC_DELTA!$A45,NOx_TO_NH4_POPW_perkT!$B$1:$BE$1,0))*'delta_EM_REF-SCEN'!$E$2:$E$59)</f>
        <v>-5.9929684003794826E-3</v>
      </c>
      <c r="H45" s="31">
        <f t="array" aca="1" ref="H45" ca="1">SUM(OFFSET(NH3_TO_SO4_POPW_perkT!$A$2:$A$59,0,MATCH(CALC_DELTA!$A45,NH3_TO_SO4_POPW_perkT!$B$1:$BE$1,0))*'delta_EM_REF-SCEN'!$D$2:$D$59)</f>
        <v>-5.8212369138984157E-3</v>
      </c>
      <c r="I45" s="31">
        <f t="array" aca="1" ref="I45" ca="1">SUM(OFFSET(NH3_TO_NO3_POPW_perkT!$A$2:$A$59,0,MATCH(CALC_DELTA!$A45,NH3_TO_NO3_POPW_perkT!$B$1:$BE$1,0))*'delta_EM_REF-SCEN'!$D$2:$D$59)</f>
        <v>-6.578713401143865E-4</v>
      </c>
      <c r="J45" s="31">
        <f t="array" aca="1" ref="J45" ca="1">SUM(OFFSET(NH3_TO_NH4_POPW_perkT!$A$2:$A$59,0,MATCH(CALC_DELTA!$A45,NH3_TO_NH4_POPW_perkT!$B$1:$BE$1,0))*'delta_EM_REF-SCEN'!$D$2:$D$59)</f>
        <v>-1.3186003062253851E-2</v>
      </c>
      <c r="K45" s="31">
        <f t="array" aca="1" ref="K45" ca="1">SUM(OFFSET(BC_TO_BC_POPW_perkT!$A$2:$A$59,0,MATCH(CALC_DELTA!$A45,BC_TO_BC_POPW_perkT!$B$1:$BE$1,0))*'delta_EM_REF-SCEN'!$B$2:$B$59)</f>
        <v>-2.1429508678342087E-2</v>
      </c>
      <c r="L45" s="31">
        <f t="array" aca="1" ref="L45" ca="1">SUM(OFFSET(POM_TO_POM_POPW_perkT!$A$2:$A$59,0,MATCH(CALC_DELTA!$A45,POM_TO_POM_POPW_perkT!$B$1:$BE$1,0))*'delta_EM_REF-SCEN'!$F$2:$F$59)</f>
        <v>1.8661650738775945E-2</v>
      </c>
      <c r="M45" s="31">
        <f t="array" aca="1" ref="M45" ca="1">SUM(OFFSET(PRPM25_TO_PRPM25_POPW_perkT!$A$2:$A$59,0,MATCH(CALC_DELTA!$A45,PRPM25_TO_PRPM25_POPW_perkT!$B$1:$BE$1,0))*'delta_EM_REF-SCEN'!$I$2:$I$59)</f>
        <v>-0.36979982892560304</v>
      </c>
      <c r="N45" s="10">
        <f t="shared" ca="1" si="1"/>
        <v>-1.3925378193468327</v>
      </c>
      <c r="O45" s="10">
        <f t="shared" ca="1" si="4"/>
        <v>-0.27539193577004922</v>
      </c>
      <c r="P45" s="10">
        <f t="shared" ca="1" si="2"/>
        <v>-0.43858715696711537</v>
      </c>
      <c r="Q45" s="10">
        <f t="array" aca="1" ref="Q45" ca="1">SUM(OFFSET(NOx_TO_SDMA8_POPW_perkT!$A$2:$A$59,0,MATCH(CALC_DELTA!$A45,NOx_TO_SDMA8_POPW_perkT!$B$1:$BE$1,0))*'delta_EM_REF-SCEN'!$E$2:$E$59)</f>
        <v>-3.9100636871764207</v>
      </c>
      <c r="R45" s="10">
        <f t="array" aca="1" ref="R45" ca="1">SUM(OFFSET(NMVOC_TO_SDMA8_POPW_perkT!$A$2:$A$59,0,MATCH(CALC_DELTA!$A45,NMVOC_TO_SDMA8_POPW_perkT!$B$1:$BE$1,0))*'delta_EM_REF-SCEN'!$H$2:$H$59)</f>
        <v>-0.16719728674432807</v>
      </c>
      <c r="S45" s="10">
        <f t="array" aca="1" ref="S45" ca="1">SUM(OFFSET(SO2_TO_SDMA8_POPW_perkT!$A$2:$A$59,0,MATCH(CALC_DELTA!$A45,SO2_TO_SDMA8_POPW_perkT!$B$1:$BE$1,0))*'delta_EM_REF-SCEN'!$G$2:$G$59)</f>
        <v>0.25638501076918324</v>
      </c>
      <c r="T45" s="10">
        <f t="array" aca="1" ref="T45" ca="1">SUM(OFFSET(CH4_TO_SDMA8_POPW_perkT!$A$2:$A$59,0,MATCH(CALC_DELTA!$A45,CH4_TO_SDMA8_POPW_perkT!$B$1:$BE$1,0))*'delta_EM_REF-SCEN'!$C$2:$C$59)</f>
        <v>-1.5233989759480515</v>
      </c>
      <c r="U45" s="10">
        <f t="shared" ca="1" si="3"/>
        <v>-5.3442749390996163</v>
      </c>
    </row>
    <row r="46" spans="1:21" x14ac:dyDescent="0.2">
      <c r="A46" s="2" t="s">
        <v>17</v>
      </c>
      <c r="B46" s="31">
        <f t="array" aca="1" ref="B46" ca="1">SUM(OFFSET(SO2_TO_SO4_POPW_perkT!$A$2:$A$59,0,MATCH(CALC_DELTA!$A46,SO2_TO_SO4_POPW_perkT!$B$1:$BE$1,0))*'delta_EM_REF-SCEN'!$G$2:$G$59)</f>
        <v>-6.6792133171331649</v>
      </c>
      <c r="C46" s="31">
        <f t="array" aca="1" ref="C46" ca="1">SUM(OFFSET(SO2_TO_NO3_POPW_perkT!$A$2:$A$59,0,MATCH(CALC_DELTA!$A46,SO2_TO_NO3_POPW_perkT!$B$1:$BE$1,0))*'delta_EM_REF-SCEN'!$G$2:$G$59)</f>
        <v>-1.7184604803950586E-2</v>
      </c>
      <c r="D46" s="31">
        <f t="array" aca="1" ref="D46" ca="1">SUM(OFFSET(SO2_TO_NH4_POPW_perkT!$A$2:$A$59,0,MATCH(CALC_DELTA!$A46,SO2_TO_NH4_POPW_perkT!$B$1:$BE$1,0))*'delta_EM_REF-SCEN'!$G$2:$G$59)</f>
        <v>-2.3851807893879533</v>
      </c>
      <c r="E46" s="31">
        <f t="array" aca="1" ref="E46" ca="1">SUM(OFFSET(NOx_TO_SO4_POPW_perkT!$A$2:$A$59,0,MATCH(CALC_DELTA!$A46,NOx_TO_SO4_POPW_perkT!$B$1:$BE$1,0))*'delta_EM_REF-SCEN'!$E$2:$E$59)</f>
        <v>-0.17204470062148944</v>
      </c>
      <c r="F46" s="31">
        <f t="array" aca="1" ref="F46" ca="1">SUM(OFFSET(NOx_TO_NO3_POPW_perkT!$A$2:$A$59,0,MATCH(CALC_DELTA!$A46,NOx_TO_NO3_POPW_perkT!$B$1:$BE$1,0))*'delta_EM_REF-SCEN'!$E$2:$E$59)</f>
        <v>-0.89267420191020497</v>
      </c>
      <c r="G46" s="31">
        <f t="array" aca="1" ref="G46" ca="1">SUM(OFFSET(NOx_TO_NH4_POPW_perkT!$A$2:$A$59,0,MATCH(CALC_DELTA!$A46,NOx_TO_NH4_POPW_perkT!$B$1:$BE$1,0))*'delta_EM_REF-SCEN'!$E$2:$E$59)</f>
        <v>-0.31546078941752753</v>
      </c>
      <c r="H46" s="31">
        <f t="array" aca="1" ref="H46" ca="1">SUM(OFFSET(NH3_TO_SO4_POPW_perkT!$A$2:$A$59,0,MATCH(CALC_DELTA!$A46,NH3_TO_SO4_POPW_perkT!$B$1:$BE$1,0))*'delta_EM_REF-SCEN'!$D$2:$D$59)</f>
        <v>3.4022465920438569E-3</v>
      </c>
      <c r="I46" s="31">
        <f t="array" aca="1" ref="I46" ca="1">SUM(OFFSET(NH3_TO_NO3_POPW_perkT!$A$2:$A$59,0,MATCH(CALC_DELTA!$A46,NH3_TO_NO3_POPW_perkT!$B$1:$BE$1,0))*'delta_EM_REF-SCEN'!$D$2:$D$59)</f>
        <v>-1.7823228307859056E-3</v>
      </c>
      <c r="J46" s="31">
        <f t="array" aca="1" ref="J46" ca="1">SUM(OFFSET(NH3_TO_NH4_POPW_perkT!$A$2:$A$59,0,MATCH(CALC_DELTA!$A46,NH3_TO_NH4_POPW_perkT!$B$1:$BE$1,0))*'delta_EM_REF-SCEN'!$D$2:$D$59)</f>
        <v>-9.450060623049923E-4</v>
      </c>
      <c r="K46" s="31">
        <f t="array" aca="1" ref="K46" ca="1">SUM(OFFSET(BC_TO_BC_POPW_perkT!$A$2:$A$59,0,MATCH(CALC_DELTA!$A46,BC_TO_BC_POPW_perkT!$B$1:$BE$1,0))*'delta_EM_REF-SCEN'!$B$2:$B$59)</f>
        <v>-0.54269388053078782</v>
      </c>
      <c r="L46" s="31">
        <f t="array" aca="1" ref="L46" ca="1">SUM(OFFSET(POM_TO_POM_POPW_perkT!$A$2:$A$59,0,MATCH(CALC_DELTA!$A46,POM_TO_POM_POPW_perkT!$B$1:$BE$1,0))*'delta_EM_REF-SCEN'!$F$2:$F$59)</f>
        <v>-0.8537228778230942</v>
      </c>
      <c r="M46" s="31">
        <f t="array" aca="1" ref="M46" ca="1">SUM(OFFSET(PRPM25_TO_PRPM25_POPW_perkT!$A$2:$A$59,0,MATCH(CALC_DELTA!$A46,PRPM25_TO_PRPM25_POPW_perkT!$B$1:$BE$1,0))*'delta_EM_REF-SCEN'!$I$2:$I$59)</f>
        <v>-3.7335651924862447</v>
      </c>
      <c r="N46" s="10">
        <f t="shared" ca="1" si="1"/>
        <v>-15.591065436415462</v>
      </c>
      <c r="O46" s="10">
        <f t="shared" ca="1" si="4"/>
        <v>-2.8244925411053412</v>
      </c>
      <c r="P46" s="10">
        <f t="shared" ca="1" si="2"/>
        <v>-4.4982658987973947</v>
      </c>
      <c r="Q46" s="10">
        <f t="array" aca="1" ref="Q46" ca="1">SUM(OFFSET(NOx_TO_SDMA8_POPW_perkT!$A$2:$A$59,0,MATCH(CALC_DELTA!$A46,NOx_TO_SDMA8_POPW_perkT!$B$1:$BE$1,0))*'delta_EM_REF-SCEN'!$E$2:$E$59)</f>
        <v>-14.619057440610208</v>
      </c>
      <c r="R46" s="10">
        <f t="array" aca="1" ref="R46" ca="1">SUM(OFFSET(NMVOC_TO_SDMA8_POPW_perkT!$A$2:$A$59,0,MATCH(CALC_DELTA!$A46,NMVOC_TO_SDMA8_POPW_perkT!$B$1:$BE$1,0))*'delta_EM_REF-SCEN'!$H$2:$H$59)</f>
        <v>-0.47585220971324493</v>
      </c>
      <c r="S46" s="10">
        <f t="array" aca="1" ref="S46" ca="1">SUM(OFFSET(SO2_TO_SDMA8_POPW_perkT!$A$2:$A$59,0,MATCH(CALC_DELTA!$A46,SO2_TO_SDMA8_POPW_perkT!$B$1:$BE$1,0))*'delta_EM_REF-SCEN'!$G$2:$G$59)</f>
        <v>1.3378914134772391</v>
      </c>
      <c r="T46" s="10">
        <f t="array" aca="1" ref="T46" ca="1">SUM(OFFSET(CH4_TO_SDMA8_POPW_perkT!$A$2:$A$59,0,MATCH(CALC_DELTA!$A46,CH4_TO_SDMA8_POPW_perkT!$B$1:$BE$1,0))*'delta_EM_REF-SCEN'!$C$2:$C$59)</f>
        <v>-1.6318755886129865</v>
      </c>
      <c r="U46" s="10">
        <f t="shared" ca="1" si="3"/>
        <v>-15.388893825459201</v>
      </c>
    </row>
    <row r="47" spans="1:21" x14ac:dyDescent="0.2">
      <c r="A47" s="2" t="s">
        <v>16</v>
      </c>
      <c r="B47" s="31">
        <f t="array" aca="1" ref="B47" ca="1">SUM(OFFSET(SO2_TO_SO4_POPW_perkT!$A$2:$A$59,0,MATCH(CALC_DELTA!$A47,SO2_TO_SO4_POPW_perkT!$B$1:$BE$1,0))*'delta_EM_REF-SCEN'!$G$2:$G$59)</f>
        <v>-9.4782501616746586</v>
      </c>
      <c r="C47" s="31">
        <f t="array" aca="1" ref="C47" ca="1">SUM(OFFSET(SO2_TO_NO3_POPW_perkT!$A$2:$A$59,0,MATCH(CALC_DELTA!$A47,SO2_TO_NO3_POPW_perkT!$B$1:$BE$1,0))*'delta_EM_REF-SCEN'!$G$2:$G$59)</f>
        <v>-3.6256594234499138E-3</v>
      </c>
      <c r="D47" s="31">
        <f t="array" aca="1" ref="D47" ca="1">SUM(OFFSET(SO2_TO_NH4_POPW_perkT!$A$2:$A$59,0,MATCH(CALC_DELTA!$A47,SO2_TO_NH4_POPW_perkT!$B$1:$BE$1,0))*'delta_EM_REF-SCEN'!$G$2:$G$59)</f>
        <v>-3.4580914702654972</v>
      </c>
      <c r="E47" s="31">
        <f t="array" aca="1" ref="E47" ca="1">SUM(OFFSET(NOx_TO_SO4_POPW_perkT!$A$2:$A$59,0,MATCH(CALC_DELTA!$A47,NOx_TO_SO4_POPW_perkT!$B$1:$BE$1,0))*'delta_EM_REF-SCEN'!$E$2:$E$59)</f>
        <v>-0.59489920541266872</v>
      </c>
      <c r="F47" s="31">
        <f t="array" aca="1" ref="F47" ca="1">SUM(OFFSET(NOx_TO_NO3_POPW_perkT!$A$2:$A$59,0,MATCH(CALC_DELTA!$A47,NOx_TO_NO3_POPW_perkT!$B$1:$BE$1,0))*'delta_EM_REF-SCEN'!$E$2:$E$59)</f>
        <v>-1.7227205606889529</v>
      </c>
      <c r="G47" s="31">
        <f t="array" aca="1" ref="G47" ca="1">SUM(OFFSET(NOx_TO_NH4_POPW_perkT!$A$2:$A$59,0,MATCH(CALC_DELTA!$A47,NOx_TO_NH4_POPW_perkT!$B$1:$BE$1,0))*'delta_EM_REF-SCEN'!$E$2:$E$59)</f>
        <v>-0.71674438453447598</v>
      </c>
      <c r="H47" s="31">
        <f t="array" aca="1" ref="H47" ca="1">SUM(OFFSET(NH3_TO_SO4_POPW_perkT!$A$2:$A$59,0,MATCH(CALC_DELTA!$A47,NH3_TO_SO4_POPW_perkT!$B$1:$BE$1,0))*'delta_EM_REF-SCEN'!$D$2:$D$59)</f>
        <v>6.3152786268010153E-3</v>
      </c>
      <c r="I47" s="31">
        <f t="array" aca="1" ref="I47" ca="1">SUM(OFFSET(NH3_TO_NO3_POPW_perkT!$A$2:$A$59,0,MATCH(CALC_DELTA!$A47,NH3_TO_NO3_POPW_perkT!$B$1:$BE$1,0))*'delta_EM_REF-SCEN'!$D$2:$D$59)</f>
        <v>-1.0381508866382156E-2</v>
      </c>
      <c r="J47" s="31">
        <f t="array" aca="1" ref="J47" ca="1">SUM(OFFSET(NH3_TO_NH4_POPW_perkT!$A$2:$A$59,0,MATCH(CALC_DELTA!$A47,NH3_TO_NH4_POPW_perkT!$B$1:$BE$1,0))*'delta_EM_REF-SCEN'!$D$2:$D$59)</f>
        <v>-2.7685036039585098E-3</v>
      </c>
      <c r="K47" s="31">
        <f t="array" aca="1" ref="K47" ca="1">SUM(OFFSET(BC_TO_BC_POPW_perkT!$A$2:$A$59,0,MATCH(CALC_DELTA!$A47,BC_TO_BC_POPW_perkT!$B$1:$BE$1,0))*'delta_EM_REF-SCEN'!$B$2:$B$59)</f>
        <v>-0.97272909431110033</v>
      </c>
      <c r="L47" s="31">
        <f t="array" aca="1" ref="L47" ca="1">SUM(OFFSET(POM_TO_POM_POPW_perkT!$A$2:$A$59,0,MATCH(CALC_DELTA!$A47,POM_TO_POM_POPW_perkT!$B$1:$BE$1,0))*'delta_EM_REF-SCEN'!$F$2:$F$59)</f>
        <v>-1.3987194958492815</v>
      </c>
      <c r="M47" s="31">
        <f t="array" aca="1" ref="M47" ca="1">SUM(OFFSET(PRPM25_TO_PRPM25_POPW_perkT!$A$2:$A$59,0,MATCH(CALC_DELTA!$A47,PRPM25_TO_PRPM25_POPW_perkT!$B$1:$BE$1,0))*'delta_EM_REF-SCEN'!$I$2:$I$59)</f>
        <v>-3.1532531654773144</v>
      </c>
      <c r="N47" s="10">
        <f t="shared" ca="1" si="1"/>
        <v>-21.505867931480935</v>
      </c>
      <c r="O47" s="10">
        <f t="shared" ca="1" si="4"/>
        <v>-4.3149148674776754</v>
      </c>
      <c r="P47" s="10">
        <f t="shared" ca="1" si="2"/>
        <v>-6.8719014556125941</v>
      </c>
      <c r="Q47" s="10">
        <f t="array" aca="1" ref="Q47" ca="1">SUM(OFFSET(NOx_TO_SDMA8_POPW_perkT!$A$2:$A$59,0,MATCH(CALC_DELTA!$A47,NOx_TO_SDMA8_POPW_perkT!$B$1:$BE$1,0))*'delta_EM_REF-SCEN'!$E$2:$E$59)</f>
        <v>-20.415537074596596</v>
      </c>
      <c r="R47" s="10">
        <f t="array" aca="1" ref="R47" ca="1">SUM(OFFSET(NMVOC_TO_SDMA8_POPW_perkT!$A$2:$A$59,0,MATCH(CALC_DELTA!$A47,NMVOC_TO_SDMA8_POPW_perkT!$B$1:$BE$1,0))*'delta_EM_REF-SCEN'!$H$2:$H$59)</f>
        <v>-0.74382505299497748</v>
      </c>
      <c r="S47" s="10">
        <f t="array" aca="1" ref="S47" ca="1">SUM(OFFSET(SO2_TO_SDMA8_POPW_perkT!$A$2:$A$59,0,MATCH(CALC_DELTA!$A47,SO2_TO_SDMA8_POPW_perkT!$B$1:$BE$1,0))*'delta_EM_REF-SCEN'!$G$2:$G$59)</f>
        <v>2.0170031186090163</v>
      </c>
      <c r="T47" s="10">
        <f t="array" aca="1" ref="T47" ca="1">SUM(OFFSET(CH4_TO_SDMA8_POPW_perkT!$A$2:$A$59,0,MATCH(CALC_DELTA!$A47,CH4_TO_SDMA8_POPW_perkT!$B$1:$BE$1,0))*'delta_EM_REF-SCEN'!$C$2:$C$59)</f>
        <v>-1.68666146551948</v>
      </c>
      <c r="U47" s="10">
        <f t="shared" ca="1" si="3"/>
        <v>-20.829020474502041</v>
      </c>
    </row>
    <row r="48" spans="1:21" x14ac:dyDescent="0.2">
      <c r="A48" s="2" t="s">
        <v>15</v>
      </c>
      <c r="B48" s="31">
        <f t="array" aca="1" ref="B48" ca="1">SUM(OFFSET(SO2_TO_SO4_POPW_perkT!$A$2:$A$59,0,MATCH(CALC_DELTA!$A48,SO2_TO_SO4_POPW_perkT!$B$1:$BE$1,0))*'delta_EM_REF-SCEN'!$G$2:$G$59)</f>
        <v>-0.45224987556693885</v>
      </c>
      <c r="C48" s="31">
        <f t="array" aca="1" ref="C48" ca="1">SUM(OFFSET(SO2_TO_NO3_POPW_perkT!$A$2:$A$59,0,MATCH(CALC_DELTA!$A48,SO2_TO_NO3_POPW_perkT!$B$1:$BE$1,0))*'delta_EM_REF-SCEN'!$G$2:$G$59)</f>
        <v>-2.2884378330005747E-3</v>
      </c>
      <c r="D48" s="31">
        <f t="array" aca="1" ref="D48" ca="1">SUM(OFFSET(SO2_TO_NH4_POPW_perkT!$A$2:$A$59,0,MATCH(CALC_DELTA!$A48,SO2_TO_NH4_POPW_perkT!$B$1:$BE$1,0))*'delta_EM_REF-SCEN'!$G$2:$G$59)</f>
        <v>-0.13023671860346051</v>
      </c>
      <c r="E48" s="31">
        <f t="array" aca="1" ref="E48" ca="1">SUM(OFFSET(NOx_TO_SO4_POPW_perkT!$A$2:$A$59,0,MATCH(CALC_DELTA!$A48,NOx_TO_SO4_POPW_perkT!$B$1:$BE$1,0))*'delta_EM_REF-SCEN'!$E$2:$E$59)</f>
        <v>-2.0699028892090576E-2</v>
      </c>
      <c r="F48" s="31">
        <f t="array" aca="1" ref="F48" ca="1">SUM(OFFSET(NOx_TO_NO3_POPW_perkT!$A$2:$A$59,0,MATCH(CALC_DELTA!$A48,NOx_TO_NO3_POPW_perkT!$B$1:$BE$1,0))*'delta_EM_REF-SCEN'!$E$2:$E$59)</f>
        <v>-5.3024986153271857E-2</v>
      </c>
      <c r="G48" s="31">
        <f t="array" aca="1" ref="G48" ca="1">SUM(OFFSET(NOx_TO_NH4_POPW_perkT!$A$2:$A$59,0,MATCH(CALC_DELTA!$A48,NOx_TO_NH4_POPW_perkT!$B$1:$BE$1,0))*'delta_EM_REF-SCEN'!$E$2:$E$59)</f>
        <v>-2.0882559724357045E-2</v>
      </c>
      <c r="H48" s="31">
        <f t="array" aca="1" ref="H48" ca="1">SUM(OFFSET(NH3_TO_SO4_POPW_perkT!$A$2:$A$59,0,MATCH(CALC_DELTA!$A48,NH3_TO_SO4_POPW_perkT!$B$1:$BE$1,0))*'delta_EM_REF-SCEN'!$D$2:$D$59)</f>
        <v>-1.4400431990999681E-4</v>
      </c>
      <c r="I48" s="31">
        <f t="array" aca="1" ref="I48" ca="1">SUM(OFFSET(NH3_TO_NO3_POPW_perkT!$A$2:$A$59,0,MATCH(CALC_DELTA!$A48,NH3_TO_NO3_POPW_perkT!$B$1:$BE$1,0))*'delta_EM_REF-SCEN'!$D$2:$D$59)</f>
        <v>5.8724856002921082E-5</v>
      </c>
      <c r="J48" s="31">
        <f t="array" aca="1" ref="J48" ca="1">SUM(OFFSET(NH3_TO_NH4_POPW_perkT!$A$2:$A$59,0,MATCH(CALC_DELTA!$A48,NH3_TO_NH4_POPW_perkT!$B$1:$BE$1,0))*'delta_EM_REF-SCEN'!$D$2:$D$59)</f>
        <v>-4.3199618945647278E-4</v>
      </c>
      <c r="K48" s="31">
        <f t="array" aca="1" ref="K48" ca="1">SUM(OFFSET(BC_TO_BC_POPW_perkT!$A$2:$A$59,0,MATCH(CALC_DELTA!$A48,BC_TO_BC_POPW_perkT!$B$1:$BE$1,0))*'delta_EM_REF-SCEN'!$B$2:$B$59)</f>
        <v>-0.13125883309380859</v>
      </c>
      <c r="L48" s="31">
        <f t="array" aca="1" ref="L48" ca="1">SUM(OFFSET(POM_TO_POM_POPW_perkT!$A$2:$A$59,0,MATCH(CALC_DELTA!$A48,POM_TO_POM_POPW_perkT!$B$1:$BE$1,0))*'delta_EM_REF-SCEN'!$F$2:$F$59)</f>
        <v>-0.17955980874565097</v>
      </c>
      <c r="M48" s="31">
        <f t="array" aca="1" ref="M48" ca="1">SUM(OFFSET(PRPM25_TO_PRPM25_POPW_perkT!$A$2:$A$59,0,MATCH(CALC_DELTA!$A48,PRPM25_TO_PRPM25_POPW_perkT!$B$1:$BE$1,0))*'delta_EM_REF-SCEN'!$I$2:$I$59)</f>
        <v>-0.10158081201395518</v>
      </c>
      <c r="N48" s="10">
        <f t="shared" ca="1" si="1"/>
        <v>-1.0922983362798977</v>
      </c>
      <c r="O48" s="10">
        <f t="shared" ca="1" si="4"/>
        <v>-0.18357269825515043</v>
      </c>
      <c r="P48" s="10">
        <f t="shared" ca="1" si="2"/>
        <v>-0.2923565194433877</v>
      </c>
      <c r="Q48" s="10">
        <f t="array" aca="1" ref="Q48" ca="1">SUM(OFFSET(NOx_TO_SDMA8_POPW_perkT!$A$2:$A$59,0,MATCH(CALC_DELTA!$A48,NOx_TO_SDMA8_POPW_perkT!$B$1:$BE$1,0))*'delta_EM_REF-SCEN'!$E$2:$E$59)</f>
        <v>-5.1281038778512773</v>
      </c>
      <c r="R48" s="10">
        <f t="array" aca="1" ref="R48" ca="1">SUM(OFFSET(NMVOC_TO_SDMA8_POPW_perkT!$A$2:$A$59,0,MATCH(CALC_DELTA!$A48,NMVOC_TO_SDMA8_POPW_perkT!$B$1:$BE$1,0))*'delta_EM_REF-SCEN'!$H$2:$H$59)</f>
        <v>-4.0523336256674432E-2</v>
      </c>
      <c r="S48" s="10">
        <f t="array" aca="1" ref="S48" ca="1">SUM(OFFSET(SO2_TO_SDMA8_POPW_perkT!$A$2:$A$59,0,MATCH(CALC_DELTA!$A48,SO2_TO_SDMA8_POPW_perkT!$B$1:$BE$1,0))*'delta_EM_REF-SCEN'!$G$2:$G$59)</f>
        <v>6.0585290465652301E-2</v>
      </c>
      <c r="T48" s="10">
        <f t="array" aca="1" ref="T48" ca="1">SUM(OFFSET(CH4_TO_SDMA8_POPW_perkT!$A$2:$A$59,0,MATCH(CALC_DELTA!$A48,CH4_TO_SDMA8_POPW_perkT!$B$1:$BE$1,0))*'delta_EM_REF-SCEN'!$C$2:$C$59)</f>
        <v>-1.8800259269103887</v>
      </c>
      <c r="U48" s="10">
        <f t="shared" ca="1" si="3"/>
        <v>-6.9880678505526888</v>
      </c>
    </row>
    <row r="49" spans="1:21" x14ac:dyDescent="0.2">
      <c r="A49" s="2" t="s">
        <v>14</v>
      </c>
      <c r="B49" s="31">
        <f t="array" aca="1" ref="B49" ca="1">SUM(OFFSET(SO2_TO_SO4_POPW_perkT!$A$2:$A$59,0,MATCH(CALC_DELTA!$A49,SO2_TO_SO4_POPW_perkT!$B$1:$BE$1,0))*'delta_EM_REF-SCEN'!$G$2:$G$59)</f>
        <v>-2.404921454766209</v>
      </c>
      <c r="C49" s="31">
        <f t="array" aca="1" ref="C49" ca="1">SUM(OFFSET(SO2_TO_NO3_POPW_perkT!$A$2:$A$59,0,MATCH(CALC_DELTA!$A49,SO2_TO_NO3_POPW_perkT!$B$1:$BE$1,0))*'delta_EM_REF-SCEN'!$G$2:$G$59)</f>
        <v>-8.5196309543429422E-4</v>
      </c>
      <c r="D49" s="31">
        <f t="array" aca="1" ref="D49" ca="1">SUM(OFFSET(SO2_TO_NH4_POPW_perkT!$A$2:$A$59,0,MATCH(CALC_DELTA!$A49,SO2_TO_NH4_POPW_perkT!$B$1:$BE$1,0))*'delta_EM_REF-SCEN'!$G$2:$G$59)</f>
        <v>-0.82035888617547736</v>
      </c>
      <c r="E49" s="31">
        <f t="array" aca="1" ref="E49" ca="1">SUM(OFFSET(NOx_TO_SO4_POPW_perkT!$A$2:$A$59,0,MATCH(CALC_DELTA!$A49,NOx_TO_SO4_POPW_perkT!$B$1:$BE$1,0))*'delta_EM_REF-SCEN'!$E$2:$E$59)</f>
        <v>-9.4078155200631036E-2</v>
      </c>
      <c r="F49" s="31">
        <f t="array" aca="1" ref="F49" ca="1">SUM(OFFSET(NOx_TO_NO3_POPW_perkT!$A$2:$A$59,0,MATCH(CALC_DELTA!$A49,NOx_TO_NO3_POPW_perkT!$B$1:$BE$1,0))*'delta_EM_REF-SCEN'!$E$2:$E$59)</f>
        <v>-1.8394053980013789E-2</v>
      </c>
      <c r="G49" s="31">
        <f t="array" aca="1" ref="G49" ca="1">SUM(OFFSET(NOx_TO_NH4_POPW_perkT!$A$2:$A$59,0,MATCH(CALC_DELTA!$A49,NOx_TO_NH4_POPW_perkT!$B$1:$BE$1,0))*'delta_EM_REF-SCEN'!$E$2:$E$59)</f>
        <v>-3.344798851711564E-2</v>
      </c>
      <c r="H49" s="31">
        <f t="array" aca="1" ref="H49" ca="1">SUM(OFFSET(NH3_TO_SO4_POPW_perkT!$A$2:$A$59,0,MATCH(CALC_DELTA!$A49,NH3_TO_SO4_POPW_perkT!$B$1:$BE$1,0))*'delta_EM_REF-SCEN'!$D$2:$D$59)</f>
        <v>-7.0042932191898531E-4</v>
      </c>
      <c r="I49" s="31">
        <f t="array" aca="1" ref="I49" ca="1">SUM(OFFSET(NH3_TO_NO3_POPW_perkT!$A$2:$A$59,0,MATCH(CALC_DELTA!$A49,NH3_TO_NO3_POPW_perkT!$B$1:$BE$1,0))*'delta_EM_REF-SCEN'!$D$2:$D$59)</f>
        <v>-2.2521810577164184E-5</v>
      </c>
      <c r="J49" s="31">
        <f t="array" aca="1" ref="J49" ca="1">SUM(OFFSET(NH3_TO_NH4_POPW_perkT!$A$2:$A$59,0,MATCH(CALC_DELTA!$A49,NH3_TO_NH4_POPW_perkT!$B$1:$BE$1,0))*'delta_EM_REF-SCEN'!$D$2:$D$59)</f>
        <v>-1.1157574958627946E-3</v>
      </c>
      <c r="K49" s="31">
        <f t="array" aca="1" ref="K49" ca="1">SUM(OFFSET(BC_TO_BC_POPW_perkT!$A$2:$A$59,0,MATCH(CALC_DELTA!$A49,BC_TO_BC_POPW_perkT!$B$1:$BE$1,0))*'delta_EM_REF-SCEN'!$B$2:$B$59)</f>
        <v>-0.2515510552113101</v>
      </c>
      <c r="L49" s="31">
        <f t="array" aca="1" ref="L49" ca="1">SUM(OFFSET(POM_TO_POM_POPW_perkT!$A$2:$A$59,0,MATCH(CALC_DELTA!$A49,POM_TO_POM_POPW_perkT!$B$1:$BE$1,0))*'delta_EM_REF-SCEN'!$F$2:$F$59)</f>
        <v>-2.8915847469850667E-2</v>
      </c>
      <c r="M49" s="31">
        <f t="array" aca="1" ref="M49" ca="1">SUM(OFFSET(PRPM25_TO_PRPM25_POPW_perkT!$A$2:$A$59,0,MATCH(CALC_DELTA!$A49,PRPM25_TO_PRPM25_POPW_perkT!$B$1:$BE$1,0))*'delta_EM_REF-SCEN'!$I$2:$I$59)</f>
        <v>-0.50365761918013241</v>
      </c>
      <c r="N49" s="10">
        <f t="shared" ca="1" si="1"/>
        <v>-4.1580157322245332</v>
      </c>
      <c r="O49" s="10">
        <f t="shared" ca="1" si="4"/>
        <v>-0.91095062679807493</v>
      </c>
      <c r="P49" s="10">
        <f t="shared" ca="1" si="2"/>
        <v>-1.4507732204561932</v>
      </c>
      <c r="Q49" s="10">
        <f t="array" aca="1" ref="Q49" ca="1">SUM(OFFSET(NOx_TO_SDMA8_POPW_perkT!$A$2:$A$59,0,MATCH(CALC_DELTA!$A49,NOx_TO_SDMA8_POPW_perkT!$B$1:$BE$1,0))*'delta_EM_REF-SCEN'!$E$2:$E$59)</f>
        <v>-9.0587433756878344</v>
      </c>
      <c r="R49" s="10">
        <f t="array" aca="1" ref="R49" ca="1">SUM(OFFSET(NMVOC_TO_SDMA8_POPW_perkT!$A$2:$A$59,0,MATCH(CALC_DELTA!$A49,NMVOC_TO_SDMA8_POPW_perkT!$B$1:$BE$1,0))*'delta_EM_REF-SCEN'!$H$2:$H$59)</f>
        <v>-0.13981677117331573</v>
      </c>
      <c r="S49" s="10">
        <f t="array" aca="1" ref="S49" ca="1">SUM(OFFSET(SO2_TO_SDMA8_POPW_perkT!$A$2:$A$59,0,MATCH(CALC_DELTA!$A49,SO2_TO_SDMA8_POPW_perkT!$B$1:$BE$1,0))*'delta_EM_REF-SCEN'!$G$2:$G$59)</f>
        <v>0.48188894603478943</v>
      </c>
      <c r="T49" s="10">
        <f t="array" aca="1" ref="T49" ca="1">SUM(OFFSET(CH4_TO_SDMA8_POPW_perkT!$A$2:$A$59,0,MATCH(CALC_DELTA!$A49,CH4_TO_SDMA8_POPW_perkT!$B$1:$BE$1,0))*'delta_EM_REF-SCEN'!$C$2:$C$59)</f>
        <v>-1.1080032926407792</v>
      </c>
      <c r="U49" s="10">
        <f t="shared" ca="1" si="3"/>
        <v>-9.8246744934671391</v>
      </c>
    </row>
    <row r="50" spans="1:21" x14ac:dyDescent="0.2">
      <c r="A50" s="2" t="s">
        <v>13</v>
      </c>
      <c r="B50" s="31">
        <f t="array" aca="1" ref="B50" ca="1">SUM(OFFSET(SO2_TO_SO4_POPW_perkT!$A$2:$A$59,0,MATCH(CALC_DELTA!$A50,SO2_TO_SO4_POPW_perkT!$B$1:$BE$1,0))*'delta_EM_REF-SCEN'!$G$2:$G$59)</f>
        <v>-0.75163243507854383</v>
      </c>
      <c r="C50" s="31">
        <f t="array" aca="1" ref="C50" ca="1">SUM(OFFSET(SO2_TO_NO3_POPW_perkT!$A$2:$A$59,0,MATCH(CALC_DELTA!$A50,SO2_TO_NO3_POPW_perkT!$B$1:$BE$1,0))*'delta_EM_REF-SCEN'!$G$2:$G$59)</f>
        <v>-1.6863052055772841E-3</v>
      </c>
      <c r="D50" s="31">
        <f t="array" aca="1" ref="D50" ca="1">SUM(OFFSET(SO2_TO_NH4_POPW_perkT!$A$2:$A$59,0,MATCH(CALC_DELTA!$A50,SO2_TO_NH4_POPW_perkT!$B$1:$BE$1,0))*'delta_EM_REF-SCEN'!$G$2:$G$59)</f>
        <v>-0.26686211934402493</v>
      </c>
      <c r="E50" s="31">
        <f t="array" aca="1" ref="E50" ca="1">SUM(OFFSET(NOx_TO_SO4_POPW_perkT!$A$2:$A$59,0,MATCH(CALC_DELTA!$A50,NOx_TO_SO4_POPW_perkT!$B$1:$BE$1,0))*'delta_EM_REF-SCEN'!$E$2:$E$59)</f>
        <v>-6.461335960373199E-2</v>
      </c>
      <c r="F50" s="31">
        <f t="array" aca="1" ref="F50" ca="1">SUM(OFFSET(NOx_TO_NO3_POPW_perkT!$A$2:$A$59,0,MATCH(CALC_DELTA!$A50,NOx_TO_NO3_POPW_perkT!$B$1:$BE$1,0))*'delta_EM_REF-SCEN'!$E$2:$E$59)</f>
        <v>-1.5689991560930764E-2</v>
      </c>
      <c r="G50" s="31">
        <f t="array" aca="1" ref="G50" ca="1">SUM(OFFSET(NOx_TO_NH4_POPW_perkT!$A$2:$A$59,0,MATCH(CALC_DELTA!$A50,NOx_TO_NH4_POPW_perkT!$B$1:$BE$1,0))*'delta_EM_REF-SCEN'!$E$2:$E$59)</f>
        <v>-2.4296390408056829E-2</v>
      </c>
      <c r="H50" s="31">
        <f t="array" aca="1" ref="H50" ca="1">SUM(OFFSET(NH3_TO_SO4_POPW_perkT!$A$2:$A$59,0,MATCH(CALC_DELTA!$A50,NH3_TO_SO4_POPW_perkT!$B$1:$BE$1,0))*'delta_EM_REF-SCEN'!$D$2:$D$59)</f>
        <v>-3.8489854107737136E-5</v>
      </c>
      <c r="I50" s="31">
        <f t="array" aca="1" ref="I50" ca="1">SUM(OFFSET(NH3_TO_NO3_POPW_perkT!$A$2:$A$59,0,MATCH(CALC_DELTA!$A50,NH3_TO_NO3_POPW_perkT!$B$1:$BE$1,0))*'delta_EM_REF-SCEN'!$D$2:$D$59)</f>
        <v>3.5596270167051873E-5</v>
      </c>
      <c r="J50" s="31">
        <f t="array" aca="1" ref="J50" ca="1">SUM(OFFSET(NH3_TO_NH4_POPW_perkT!$A$2:$A$59,0,MATCH(CALC_DELTA!$A50,NH3_TO_NH4_POPW_perkT!$B$1:$BE$1,0))*'delta_EM_REF-SCEN'!$D$2:$D$59)</f>
        <v>-3.0509067543750962E-3</v>
      </c>
      <c r="K50" s="31">
        <f t="array" aca="1" ref="K50" ca="1">SUM(OFFSET(BC_TO_BC_POPW_perkT!$A$2:$A$59,0,MATCH(CALC_DELTA!$A50,BC_TO_BC_POPW_perkT!$B$1:$BE$1,0))*'delta_EM_REF-SCEN'!$B$2:$B$59)</f>
        <v>-0.27523954371786119</v>
      </c>
      <c r="L50" s="31">
        <f t="array" aca="1" ref="L50" ca="1">SUM(OFFSET(POM_TO_POM_POPW_perkT!$A$2:$A$59,0,MATCH(CALC_DELTA!$A50,POM_TO_POM_POPW_perkT!$B$1:$BE$1,0))*'delta_EM_REF-SCEN'!$F$2:$F$59)</f>
        <v>-0.25452347351295207</v>
      </c>
      <c r="M50" s="31">
        <f t="array" aca="1" ref="M50" ca="1">SUM(OFFSET(PRPM25_TO_PRPM25_POPW_perkT!$A$2:$A$59,0,MATCH(CALC_DELTA!$A50,PRPM25_TO_PRPM25_POPW_perkT!$B$1:$BE$1,0))*'delta_EM_REF-SCEN'!$I$2:$I$59)</f>
        <v>-0.37132490905194393</v>
      </c>
      <c r="N50" s="10">
        <f t="shared" ca="1" si="1"/>
        <v>-2.0289223278219386</v>
      </c>
      <c r="O50" s="10">
        <f t="shared" ca="1" si="4"/>
        <v>-0.30451528841557901</v>
      </c>
      <c r="P50" s="10">
        <f t="shared" ca="1" si="2"/>
        <v>-0.484968792661848</v>
      </c>
      <c r="Q50" s="10">
        <f t="array" aca="1" ref="Q50" ca="1">SUM(OFFSET(NOx_TO_SDMA8_POPW_perkT!$A$2:$A$59,0,MATCH(CALC_DELTA!$A50,NOx_TO_SDMA8_POPW_perkT!$B$1:$BE$1,0))*'delta_EM_REF-SCEN'!$E$2:$E$59)</f>
        <v>-16.332047082912705</v>
      </c>
      <c r="R50" s="10">
        <f t="array" aca="1" ref="R50" ca="1">SUM(OFFSET(NMVOC_TO_SDMA8_POPW_perkT!$A$2:$A$59,0,MATCH(CALC_DELTA!$A50,NMVOC_TO_SDMA8_POPW_perkT!$B$1:$BE$1,0))*'delta_EM_REF-SCEN'!$H$2:$H$59)</f>
        <v>1.1777438322074429E-2</v>
      </c>
      <c r="S50" s="10">
        <f t="array" aca="1" ref="S50" ca="1">SUM(OFFSET(SO2_TO_SDMA8_POPW_perkT!$A$2:$A$59,0,MATCH(CALC_DELTA!$A50,SO2_TO_SDMA8_POPW_perkT!$B$1:$BE$1,0))*'delta_EM_REF-SCEN'!$G$2:$G$59)</f>
        <v>0.1933103422309525</v>
      </c>
      <c r="T50" s="10">
        <f t="array" aca="1" ref="T50" ca="1">SUM(OFFSET(CH4_TO_SDMA8_POPW_perkT!$A$2:$A$59,0,MATCH(CALC_DELTA!$A50,CH4_TO_SDMA8_POPW_perkT!$B$1:$BE$1,0))*'delta_EM_REF-SCEN'!$C$2:$C$59)</f>
        <v>-1.3029268891924672</v>
      </c>
      <c r="U50" s="10">
        <f t="shared" ca="1" si="3"/>
        <v>-17.429886191552146</v>
      </c>
    </row>
    <row r="51" spans="1:21" x14ac:dyDescent="0.2">
      <c r="A51" s="2" t="s">
        <v>12</v>
      </c>
      <c r="B51" s="31">
        <f t="array" aca="1" ref="B51" ca="1">SUM(OFFSET(SO2_TO_SO4_POPW_perkT!$A$2:$A$59,0,MATCH(CALC_DELTA!$A51,SO2_TO_SO4_POPW_perkT!$B$1:$BE$1,0))*'delta_EM_REF-SCEN'!$G$2:$G$59)</f>
        <v>-0.24654816458536719</v>
      </c>
      <c r="C51" s="31">
        <f t="array" aca="1" ref="C51" ca="1">SUM(OFFSET(SO2_TO_NO3_POPW_perkT!$A$2:$A$59,0,MATCH(CALC_DELTA!$A51,SO2_TO_NO3_POPW_perkT!$B$1:$BE$1,0))*'delta_EM_REF-SCEN'!$G$2:$G$59)</f>
        <v>-6.8630942586509106E-6</v>
      </c>
      <c r="D51" s="31">
        <f t="array" aca="1" ref="D51" ca="1">SUM(OFFSET(SO2_TO_NH4_POPW_perkT!$A$2:$A$59,0,MATCH(CALC_DELTA!$A51,SO2_TO_NH4_POPW_perkT!$B$1:$BE$1,0))*'delta_EM_REF-SCEN'!$G$2:$G$59)</f>
        <v>-4.7756857086923461E-2</v>
      </c>
      <c r="E51" s="31">
        <f t="array" aca="1" ref="E51" ca="1">SUM(OFFSET(NOx_TO_SO4_POPW_perkT!$A$2:$A$59,0,MATCH(CALC_DELTA!$A51,NOx_TO_SO4_POPW_perkT!$B$1:$BE$1,0))*'delta_EM_REF-SCEN'!$E$2:$E$59)</f>
        <v>-4.6173021333591524E-2</v>
      </c>
      <c r="F51" s="31">
        <f t="array" aca="1" ref="F51" ca="1">SUM(OFFSET(NOx_TO_NO3_POPW_perkT!$A$2:$A$59,0,MATCH(CALC_DELTA!$A51,NOx_TO_NO3_POPW_perkT!$B$1:$BE$1,0))*'delta_EM_REF-SCEN'!$E$2:$E$59)</f>
        <v>-6.0518545032181909E-5</v>
      </c>
      <c r="G51" s="31">
        <f t="array" aca="1" ref="G51" ca="1">SUM(OFFSET(NOx_TO_NH4_POPW_perkT!$A$2:$A$59,0,MATCH(CALC_DELTA!$A51,NOx_TO_NH4_POPW_perkT!$B$1:$BE$1,0))*'delta_EM_REF-SCEN'!$E$2:$E$59)</f>
        <v>-1.7275903193600109E-3</v>
      </c>
      <c r="H51" s="31">
        <f t="array" aca="1" ref="H51" ca="1">SUM(OFFSET(NH3_TO_SO4_POPW_perkT!$A$2:$A$59,0,MATCH(CALC_DELTA!$A51,NH3_TO_SO4_POPW_perkT!$B$1:$BE$1,0))*'delta_EM_REF-SCEN'!$D$2:$D$59)</f>
        <v>-5.1067952812329455E-4</v>
      </c>
      <c r="I51" s="31">
        <f t="array" aca="1" ref="I51" ca="1">SUM(OFFSET(NH3_TO_NO3_POPW_perkT!$A$2:$A$59,0,MATCH(CALC_DELTA!$A51,NH3_TO_NO3_POPW_perkT!$B$1:$BE$1,0))*'delta_EM_REF-SCEN'!$D$2:$D$59)</f>
        <v>0</v>
      </c>
      <c r="J51" s="31">
        <f t="array" aca="1" ref="J51" ca="1">SUM(OFFSET(NH3_TO_NH4_POPW_perkT!$A$2:$A$59,0,MATCH(CALC_DELTA!$A51,NH3_TO_NH4_POPW_perkT!$B$1:$BE$1,0))*'delta_EM_REF-SCEN'!$D$2:$D$59)</f>
        <v>-4.566959021464854E-3</v>
      </c>
      <c r="K51" s="31">
        <f t="array" aca="1" ref="K51" ca="1">SUM(OFFSET(BC_TO_BC_POPW_perkT!$A$2:$A$59,0,MATCH(CALC_DELTA!$A51,BC_TO_BC_POPW_perkT!$B$1:$BE$1,0))*'delta_EM_REF-SCEN'!$B$2:$B$59)</f>
        <v>-0.30700347652399707</v>
      </c>
      <c r="L51" s="31">
        <f t="array" aca="1" ref="L51" ca="1">SUM(OFFSET(POM_TO_POM_POPW_perkT!$A$2:$A$59,0,MATCH(CALC_DELTA!$A51,POM_TO_POM_POPW_perkT!$B$1:$BE$1,0))*'delta_EM_REF-SCEN'!$F$2:$F$59)</f>
        <v>-0.29287890894103191</v>
      </c>
      <c r="M51" s="31">
        <f t="array" aca="1" ref="M51" ca="1">SUM(OFFSET(PRPM25_TO_PRPM25_POPW_perkT!$A$2:$A$59,0,MATCH(CALC_DELTA!$A51,PRPM25_TO_PRPM25_POPW_perkT!$B$1:$BE$1,0))*'delta_EM_REF-SCEN'!$I$2:$I$59)</f>
        <v>-0.33030135697394142</v>
      </c>
      <c r="N51" s="10">
        <f t="shared" ca="1" si="1"/>
        <v>-1.2775343959530916</v>
      </c>
      <c r="O51" s="10">
        <f t="shared" ca="1" si="4"/>
        <v>-9.378467644881272E-2</v>
      </c>
      <c r="P51" s="10">
        <f t="shared" ca="1" si="2"/>
        <v>-0.14936078101107209</v>
      </c>
      <c r="Q51" s="10">
        <f t="array" aca="1" ref="Q51" ca="1">SUM(OFFSET(NOx_TO_SDMA8_POPW_perkT!$A$2:$A$59,0,MATCH(CALC_DELTA!$A51,NOx_TO_SDMA8_POPW_perkT!$B$1:$BE$1,0))*'delta_EM_REF-SCEN'!$E$2:$E$59)</f>
        <v>-2.9595004888680871</v>
      </c>
      <c r="R51" s="10">
        <f t="array" aca="1" ref="R51" ca="1">SUM(OFFSET(NMVOC_TO_SDMA8_POPW_perkT!$A$2:$A$59,0,MATCH(CALC_DELTA!$A51,NMVOC_TO_SDMA8_POPW_perkT!$B$1:$BE$1,0))*'delta_EM_REF-SCEN'!$H$2:$H$59)</f>
        <v>-0.18613459405226759</v>
      </c>
      <c r="S51" s="10">
        <f t="array" aca="1" ref="S51" ca="1">SUM(OFFSET(SO2_TO_SDMA8_POPW_perkT!$A$2:$A$59,0,MATCH(CALC_DELTA!$A51,SO2_TO_SDMA8_POPW_perkT!$B$1:$BE$1,0))*'delta_EM_REF-SCEN'!$G$2:$G$59)</f>
        <v>0.13653021193474507</v>
      </c>
      <c r="T51" s="10">
        <f t="array" aca="1" ref="T51" ca="1">SUM(OFFSET(CH4_TO_SDMA8_POPW_perkT!$A$2:$A$59,0,MATCH(CALC_DELTA!$A51,CH4_TO_SDMA8_POPW_perkT!$B$1:$BE$1,0))*'delta_EM_REF-SCEN'!$C$2:$C$59)</f>
        <v>-1.8328195795285718</v>
      </c>
      <c r="U51" s="10">
        <f t="shared" ca="1" si="3"/>
        <v>-4.8419244505141812</v>
      </c>
    </row>
    <row r="52" spans="1:21" x14ac:dyDescent="0.2">
      <c r="A52" s="2" t="s">
        <v>11</v>
      </c>
      <c r="B52" s="31">
        <f t="array" aca="1" ref="B52" ca="1">SUM(OFFSET(SO2_TO_SO4_POPW_perkT!$A$2:$A$59,0,MATCH(CALC_DELTA!$A52,SO2_TO_SO4_POPW_perkT!$B$1:$BE$1,0))*'delta_EM_REF-SCEN'!$G$2:$G$59)</f>
        <v>-1.3316643105111212</v>
      </c>
      <c r="C52" s="31">
        <f t="array" aca="1" ref="C52" ca="1">SUM(OFFSET(SO2_TO_NO3_POPW_perkT!$A$2:$A$59,0,MATCH(CALC_DELTA!$A52,SO2_TO_NO3_POPW_perkT!$B$1:$BE$1,0))*'delta_EM_REF-SCEN'!$G$2:$G$59)</f>
        <v>1.0585448142217207E-3</v>
      </c>
      <c r="D52" s="31">
        <f t="array" aca="1" ref="D52" ca="1">SUM(OFFSET(SO2_TO_NH4_POPW_perkT!$A$2:$A$59,0,MATCH(CALC_DELTA!$A52,SO2_TO_NH4_POPW_perkT!$B$1:$BE$1,0))*'delta_EM_REF-SCEN'!$G$2:$G$59)</f>
        <v>-0.42922119957565102</v>
      </c>
      <c r="E52" s="31">
        <f t="array" aca="1" ref="E52" ca="1">SUM(OFFSET(NOx_TO_SO4_POPW_perkT!$A$2:$A$59,0,MATCH(CALC_DELTA!$A52,NOx_TO_SO4_POPW_perkT!$B$1:$BE$1,0))*'delta_EM_REF-SCEN'!$E$2:$E$59)</f>
        <v>5.6112525439240016E-2</v>
      </c>
      <c r="F52" s="31">
        <f t="array" aca="1" ref="F52" ca="1">SUM(OFFSET(NOx_TO_NO3_POPW_perkT!$A$2:$A$59,0,MATCH(CALC_DELTA!$A52,NOx_TO_NO3_POPW_perkT!$B$1:$BE$1,0))*'delta_EM_REF-SCEN'!$E$2:$E$59)</f>
        <v>-6.9775587396716007E-2</v>
      </c>
      <c r="G52" s="31">
        <f t="array" aca="1" ref="G52" ca="1">SUM(OFFSET(NOx_TO_NH4_POPW_perkT!$A$2:$A$59,0,MATCH(CALC_DELTA!$A52,NOx_TO_NH4_POPW_perkT!$B$1:$BE$1,0))*'delta_EM_REF-SCEN'!$E$2:$E$59)</f>
        <v>5.6853080572895412E-3</v>
      </c>
      <c r="H52" s="31">
        <f t="array" aca="1" ref="H52" ca="1">SUM(OFFSET(NH3_TO_SO4_POPW_perkT!$A$2:$A$59,0,MATCH(CALC_DELTA!$A52,NH3_TO_SO4_POPW_perkT!$B$1:$BE$1,0))*'delta_EM_REF-SCEN'!$D$2:$D$59)</f>
        <v>-2.8947670931344658E-3</v>
      </c>
      <c r="I52" s="31">
        <f t="array" aca="1" ref="I52" ca="1">SUM(OFFSET(NH3_TO_NO3_POPW_perkT!$A$2:$A$59,0,MATCH(CALC_DELTA!$A52,NH3_TO_NO3_POPW_perkT!$B$1:$BE$1,0))*'delta_EM_REF-SCEN'!$D$2:$D$59)</f>
        <v>-1.216469618635111E-3</v>
      </c>
      <c r="J52" s="31">
        <f t="array" aca="1" ref="J52" ca="1">SUM(OFFSET(NH3_TO_NH4_POPW_perkT!$A$2:$A$59,0,MATCH(CALC_DELTA!$A52,NH3_TO_NH4_POPW_perkT!$B$1:$BE$1,0))*'delta_EM_REF-SCEN'!$D$2:$D$59)</f>
        <v>-6.1779482512551512E-3</v>
      </c>
      <c r="K52" s="31">
        <f t="array" aca="1" ref="K52" ca="1">SUM(OFFSET(BC_TO_BC_POPW_perkT!$A$2:$A$59,0,MATCH(CALC_DELTA!$A52,BC_TO_BC_POPW_perkT!$B$1:$BE$1,0))*'delta_EM_REF-SCEN'!$B$2:$B$59)</f>
        <v>-1.6453514951501627</v>
      </c>
      <c r="L52" s="31">
        <f t="array" aca="1" ref="L52" ca="1">SUM(OFFSET(POM_TO_POM_POPW_perkT!$A$2:$A$59,0,MATCH(CALC_DELTA!$A52,POM_TO_POM_POPW_perkT!$B$1:$BE$1,0))*'delta_EM_REF-SCEN'!$F$2:$F$59)</f>
        <v>-1.1531819883863492</v>
      </c>
      <c r="M52" s="31">
        <f t="array" aca="1" ref="M52" ca="1">SUM(OFFSET(PRPM25_TO_PRPM25_POPW_perkT!$A$2:$A$59,0,MATCH(CALC_DELTA!$A52,PRPM25_TO_PRPM25_POPW_perkT!$B$1:$BE$1,0))*'delta_EM_REF-SCEN'!$I$2:$I$59)</f>
        <v>-0.71156852513268509</v>
      </c>
      <c r="N52" s="10">
        <f t="shared" ca="1" si="1"/>
        <v>-5.2881959128049587</v>
      </c>
      <c r="O52" s="10">
        <f t="shared" ca="1" si="4"/>
        <v>-0.4800853541166557</v>
      </c>
      <c r="P52" s="10">
        <f t="shared" ca="1" si="2"/>
        <v>-0.76458037877837759</v>
      </c>
      <c r="Q52" s="10">
        <f t="array" aca="1" ref="Q52" ca="1">SUM(OFFSET(NOx_TO_SDMA8_POPW_perkT!$A$2:$A$59,0,MATCH(CALC_DELTA!$A52,NOx_TO_SDMA8_POPW_perkT!$B$1:$BE$1,0))*'delta_EM_REF-SCEN'!$E$2:$E$59)</f>
        <v>-3.7362793764910793</v>
      </c>
      <c r="R52" s="10">
        <f t="array" aca="1" ref="R52" ca="1">SUM(OFFSET(NMVOC_TO_SDMA8_POPW_perkT!$A$2:$A$59,0,MATCH(CALC_DELTA!$A52,NMVOC_TO_SDMA8_POPW_perkT!$B$1:$BE$1,0))*'delta_EM_REF-SCEN'!$H$2:$H$59)</f>
        <v>-9.2661519126093855E-2</v>
      </c>
      <c r="S52" s="10">
        <f t="array" aca="1" ref="S52" ca="1">SUM(OFFSET(SO2_TO_SDMA8_POPW_perkT!$A$2:$A$59,0,MATCH(CALC_DELTA!$A52,SO2_TO_SDMA8_POPW_perkT!$B$1:$BE$1,0))*'delta_EM_REF-SCEN'!$G$2:$G$59)</f>
        <v>0.23146067874642881</v>
      </c>
      <c r="T52" s="10">
        <f t="array" aca="1" ref="T52" ca="1">SUM(OFFSET(CH4_TO_SDMA8_POPW_perkT!$A$2:$A$59,0,MATCH(CALC_DELTA!$A52,CH4_TO_SDMA8_POPW_perkT!$B$1:$BE$1,0))*'delta_EM_REF-SCEN'!$C$2:$C$59)</f>
        <v>-1.3330663263670133</v>
      </c>
      <c r="U52" s="10">
        <f t="shared" ca="1" si="3"/>
        <v>-4.9305465432377575</v>
      </c>
    </row>
    <row r="53" spans="1:21" x14ac:dyDescent="0.2">
      <c r="A53" s="2" t="s">
        <v>10</v>
      </c>
      <c r="B53" s="31">
        <f t="array" aca="1" ref="B53" ca="1">SUM(OFFSET(SO2_TO_SO4_POPW_perkT!$A$2:$A$59,0,MATCH(CALC_DELTA!$A53,SO2_TO_SO4_POPW_perkT!$B$1:$BE$1,0))*'delta_EM_REF-SCEN'!$G$2:$G$59)</f>
        <v>-2.6358226782518588</v>
      </c>
      <c r="C53" s="31">
        <f t="array" aca="1" ref="C53" ca="1">SUM(OFFSET(SO2_TO_NO3_POPW_perkT!$A$2:$A$59,0,MATCH(CALC_DELTA!$A53,SO2_TO_NO3_POPW_perkT!$B$1:$BE$1,0))*'delta_EM_REF-SCEN'!$G$2:$G$59)</f>
        <v>-5.2816068581598838E-4</v>
      </c>
      <c r="D53" s="31">
        <f t="array" aca="1" ref="D53" ca="1">SUM(OFFSET(SO2_TO_NH4_POPW_perkT!$A$2:$A$59,0,MATCH(CALC_DELTA!$A53,SO2_TO_NH4_POPW_perkT!$B$1:$BE$1,0))*'delta_EM_REF-SCEN'!$G$2:$G$59)</f>
        <v>-0.94497879435230281</v>
      </c>
      <c r="E53" s="31">
        <f t="array" aca="1" ref="E53" ca="1">SUM(OFFSET(NOx_TO_SO4_POPW_perkT!$A$2:$A$59,0,MATCH(CALC_DELTA!$A53,NOx_TO_SO4_POPW_perkT!$B$1:$BE$1,0))*'delta_EM_REF-SCEN'!$E$2:$E$59)</f>
        <v>-5.590505596428455E-2</v>
      </c>
      <c r="F53" s="31">
        <f t="array" aca="1" ref="F53" ca="1">SUM(OFFSET(NOx_TO_NO3_POPW_perkT!$A$2:$A$59,0,MATCH(CALC_DELTA!$A53,NOx_TO_NO3_POPW_perkT!$B$1:$BE$1,0))*'delta_EM_REF-SCEN'!$E$2:$E$59)</f>
        <v>-0.14425382217749957</v>
      </c>
      <c r="G53" s="31">
        <f t="array" aca="1" ref="G53" ca="1">SUM(OFFSET(NOx_TO_NH4_POPW_perkT!$A$2:$A$59,0,MATCH(CALC_DELTA!$A53,NOx_TO_NH4_POPW_perkT!$B$1:$BE$1,0))*'delta_EM_REF-SCEN'!$E$2:$E$59)</f>
        <v>-5.8496104326602287E-2</v>
      </c>
      <c r="H53" s="31">
        <f t="array" aca="1" ref="H53" ca="1">SUM(OFFSET(NH3_TO_SO4_POPW_perkT!$A$2:$A$59,0,MATCH(CALC_DELTA!$A53,NH3_TO_SO4_POPW_perkT!$B$1:$BE$1,0))*'delta_EM_REF-SCEN'!$D$2:$D$59)</f>
        <v>-2.3333711641049083E-5</v>
      </c>
      <c r="I53" s="31">
        <f t="array" aca="1" ref="I53" ca="1">SUM(OFFSET(NH3_TO_NO3_POPW_perkT!$A$2:$A$59,0,MATCH(CALC_DELTA!$A53,NH3_TO_NO3_POPW_perkT!$B$1:$BE$1,0))*'delta_EM_REF-SCEN'!$D$2:$D$59)</f>
        <v>1.7262997405907015E-4</v>
      </c>
      <c r="J53" s="31">
        <f t="array" aca="1" ref="J53" ca="1">SUM(OFFSET(NH3_TO_NH4_POPW_perkT!$A$2:$A$59,0,MATCH(CALC_DELTA!$A53,NH3_TO_NH4_POPW_perkT!$B$1:$BE$1,0))*'delta_EM_REF-SCEN'!$D$2:$D$59)</f>
        <v>-3.781393499987587E-4</v>
      </c>
      <c r="K53" s="31">
        <f t="array" aca="1" ref="K53" ca="1">SUM(OFFSET(BC_TO_BC_POPW_perkT!$A$2:$A$59,0,MATCH(CALC_DELTA!$A53,BC_TO_BC_POPW_perkT!$B$1:$BE$1,0))*'delta_EM_REF-SCEN'!$B$2:$B$59)</f>
        <v>0.14806210352600468</v>
      </c>
      <c r="L53" s="31">
        <f t="array" aca="1" ref="L53" ca="1">SUM(OFFSET(POM_TO_POM_POPW_perkT!$A$2:$A$59,0,MATCH(CALC_DELTA!$A53,POM_TO_POM_POPW_perkT!$B$1:$BE$1,0))*'delta_EM_REF-SCEN'!$F$2:$F$59)</f>
        <v>1.4368163856479332</v>
      </c>
      <c r="M53" s="31">
        <f t="array" aca="1" ref="M53" ca="1">SUM(OFFSET(PRPM25_TO_PRPM25_POPW_perkT!$A$2:$A$59,0,MATCH(CALC_DELTA!$A53,PRPM25_TO_PRPM25_POPW_perkT!$B$1:$BE$1,0))*'delta_EM_REF-SCEN'!$I$2:$I$59)</f>
        <v>-0.36534149398387711</v>
      </c>
      <c r="N53" s="10">
        <f t="shared" ca="1" si="1"/>
        <v>-2.6206764636558835</v>
      </c>
      <c r="O53" s="10">
        <f t="shared" ca="1" si="4"/>
        <v>-1.036857633888405</v>
      </c>
      <c r="P53" s="10">
        <f t="shared" ca="1" si="2"/>
        <v>-1.651291787303756</v>
      </c>
      <c r="Q53" s="10">
        <f t="array" aca="1" ref="Q53" ca="1">SUM(OFFSET(NOx_TO_SDMA8_POPW_perkT!$A$2:$A$59,0,MATCH(CALC_DELTA!$A53,NOx_TO_SDMA8_POPW_perkT!$B$1:$BE$1,0))*'delta_EM_REF-SCEN'!$E$2:$E$59)</f>
        <v>-8.6132884322783774</v>
      </c>
      <c r="R53" s="10">
        <f t="array" aca="1" ref="R53" ca="1">SUM(OFFSET(NMVOC_TO_SDMA8_POPW_perkT!$A$2:$A$59,0,MATCH(CALC_DELTA!$A53,NMVOC_TO_SDMA8_POPW_perkT!$B$1:$BE$1,0))*'delta_EM_REF-SCEN'!$H$2:$H$59)</f>
        <v>-0.16985888540621141</v>
      </c>
      <c r="S53" s="10">
        <f t="array" aca="1" ref="S53" ca="1">SUM(OFFSET(SO2_TO_SDMA8_POPW_perkT!$A$2:$A$59,0,MATCH(CALC_DELTA!$A53,SO2_TO_SDMA8_POPW_perkT!$B$1:$BE$1,0))*'delta_EM_REF-SCEN'!$G$2:$G$59)</f>
        <v>0.96885231957235773</v>
      </c>
      <c r="T53" s="10">
        <f t="array" aca="1" ref="T53" ca="1">SUM(OFFSET(CH4_TO_SDMA8_POPW_perkT!$A$2:$A$59,0,MATCH(CALC_DELTA!$A53,CH4_TO_SDMA8_POPW_perkT!$B$1:$BE$1,0))*'delta_EM_REF-SCEN'!$C$2:$C$59)</f>
        <v>-1.2593806188054544</v>
      </c>
      <c r="U53" s="10">
        <f t="shared" ca="1" si="3"/>
        <v>-9.0736756169176864</v>
      </c>
    </row>
    <row r="54" spans="1:21" x14ac:dyDescent="0.2">
      <c r="A54" s="2" t="s">
        <v>9</v>
      </c>
      <c r="B54" s="31">
        <f t="array" aca="1" ref="B54" ca="1">SUM(OFFSET(SO2_TO_SO4_POPW_perkT!$A$2:$A$59,0,MATCH(CALC_DELTA!$A54,SO2_TO_SO4_POPW_perkT!$B$1:$BE$1,0))*'delta_EM_REF-SCEN'!$G$2:$G$59)</f>
        <v>-0.14797314822561353</v>
      </c>
      <c r="C54" s="31">
        <f t="array" aca="1" ref="C54" ca="1">SUM(OFFSET(SO2_TO_NO3_POPW_perkT!$A$2:$A$59,0,MATCH(CALC_DELTA!$A54,SO2_TO_NO3_POPW_perkT!$B$1:$BE$1,0))*'delta_EM_REF-SCEN'!$G$2:$G$59)</f>
        <v>1.905298191221156E-2</v>
      </c>
      <c r="D54" s="31">
        <f t="array" aca="1" ref="D54" ca="1">SUM(OFFSET(SO2_TO_NH4_POPW_perkT!$A$2:$A$59,0,MATCH(CALC_DELTA!$A54,SO2_TO_NH4_POPW_perkT!$B$1:$BE$1,0))*'delta_EM_REF-SCEN'!$G$2:$G$59)</f>
        <v>-4.6337236532873805E-2</v>
      </c>
      <c r="E54" s="31">
        <f t="array" aca="1" ref="E54" ca="1">SUM(OFFSET(NOx_TO_SO4_POPW_perkT!$A$2:$A$59,0,MATCH(CALC_DELTA!$A54,NOx_TO_SO4_POPW_perkT!$B$1:$BE$1,0))*'delta_EM_REF-SCEN'!$E$2:$E$59)</f>
        <v>1.543122190809925E-2</v>
      </c>
      <c r="F54" s="31">
        <f t="array" aca="1" ref="F54" ca="1">SUM(OFFSET(NOx_TO_NO3_POPW_perkT!$A$2:$A$59,0,MATCH(CALC_DELTA!$A54,NOx_TO_NO3_POPW_perkT!$B$1:$BE$1,0))*'delta_EM_REF-SCEN'!$E$2:$E$59)</f>
        <v>-6.4734316701898387E-2</v>
      </c>
      <c r="G54" s="31">
        <f t="array" aca="1" ref="G54" ca="1">SUM(OFFSET(NOx_TO_NH4_POPW_perkT!$A$2:$A$59,0,MATCH(CALC_DELTA!$A54,NOx_TO_NH4_POPW_perkT!$B$1:$BE$1,0))*'delta_EM_REF-SCEN'!$E$2:$E$59)</f>
        <v>-1.3670799453271067E-2</v>
      </c>
      <c r="H54" s="31">
        <f t="array" aca="1" ref="H54" ca="1">SUM(OFFSET(NH3_TO_SO4_POPW_perkT!$A$2:$A$59,0,MATCH(CALC_DELTA!$A54,NH3_TO_SO4_POPW_perkT!$B$1:$BE$1,0))*'delta_EM_REF-SCEN'!$D$2:$D$59)</f>
        <v>2.2242918223871897E-4</v>
      </c>
      <c r="I54" s="31">
        <f t="array" aca="1" ref="I54" ca="1">SUM(OFFSET(NH3_TO_NO3_POPW_perkT!$A$2:$A$59,0,MATCH(CALC_DELTA!$A54,NH3_TO_NO3_POPW_perkT!$B$1:$BE$1,0))*'delta_EM_REF-SCEN'!$D$2:$D$59)</f>
        <v>2.8279854343208795E-3</v>
      </c>
      <c r="J54" s="31">
        <f t="array" aca="1" ref="J54" ca="1">SUM(OFFSET(NH3_TO_NH4_POPW_perkT!$A$2:$A$59,0,MATCH(CALC_DELTA!$A54,NH3_TO_NH4_POPW_perkT!$B$1:$BE$1,0))*'delta_EM_REF-SCEN'!$D$2:$D$59)</f>
        <v>1.082207000478284E-3</v>
      </c>
      <c r="K54" s="31">
        <f t="array" aca="1" ref="K54" ca="1">SUM(OFFSET(BC_TO_BC_POPW_perkT!$A$2:$A$59,0,MATCH(CALC_DELTA!$A54,BC_TO_BC_POPW_perkT!$B$1:$BE$1,0))*'delta_EM_REF-SCEN'!$B$2:$B$59)</f>
        <v>7.853448874795696E-2</v>
      </c>
      <c r="L54" s="31">
        <f t="array" aca="1" ref="L54" ca="1">SUM(OFFSET(POM_TO_POM_POPW_perkT!$A$2:$A$59,0,MATCH(CALC_DELTA!$A54,POM_TO_POM_POPW_perkT!$B$1:$BE$1,0))*'delta_EM_REF-SCEN'!$F$2:$F$59)</f>
        <v>0.1216073404544407</v>
      </c>
      <c r="M54" s="31">
        <f t="array" aca="1" ref="M54" ca="1">SUM(OFFSET(PRPM25_TO_PRPM25_POPW_perkT!$A$2:$A$59,0,MATCH(CALC_DELTA!$A54,PRPM25_TO_PRPM25_POPW_perkT!$B$1:$BE$1,0))*'delta_EM_REF-SCEN'!$I$2:$I$59)</f>
        <v>-4.0743262337911501E-3</v>
      </c>
      <c r="N54" s="10">
        <f t="shared" ca="1" si="1"/>
        <v>-3.803117250770157E-2</v>
      </c>
      <c r="O54" s="10">
        <f t="shared" ca="1" si="4"/>
        <v>-6.3206642378603184E-2</v>
      </c>
      <c r="P54" s="10">
        <f t="shared" ca="1" si="2"/>
        <v>-0.10066243045481248</v>
      </c>
      <c r="Q54" s="10">
        <f t="array" aca="1" ref="Q54" ca="1">SUM(OFFSET(NOx_TO_SDMA8_POPW_perkT!$A$2:$A$59,0,MATCH(CALC_DELTA!$A54,NOx_TO_SDMA8_POPW_perkT!$B$1:$BE$1,0))*'delta_EM_REF-SCEN'!$E$2:$E$59)</f>
        <v>-0.81772197778502398</v>
      </c>
      <c r="R54" s="10">
        <f t="array" aca="1" ref="R54" ca="1">SUM(OFFSET(NMVOC_TO_SDMA8_POPW_perkT!$A$2:$A$59,0,MATCH(CALC_DELTA!$A54,NMVOC_TO_SDMA8_POPW_perkT!$B$1:$BE$1,0))*'delta_EM_REF-SCEN'!$H$2:$H$59)</f>
        <v>7.1080827260526459E-3</v>
      </c>
      <c r="S54" s="10">
        <f t="array" aca="1" ref="S54" ca="1">SUM(OFFSET(SO2_TO_SDMA8_POPW_perkT!$A$2:$A$59,0,MATCH(CALC_DELTA!$A54,SO2_TO_SDMA8_POPW_perkT!$B$1:$BE$1,0))*'delta_EM_REF-SCEN'!$G$2:$G$59)</f>
        <v>8.0108070381595578E-2</v>
      </c>
      <c r="T54" s="10">
        <f t="array" aca="1" ref="T54" ca="1">SUM(OFFSET(CH4_TO_SDMA8_POPW_perkT!$A$2:$A$59,0,MATCH(CALC_DELTA!$A54,CH4_TO_SDMA8_POPW_perkT!$B$1:$BE$1,0))*'delta_EM_REF-SCEN'!$C$2:$C$59)</f>
        <v>-1.7426433518376618</v>
      </c>
      <c r="U54" s="10">
        <f t="shared" ca="1" si="3"/>
        <v>-2.4731491765150375</v>
      </c>
    </row>
    <row r="55" spans="1:21" x14ac:dyDescent="0.2">
      <c r="A55" s="2" t="s">
        <v>8</v>
      </c>
      <c r="B55" s="31">
        <f t="array" aca="1" ref="B55" ca="1">SUM(OFFSET(SO2_TO_SO4_POPW_perkT!$A$2:$A$59,0,MATCH(CALC_DELTA!$A55,SO2_TO_SO4_POPW_perkT!$B$1:$BE$1,0))*'delta_EM_REF-SCEN'!$G$2:$G$59)</f>
        <v>-0.24942318113768192</v>
      </c>
      <c r="C55" s="31">
        <f t="array" aca="1" ref="C55" ca="1">SUM(OFFSET(SO2_TO_NO3_POPW_perkT!$A$2:$A$59,0,MATCH(CALC_DELTA!$A55,SO2_TO_NO3_POPW_perkT!$B$1:$BE$1,0))*'delta_EM_REF-SCEN'!$G$2:$G$59)</f>
        <v>2.2273640862270579E-2</v>
      </c>
      <c r="D55" s="31">
        <f t="array" aca="1" ref="D55" ca="1">SUM(OFFSET(SO2_TO_NH4_POPW_perkT!$A$2:$A$59,0,MATCH(CALC_DELTA!$A55,SO2_TO_NH4_POPW_perkT!$B$1:$BE$1,0))*'delta_EM_REF-SCEN'!$G$2:$G$59)</f>
        <v>-6.3947125129564061E-2</v>
      </c>
      <c r="E55" s="31">
        <f t="array" aca="1" ref="E55" ca="1">SUM(OFFSET(NOx_TO_SO4_POPW_perkT!$A$2:$A$59,0,MATCH(CALC_DELTA!$A55,NOx_TO_SO4_POPW_perkT!$B$1:$BE$1,0))*'delta_EM_REF-SCEN'!$E$2:$E$59)</f>
        <v>1.6769408644552047E-2</v>
      </c>
      <c r="F55" s="31">
        <f t="array" aca="1" ref="F55" ca="1">SUM(OFFSET(NOx_TO_NO3_POPW_perkT!$A$2:$A$59,0,MATCH(CALC_DELTA!$A55,NOx_TO_NO3_POPW_perkT!$B$1:$BE$1,0))*'delta_EM_REF-SCEN'!$E$2:$E$59)</f>
        <v>-7.4253591480398437E-2</v>
      </c>
      <c r="G55" s="31">
        <f t="array" aca="1" ref="G55" ca="1">SUM(OFFSET(NOx_TO_NH4_POPW_perkT!$A$2:$A$59,0,MATCH(CALC_DELTA!$A55,NOx_TO_NH4_POPW_perkT!$B$1:$BE$1,0))*'delta_EM_REF-SCEN'!$E$2:$E$59)</f>
        <v>-1.6438947413971852E-2</v>
      </c>
      <c r="H55" s="31">
        <f t="array" aca="1" ref="H55" ca="1">SUM(OFFSET(NH3_TO_SO4_POPW_perkT!$A$2:$A$59,0,MATCH(CALC_DELTA!$A55,NH3_TO_SO4_POPW_perkT!$B$1:$BE$1,0))*'delta_EM_REF-SCEN'!$D$2:$D$59)</f>
        <v>4.1641143411438137E-4</v>
      </c>
      <c r="I55" s="31">
        <f t="array" aca="1" ref="I55" ca="1">SUM(OFFSET(NH3_TO_NO3_POPW_perkT!$A$2:$A$59,0,MATCH(CALC_DELTA!$A55,NH3_TO_NO3_POPW_perkT!$B$1:$BE$1,0))*'delta_EM_REF-SCEN'!$D$2:$D$59)</f>
        <v>7.2369386429186828E-3</v>
      </c>
      <c r="J55" s="31">
        <f t="array" aca="1" ref="J55" ca="1">SUM(OFFSET(NH3_TO_NH4_POPW_perkT!$A$2:$A$59,0,MATCH(CALC_DELTA!$A55,NH3_TO_NH4_POPW_perkT!$B$1:$BE$1,0))*'delta_EM_REF-SCEN'!$D$2:$D$59)</f>
        <v>3.1972979184587921E-3</v>
      </c>
      <c r="K55" s="31">
        <f t="array" aca="1" ref="K55" ca="1">SUM(OFFSET(BC_TO_BC_POPW_perkT!$A$2:$A$59,0,MATCH(CALC_DELTA!$A55,BC_TO_BC_POPW_perkT!$B$1:$BE$1,0))*'delta_EM_REF-SCEN'!$B$2:$B$59)</f>
        <v>0.27681416498526867</v>
      </c>
      <c r="L55" s="31">
        <f t="array" aca="1" ref="L55" ca="1">SUM(OFFSET(POM_TO_POM_POPW_perkT!$A$2:$A$59,0,MATCH(CALC_DELTA!$A55,POM_TO_POM_POPW_perkT!$B$1:$BE$1,0))*'delta_EM_REF-SCEN'!$F$2:$F$59)</f>
        <v>0.51534985235012976</v>
      </c>
      <c r="M55" s="31">
        <f t="array" aca="1" ref="M55" ca="1">SUM(OFFSET(PRPM25_TO_PRPM25_POPW_perkT!$A$2:$A$59,0,MATCH(CALC_DELTA!$A55,PRPM25_TO_PRPM25_POPW_perkT!$B$1:$BE$1,0))*'delta_EM_REF-SCEN'!$I$2:$I$59)</f>
        <v>2.1264253151851181E-2</v>
      </c>
      <c r="N55" s="10">
        <f t="shared" ca="1" si="1"/>
        <v>0.45925912282794779</v>
      </c>
      <c r="O55" s="10">
        <f t="shared" ca="1" si="4"/>
        <v>-9.5625669868011492E-2</v>
      </c>
      <c r="P55" s="10">
        <f t="shared" ca="1" si="2"/>
        <v>-0.15229273349349978</v>
      </c>
      <c r="Q55" s="10">
        <f t="array" aca="1" ref="Q55" ca="1">SUM(OFFSET(NOx_TO_SDMA8_POPW_perkT!$A$2:$A$59,0,MATCH(CALC_DELTA!$A55,NOx_TO_SDMA8_POPW_perkT!$B$1:$BE$1,0))*'delta_EM_REF-SCEN'!$E$2:$E$59)</f>
        <v>-1.2732645528439572</v>
      </c>
      <c r="R55" s="10">
        <f t="array" aca="1" ref="R55" ca="1">SUM(OFFSET(NMVOC_TO_SDMA8_POPW_perkT!$A$2:$A$59,0,MATCH(CALC_DELTA!$A55,NMVOC_TO_SDMA8_POPW_perkT!$B$1:$BE$1,0))*'delta_EM_REF-SCEN'!$H$2:$H$59)</f>
        <v>0.12974154974674793</v>
      </c>
      <c r="S55" s="10">
        <f t="array" aca="1" ref="S55" ca="1">SUM(OFFSET(SO2_TO_SDMA8_POPW_perkT!$A$2:$A$59,0,MATCH(CALC_DELTA!$A55,SO2_TO_SDMA8_POPW_perkT!$B$1:$BE$1,0))*'delta_EM_REF-SCEN'!$G$2:$G$59)</f>
        <v>0.101281514772116</v>
      </c>
      <c r="T55" s="10">
        <f t="array" aca="1" ref="T55" ca="1">SUM(OFFSET(CH4_TO_SDMA8_POPW_perkT!$A$2:$A$59,0,MATCH(CALC_DELTA!$A55,CH4_TO_SDMA8_POPW_perkT!$B$1:$BE$1,0))*'delta_EM_REF-SCEN'!$C$2:$C$59)</f>
        <v>-2.1964640796896102</v>
      </c>
      <c r="U55" s="10">
        <f t="shared" ca="1" si="3"/>
        <v>-3.2387055680147032</v>
      </c>
    </row>
    <row r="56" spans="1:21" x14ac:dyDescent="0.2">
      <c r="A56" s="2" t="s">
        <v>7</v>
      </c>
      <c r="B56" s="31">
        <f t="array" aca="1" ref="B56" ca="1">SUM(OFFSET(SO2_TO_SO4_POPW_perkT!$A$2:$A$59,0,MATCH(CALC_DELTA!$A56,SO2_TO_SO4_POPW_perkT!$B$1:$BE$1,0))*'delta_EM_REF-SCEN'!$G$2:$G$59)</f>
        <v>-0.17342662293685585</v>
      </c>
      <c r="C56" s="31">
        <f t="array" aca="1" ref="C56" ca="1">SUM(OFFSET(SO2_TO_NO3_POPW_perkT!$A$2:$A$59,0,MATCH(CALC_DELTA!$A56,SO2_TO_NO3_POPW_perkT!$B$1:$BE$1,0))*'delta_EM_REF-SCEN'!$G$2:$G$59)</f>
        <v>7.2586173054822755E-4</v>
      </c>
      <c r="D56" s="31">
        <f t="array" aca="1" ref="D56" ca="1">SUM(OFFSET(SO2_TO_NH4_POPW_perkT!$A$2:$A$59,0,MATCH(CALC_DELTA!$A56,SO2_TO_NH4_POPW_perkT!$B$1:$BE$1,0))*'delta_EM_REF-SCEN'!$G$2:$G$59)</f>
        <v>-6.2562383248963072E-2</v>
      </c>
      <c r="E56" s="31">
        <f t="array" aca="1" ref="E56" ca="1">SUM(OFFSET(NOx_TO_SO4_POPW_perkT!$A$2:$A$59,0,MATCH(CALC_DELTA!$A56,NOx_TO_SO4_POPW_perkT!$B$1:$BE$1,0))*'delta_EM_REF-SCEN'!$E$2:$E$59)</f>
        <v>6.9540346557759505E-3</v>
      </c>
      <c r="F56" s="31">
        <f t="array" aca="1" ref="F56" ca="1">SUM(OFFSET(NOx_TO_NO3_POPW_perkT!$A$2:$A$59,0,MATCH(CALC_DELTA!$A56,NOx_TO_NO3_POPW_perkT!$B$1:$BE$1,0))*'delta_EM_REF-SCEN'!$E$2:$E$59)</f>
        <v>-2.1622581137267878E-3</v>
      </c>
      <c r="G56" s="31">
        <f t="array" aca="1" ref="G56" ca="1">SUM(OFFSET(NOx_TO_NH4_POPW_perkT!$A$2:$A$59,0,MATCH(CALC_DELTA!$A56,NOx_TO_NH4_POPW_perkT!$B$1:$BE$1,0))*'delta_EM_REF-SCEN'!$E$2:$E$59)</f>
        <v>2.218168151044044E-3</v>
      </c>
      <c r="H56" s="31">
        <f t="array" aca="1" ref="H56" ca="1">SUM(OFFSET(NH3_TO_SO4_POPW_perkT!$A$2:$A$59,0,MATCH(CALC_DELTA!$A56,NH3_TO_SO4_POPW_perkT!$B$1:$BE$1,0))*'delta_EM_REF-SCEN'!$D$2:$D$59)</f>
        <v>-4.314854643102881E-5</v>
      </c>
      <c r="I56" s="31">
        <f t="array" aca="1" ref="I56" ca="1">SUM(OFFSET(NH3_TO_NO3_POPW_perkT!$A$2:$A$59,0,MATCH(CALC_DELTA!$A56,NH3_TO_NO3_POPW_perkT!$B$1:$BE$1,0))*'delta_EM_REF-SCEN'!$D$2:$D$59)</f>
        <v>1.2621360647951173E-5</v>
      </c>
      <c r="J56" s="31">
        <f t="array" aca="1" ref="J56" ca="1">SUM(OFFSET(NH3_TO_NH4_POPW_perkT!$A$2:$A$59,0,MATCH(CALC_DELTA!$A56,NH3_TO_NH4_POPW_perkT!$B$1:$BE$1,0))*'delta_EM_REF-SCEN'!$D$2:$D$59)</f>
        <v>-1.8924134575665689E-5</v>
      </c>
      <c r="K56" s="31">
        <f t="array" aca="1" ref="K56" ca="1">SUM(OFFSET(BC_TO_BC_POPW_perkT!$A$2:$A$59,0,MATCH(CALC_DELTA!$A56,BC_TO_BC_POPW_perkT!$B$1:$BE$1,0))*'delta_EM_REF-SCEN'!$B$2:$B$59)</f>
        <v>6.8368606054622555E-2</v>
      </c>
      <c r="L56" s="31">
        <f t="array" aca="1" ref="L56" ca="1">SUM(OFFSET(POM_TO_POM_POPW_perkT!$A$2:$A$59,0,MATCH(CALC_DELTA!$A56,POM_TO_POM_POPW_perkT!$B$1:$BE$1,0))*'delta_EM_REF-SCEN'!$F$2:$F$59)</f>
        <v>0.1019718368655789</v>
      </c>
      <c r="M56" s="31">
        <f t="array" aca="1" ref="M56" ca="1">SUM(OFFSET(PRPM25_TO_PRPM25_POPW_perkT!$A$2:$A$59,0,MATCH(CALC_DELTA!$A56,PRPM25_TO_PRPM25_POPW_perkT!$B$1:$BE$1,0))*'delta_EM_REF-SCEN'!$I$2:$I$59)</f>
        <v>2.9922933179537606E-2</v>
      </c>
      <c r="N56" s="10">
        <f t="shared" ca="1" si="1"/>
        <v>-2.8039274982797166E-2</v>
      </c>
      <c r="O56" s="10">
        <f t="shared" ca="1" si="4"/>
        <v>-6.1641715792284786E-2</v>
      </c>
      <c r="P56" s="10">
        <f t="shared" ca="1" si="2"/>
        <v>-9.817013996549058E-2</v>
      </c>
      <c r="Q56" s="10">
        <f t="array" aca="1" ref="Q56" ca="1">SUM(OFFSET(NOx_TO_SDMA8_POPW_perkT!$A$2:$A$59,0,MATCH(CALC_DELTA!$A56,NOx_TO_SDMA8_POPW_perkT!$B$1:$BE$1,0))*'delta_EM_REF-SCEN'!$E$2:$E$59)</f>
        <v>-2.1915008109012635</v>
      </c>
      <c r="R56" s="10">
        <f t="array" aca="1" ref="R56" ca="1">SUM(OFFSET(NMVOC_TO_SDMA8_POPW_perkT!$A$2:$A$59,0,MATCH(CALC_DELTA!$A56,NMVOC_TO_SDMA8_POPW_perkT!$B$1:$BE$1,0))*'delta_EM_REF-SCEN'!$H$2:$H$59)</f>
        <v>-4.5030602869164243E-2</v>
      </c>
      <c r="S56" s="10">
        <f t="array" aca="1" ref="S56" ca="1">SUM(OFFSET(SO2_TO_SDMA8_POPW_perkT!$A$2:$A$59,0,MATCH(CALC_DELTA!$A56,SO2_TO_SDMA8_POPW_perkT!$B$1:$BE$1,0))*'delta_EM_REF-SCEN'!$G$2:$G$59)</f>
        <v>3.6189696160802441E-2</v>
      </c>
      <c r="T56" s="10">
        <f t="array" aca="1" ref="T56" ca="1">SUM(OFFSET(CH4_TO_SDMA8_POPW_perkT!$A$2:$A$59,0,MATCH(CALC_DELTA!$A56,CH4_TO_SDMA8_POPW_perkT!$B$1:$BE$1,0))*'delta_EM_REF-SCEN'!$C$2:$C$59)</f>
        <v>-1.6897883816922077</v>
      </c>
      <c r="U56" s="10">
        <f t="shared" ca="1" si="3"/>
        <v>-3.8901300993018326</v>
      </c>
    </row>
    <row r="57" spans="1:21" x14ac:dyDescent="0.2">
      <c r="A57" s="2" t="s">
        <v>6</v>
      </c>
      <c r="B57" s="31">
        <f t="array" aca="1" ref="B57" ca="1">SUM(OFFSET(SO2_TO_SO4_POPW_perkT!$A$2:$A$59,0,MATCH(CALC_DELTA!$A57,SO2_TO_SO4_POPW_perkT!$B$1:$BE$1,0))*'delta_EM_REF-SCEN'!$G$2:$G$59)</f>
        <v>-0.16067683106315642</v>
      </c>
      <c r="C57" s="31">
        <f t="array" aca="1" ref="C57" ca="1">SUM(OFFSET(SO2_TO_NO3_POPW_perkT!$A$2:$A$59,0,MATCH(CALC_DELTA!$A57,SO2_TO_NO3_POPW_perkT!$B$1:$BE$1,0))*'delta_EM_REF-SCEN'!$G$2:$G$59)</f>
        <v>5.9360816919820456E-3</v>
      </c>
      <c r="D57" s="31">
        <f t="array" aca="1" ref="D57" ca="1">SUM(OFFSET(SO2_TO_NH4_POPW_perkT!$A$2:$A$59,0,MATCH(CALC_DELTA!$A57,SO2_TO_NH4_POPW_perkT!$B$1:$BE$1,0))*'delta_EM_REF-SCEN'!$G$2:$G$59)</f>
        <v>-3.584444982895206E-2</v>
      </c>
      <c r="E57" s="31">
        <f t="array" aca="1" ref="E57" ca="1">SUM(OFFSET(NOx_TO_SO4_POPW_perkT!$A$2:$A$59,0,MATCH(CALC_DELTA!$A57,NOx_TO_SO4_POPW_perkT!$B$1:$BE$1,0))*'delta_EM_REF-SCEN'!$E$2:$E$59)</f>
        <v>-4.1677127833234705E-2</v>
      </c>
      <c r="F57" s="31">
        <f t="array" aca="1" ref="F57" ca="1">SUM(OFFSET(NOx_TO_NO3_POPW_perkT!$A$2:$A$59,0,MATCH(CALC_DELTA!$A57,NOx_TO_NO3_POPW_perkT!$B$1:$BE$1,0))*'delta_EM_REF-SCEN'!$E$2:$E$59)</f>
        <v>-8.6873892740038691E-2</v>
      </c>
      <c r="G57" s="31">
        <f t="array" aca="1" ref="G57" ca="1">SUM(OFFSET(NOx_TO_NH4_POPW_perkT!$A$2:$A$59,0,MATCH(CALC_DELTA!$A57,NOx_TO_NH4_POPW_perkT!$B$1:$BE$1,0))*'delta_EM_REF-SCEN'!$E$2:$E$59)</f>
        <v>-3.2709978968023648E-2</v>
      </c>
      <c r="H57" s="31">
        <f t="array" aca="1" ref="H57" ca="1">SUM(OFFSET(NH3_TO_SO4_POPW_perkT!$A$2:$A$59,0,MATCH(CALC_DELTA!$A57,NH3_TO_SO4_POPW_perkT!$B$1:$BE$1,0))*'delta_EM_REF-SCEN'!$D$2:$D$59)</f>
        <v>8.0927848367758938E-4</v>
      </c>
      <c r="I57" s="31">
        <f t="array" aca="1" ref="I57" ca="1">SUM(OFFSET(NH3_TO_NO3_POPW_perkT!$A$2:$A$59,0,MATCH(CALC_DELTA!$A57,NH3_TO_NO3_POPW_perkT!$B$1:$BE$1,0))*'delta_EM_REF-SCEN'!$D$2:$D$59)</f>
        <v>-3.6586133357001754E-3</v>
      </c>
      <c r="J57" s="31">
        <f t="array" aca="1" ref="J57" ca="1">SUM(OFFSET(NH3_TO_NH4_POPW_perkT!$A$2:$A$59,0,MATCH(CALC_DELTA!$A57,NH3_TO_NH4_POPW_perkT!$B$1:$BE$1,0))*'delta_EM_REF-SCEN'!$D$2:$D$59)</f>
        <v>-6.5812771844340453E-3</v>
      </c>
      <c r="K57" s="31">
        <f t="array" aca="1" ref="K57" ca="1">SUM(OFFSET(BC_TO_BC_POPW_perkT!$A$2:$A$59,0,MATCH(CALC_DELTA!$A57,BC_TO_BC_POPW_perkT!$B$1:$BE$1,0))*'delta_EM_REF-SCEN'!$B$2:$B$59)</f>
        <v>-0.2512828217355772</v>
      </c>
      <c r="L57" s="31">
        <f t="array" aca="1" ref="L57" ca="1">SUM(OFFSET(POM_TO_POM_POPW_perkT!$A$2:$A$59,0,MATCH(CALC_DELTA!$A57,POM_TO_POM_POPW_perkT!$B$1:$BE$1,0))*'delta_EM_REF-SCEN'!$F$2:$F$59)</f>
        <v>-0.63765978371888232</v>
      </c>
      <c r="M57" s="31">
        <f t="array" aca="1" ref="M57" ca="1">SUM(OFFSET(PRPM25_TO_PRPM25_POPW_perkT!$A$2:$A$59,0,MATCH(CALC_DELTA!$A57,PRPM25_TO_PRPM25_POPW_perkT!$B$1:$BE$1,0))*'delta_EM_REF-SCEN'!$I$2:$I$59)</f>
        <v>-8.6794317373331084E-2</v>
      </c>
      <c r="N57" s="10">
        <f t="shared" ca="1" si="1"/>
        <v>-1.3370137336056707</v>
      </c>
      <c r="O57" s="10">
        <f t="shared" ca="1" si="4"/>
        <v>-9.7544738910027629E-2</v>
      </c>
      <c r="P57" s="10">
        <f t="shared" ca="1" si="2"/>
        <v>-0.15534902863448843</v>
      </c>
      <c r="Q57" s="10">
        <f t="array" aca="1" ref="Q57" ca="1">SUM(OFFSET(NOx_TO_SDMA8_POPW_perkT!$A$2:$A$59,0,MATCH(CALC_DELTA!$A57,NOx_TO_SDMA8_POPW_perkT!$B$1:$BE$1,0))*'delta_EM_REF-SCEN'!$E$2:$E$59)</f>
        <v>-5.2812573101989546</v>
      </c>
      <c r="R57" s="10">
        <f t="array" aca="1" ref="R57" ca="1">SUM(OFFSET(NMVOC_TO_SDMA8_POPW_perkT!$A$2:$A$59,0,MATCH(CALC_DELTA!$A57,NMVOC_TO_SDMA8_POPW_perkT!$B$1:$BE$1,0))*'delta_EM_REF-SCEN'!$H$2:$H$59)</f>
        <v>-0.15502193338510867</v>
      </c>
      <c r="S57" s="10">
        <f t="array" aca="1" ref="S57" ca="1">SUM(OFFSET(SO2_TO_SDMA8_POPW_perkT!$A$2:$A$59,0,MATCH(CALC_DELTA!$A57,SO2_TO_SDMA8_POPW_perkT!$B$1:$BE$1,0))*'delta_EM_REF-SCEN'!$G$2:$G$59)</f>
        <v>6.8605256093346126E-2</v>
      </c>
      <c r="T57" s="10">
        <f t="array" aca="1" ref="T57" ca="1">SUM(OFFSET(CH4_TO_SDMA8_POPW_perkT!$A$2:$A$59,0,MATCH(CALC_DELTA!$A57,CH4_TO_SDMA8_POPW_perkT!$B$1:$BE$1,0))*'delta_EM_REF-SCEN'!$C$2:$C$59)</f>
        <v>-2.5140982418805193</v>
      </c>
      <c r="U57" s="10">
        <f t="shared" ca="1" si="3"/>
        <v>-7.8817722293712364</v>
      </c>
    </row>
    <row r="58" spans="1:21" x14ac:dyDescent="0.2">
      <c r="A58" s="2" t="s">
        <v>5</v>
      </c>
      <c r="B58" s="31">
        <f t="array" aca="1" ref="B58" ca="1">SUM(OFFSET(SO2_TO_SO4_POPW_perkT!$A$2:$A$59,0,MATCH(CALC_DELTA!$A58,SO2_TO_SO4_POPW_perkT!$B$1:$BE$1,0))*'delta_EM_REF-SCEN'!$G$2:$G$59)</f>
        <v>-0.11428828251121741</v>
      </c>
      <c r="C58" s="31">
        <f t="array" aca="1" ref="C58" ca="1">SUM(OFFSET(SO2_TO_NO3_POPW_perkT!$A$2:$A$59,0,MATCH(CALC_DELTA!$A58,SO2_TO_NO3_POPW_perkT!$B$1:$BE$1,0))*'delta_EM_REF-SCEN'!$G$2:$G$59)</f>
        <v>-1.0914954935099245E-5</v>
      </c>
      <c r="D58" s="31">
        <f t="array" aca="1" ref="D58" ca="1">SUM(OFFSET(SO2_TO_NH4_POPW_perkT!$A$2:$A$59,0,MATCH(CALC_DELTA!$A58,SO2_TO_NH4_POPW_perkT!$B$1:$BE$1,0))*'delta_EM_REF-SCEN'!$G$2:$G$59)</f>
        <v>-4.2688073998919482E-2</v>
      </c>
      <c r="E58" s="31">
        <f t="array" aca="1" ref="E58" ca="1">SUM(OFFSET(NOx_TO_SO4_POPW_perkT!$A$2:$A$59,0,MATCH(CALC_DELTA!$A58,NOx_TO_SO4_POPW_perkT!$B$1:$BE$1,0))*'delta_EM_REF-SCEN'!$E$2:$E$59)</f>
        <v>-1.08458414939007E-2</v>
      </c>
      <c r="F58" s="31">
        <f t="array" aca="1" ref="F58" ca="1">SUM(OFFSET(NOx_TO_NO3_POPW_perkT!$A$2:$A$59,0,MATCH(CALC_DELTA!$A58,NOx_TO_NO3_POPW_perkT!$B$1:$BE$1,0))*'delta_EM_REF-SCEN'!$E$2:$E$59)</f>
        <v>-9.7168031713605538E-3</v>
      </c>
      <c r="G58" s="31">
        <f t="array" aca="1" ref="G58" ca="1">SUM(OFFSET(NOx_TO_NH4_POPW_perkT!$A$2:$A$59,0,MATCH(CALC_DELTA!$A58,NOx_TO_NH4_POPW_perkT!$B$1:$BE$1,0))*'delta_EM_REF-SCEN'!$E$2:$E$59)</f>
        <v>-3.5754599032682827E-3</v>
      </c>
      <c r="H58" s="31">
        <f t="array" aca="1" ref="H58" ca="1">SUM(OFFSET(NH3_TO_SO4_POPW_perkT!$A$2:$A$59,0,MATCH(CALC_DELTA!$A58,NH3_TO_SO4_POPW_perkT!$B$1:$BE$1,0))*'delta_EM_REF-SCEN'!$D$2:$D$59)</f>
        <v>-1.1846280884473452E-3</v>
      </c>
      <c r="I58" s="31">
        <f t="array" aca="1" ref="I58" ca="1">SUM(OFFSET(NH3_TO_NO3_POPW_perkT!$A$2:$A$59,0,MATCH(CALC_DELTA!$A58,NH3_TO_NO3_POPW_perkT!$B$1:$BE$1,0))*'delta_EM_REF-SCEN'!$D$2:$D$59)</f>
        <v>-6.8771649460650809E-4</v>
      </c>
      <c r="J58" s="31">
        <f t="array" aca="1" ref="J58" ca="1">SUM(OFFSET(NH3_TO_NH4_POPW_perkT!$A$2:$A$59,0,MATCH(CALC_DELTA!$A58,NH3_TO_NH4_POPW_perkT!$B$1:$BE$1,0))*'delta_EM_REF-SCEN'!$D$2:$D$59)</f>
        <v>-3.214061755276507E-3</v>
      </c>
      <c r="K58" s="31">
        <f t="array" aca="1" ref="K58" ca="1">SUM(OFFSET(BC_TO_BC_POPW_perkT!$A$2:$A$59,0,MATCH(CALC_DELTA!$A58,BC_TO_BC_POPW_perkT!$B$1:$BE$1,0))*'delta_EM_REF-SCEN'!$B$2:$B$59)</f>
        <v>-6.9527949716699372E-2</v>
      </c>
      <c r="L58" s="31">
        <f t="array" aca="1" ref="L58" ca="1">SUM(OFFSET(POM_TO_POM_POPW_perkT!$A$2:$A$59,0,MATCH(CALC_DELTA!$A58,POM_TO_POM_POPW_perkT!$B$1:$BE$1,0))*'delta_EM_REF-SCEN'!$F$2:$F$59)</f>
        <v>-0.11462234234512286</v>
      </c>
      <c r="M58" s="31">
        <f t="array" aca="1" ref="M58" ca="1">SUM(OFFSET(PRPM25_TO_PRPM25_POPW_perkT!$A$2:$A$59,0,MATCH(CALC_DELTA!$A58,PRPM25_TO_PRPM25_POPW_perkT!$B$1:$BE$1,0))*'delta_EM_REF-SCEN'!$I$2:$I$59)</f>
        <v>-1.3989820054232239E-2</v>
      </c>
      <c r="N58" s="10">
        <f t="shared" ca="1" si="1"/>
        <v>-0.38435189448798629</v>
      </c>
      <c r="O58" s="10">
        <f t="shared" ca="1" si="4"/>
        <v>-5.027718124042161E-2</v>
      </c>
      <c r="P58" s="10">
        <f t="shared" ca="1" si="2"/>
        <v>-8.0071066419930698E-2</v>
      </c>
      <c r="Q58" s="10">
        <f t="array" aca="1" ref="Q58" ca="1">SUM(OFFSET(NOx_TO_SDMA8_POPW_perkT!$A$2:$A$59,0,MATCH(CALC_DELTA!$A58,NOx_TO_SDMA8_POPW_perkT!$B$1:$BE$1,0))*'delta_EM_REF-SCEN'!$E$2:$E$59)</f>
        <v>-2.9175203787059454</v>
      </c>
      <c r="R58" s="10">
        <f t="array" aca="1" ref="R58" ca="1">SUM(OFFSET(NMVOC_TO_SDMA8_POPW_perkT!$A$2:$A$59,0,MATCH(CALC_DELTA!$A58,NMVOC_TO_SDMA8_POPW_perkT!$B$1:$BE$1,0))*'delta_EM_REF-SCEN'!$H$2:$H$59)</f>
        <v>-9.5372776141631935E-2</v>
      </c>
      <c r="S58" s="10">
        <f t="array" aca="1" ref="S58" ca="1">SUM(OFFSET(SO2_TO_SDMA8_POPW_perkT!$A$2:$A$59,0,MATCH(CALC_DELTA!$A58,SO2_TO_SDMA8_POPW_perkT!$B$1:$BE$1,0))*'delta_EM_REF-SCEN'!$G$2:$G$59)</f>
        <v>7.1505498706963308E-2</v>
      </c>
      <c r="T58" s="10">
        <f t="array" aca="1" ref="T58" ca="1">SUM(OFFSET(CH4_TO_SDMA8_POPW_perkT!$A$2:$A$59,0,MATCH(CALC_DELTA!$A58,CH4_TO_SDMA8_POPW_perkT!$B$1:$BE$1,0))*'delta_EM_REF-SCEN'!$C$2:$C$59)</f>
        <v>-1.9683721161038965</v>
      </c>
      <c r="U58" s="10">
        <f t="shared" ca="1" si="3"/>
        <v>-4.9097597722445103</v>
      </c>
    </row>
    <row r="59" spans="1:21" x14ac:dyDescent="0.2">
      <c r="A59" s="2" t="s">
        <v>4</v>
      </c>
      <c r="B59" s="31">
        <f t="array" aca="1" ref="B59" ca="1">SUM(OFFSET(SO2_TO_SO4_POPW_perkT!$A$2:$A$59,0,MATCH(CALC_DELTA!$A59,SO2_TO_SO4_POPW_perkT!$B$1:$BE$1,0))*'delta_EM_REF-SCEN'!$G$2:$G$59)</f>
        <v>-0.28673980177463476</v>
      </c>
      <c r="C59" s="31">
        <f t="array" aca="1" ref="C59" ca="1">SUM(OFFSET(SO2_TO_NO3_POPW_perkT!$A$2:$A$59,0,MATCH(CALC_DELTA!$A59,SO2_TO_NO3_POPW_perkT!$B$1:$BE$1,0))*'delta_EM_REF-SCEN'!$G$2:$G$59)</f>
        <v>9.2035859179794025E-2</v>
      </c>
      <c r="D59" s="31">
        <f t="array" aca="1" ref="D59" ca="1">SUM(OFFSET(SO2_TO_NH4_POPW_perkT!$A$2:$A$59,0,MATCH(CALC_DELTA!$A59,SO2_TO_NH4_POPW_perkT!$B$1:$BE$1,0))*'delta_EM_REF-SCEN'!$G$2:$G$59)</f>
        <v>-7.8171887396317655E-2</v>
      </c>
      <c r="E59" s="31">
        <f t="array" aca="1" ref="E59" ca="1">SUM(OFFSET(NOx_TO_SO4_POPW_perkT!$A$2:$A$59,0,MATCH(CALC_DELTA!$A59,NOx_TO_SO4_POPW_perkT!$B$1:$BE$1,0))*'delta_EM_REF-SCEN'!$E$2:$E$59)</f>
        <v>0.13899392309206599</v>
      </c>
      <c r="F59" s="31">
        <f t="array" aca="1" ref="F59" ca="1">SUM(OFFSET(NOx_TO_NO3_POPW_perkT!$A$2:$A$59,0,MATCH(CALC_DELTA!$A59,NOx_TO_NO3_POPW_perkT!$B$1:$BE$1,0))*'delta_EM_REF-SCEN'!$E$2:$E$59)</f>
        <v>-0.29213037769161365</v>
      </c>
      <c r="G59" s="31">
        <f t="array" aca="1" ref="G59" ca="1">SUM(OFFSET(NOx_TO_NH4_POPW_perkT!$A$2:$A$59,0,MATCH(CALC_DELTA!$A59,NOx_TO_NH4_POPW_perkT!$B$1:$BE$1,0))*'delta_EM_REF-SCEN'!$E$2:$E$59)</f>
        <v>-4.3085364976599511E-2</v>
      </c>
      <c r="H59" s="31">
        <f t="array" aca="1" ref="H59" ca="1">SUM(OFFSET(NH3_TO_SO4_POPW_perkT!$A$2:$A$59,0,MATCH(CALC_DELTA!$A59,NH3_TO_SO4_POPW_perkT!$B$1:$BE$1,0))*'delta_EM_REF-SCEN'!$D$2:$D$59)</f>
        <v>-4.9569088240684256E-5</v>
      </c>
      <c r="I59" s="31">
        <f t="array" aca="1" ref="I59" ca="1">SUM(OFFSET(NH3_TO_NO3_POPW_perkT!$A$2:$A$59,0,MATCH(CALC_DELTA!$A59,NH3_TO_NO3_POPW_perkT!$B$1:$BE$1,0))*'delta_EM_REF-SCEN'!$D$2:$D$59)</f>
        <v>-1.2483786441769304E-4</v>
      </c>
      <c r="J59" s="31">
        <f t="array" aca="1" ref="J59" ca="1">SUM(OFFSET(NH3_TO_NH4_POPW_perkT!$A$2:$A$59,0,MATCH(CALC_DELTA!$A59,NH3_TO_NH4_POPW_perkT!$B$1:$BE$1,0))*'delta_EM_REF-SCEN'!$D$2:$D$59)</f>
        <v>-9.4790117385575061E-5</v>
      </c>
      <c r="K59" s="31">
        <f t="array" aca="1" ref="K59" ca="1">SUM(OFFSET(BC_TO_BC_POPW_perkT!$A$2:$A$59,0,MATCH(CALC_DELTA!$A59,BC_TO_BC_POPW_perkT!$B$1:$BE$1,0))*'delta_EM_REF-SCEN'!$B$2:$B$59)</f>
        <v>-0.40398545505919925</v>
      </c>
      <c r="L59" s="31">
        <f t="array" aca="1" ref="L59" ca="1">SUM(OFFSET(POM_TO_POM_POPW_perkT!$A$2:$A$59,0,MATCH(CALC_DELTA!$A59,POM_TO_POM_POPW_perkT!$B$1:$BE$1,0))*'delta_EM_REF-SCEN'!$F$2:$F$59)</f>
        <v>1.2251095932882681</v>
      </c>
      <c r="M59" s="31">
        <f t="array" aca="1" ref="M59" ca="1">SUM(OFFSET(PRPM25_TO_PRPM25_POPW_perkT!$A$2:$A$59,0,MATCH(CALC_DELTA!$A59,PRPM25_TO_PRPM25_POPW_perkT!$B$1:$BE$1,0))*'delta_EM_REF-SCEN'!$I$2:$I$59)</f>
        <v>-1.2759081111820312</v>
      </c>
      <c r="N59" s="10">
        <f t="shared" ca="1" si="1"/>
        <v>-0.92415081959031187</v>
      </c>
      <c r="O59" s="10">
        <f t="shared" ca="1" si="4"/>
        <v>-0.12672904859208436</v>
      </c>
      <c r="P59" s="10">
        <f t="shared" ca="1" si="2"/>
        <v>-0.20182774405406029</v>
      </c>
      <c r="Q59" s="10">
        <f t="array" aca="1" ref="Q59" ca="1">SUM(OFFSET(NOx_TO_SDMA8_POPW_perkT!$A$2:$A$59,0,MATCH(CALC_DELTA!$A59,NOx_TO_SDMA8_POPW_perkT!$B$1:$BE$1,0))*'delta_EM_REF-SCEN'!$E$2:$E$59)</f>
        <v>-2.2422161422738727</v>
      </c>
      <c r="R59" s="10">
        <f t="array" aca="1" ref="R59" ca="1">SUM(OFFSET(NMVOC_TO_SDMA8_POPW_perkT!$A$2:$A$59,0,MATCH(CALC_DELTA!$A59,NMVOC_TO_SDMA8_POPW_perkT!$B$1:$BE$1,0))*'delta_EM_REF-SCEN'!$H$2:$H$59)</f>
        <v>-8.4132915569748844E-3</v>
      </c>
      <c r="S59" s="10">
        <f t="array" aca="1" ref="S59" ca="1">SUM(OFFSET(SO2_TO_SDMA8_POPW_perkT!$A$2:$A$59,0,MATCH(CALC_DELTA!$A59,SO2_TO_SDMA8_POPW_perkT!$B$1:$BE$1,0))*'delta_EM_REF-SCEN'!$G$2:$G$59)</f>
        <v>2.8926002093109589E-2</v>
      </c>
      <c r="T59" s="10">
        <f t="array" aca="1" ref="T59" ca="1">SUM(OFFSET(CH4_TO_SDMA8_POPW_perkT!$A$2:$A$59,0,MATCH(CALC_DELTA!$A59,CH4_TO_SDMA8_POPW_perkT!$B$1:$BE$1,0))*'delta_EM_REF-SCEN'!$C$2:$C$59)</f>
        <v>-1.556152342125974</v>
      </c>
      <c r="U59" s="10">
        <f t="shared" ca="1" si="3"/>
        <v>-3.7778557738637124</v>
      </c>
    </row>
    <row r="60" spans="1:21" x14ac:dyDescent="0.2">
      <c r="A60" s="2" t="s">
        <v>3</v>
      </c>
      <c r="B60" s="31">
        <f t="array" aca="1" ref="B60" ca="1">SUM(OFFSET(SO2_TO_SO4_POPW_perkT!$A$2:$A$59,0,MATCH(CALC_DELTA!$A60,SO2_TO_SO4_POPW_perkT!$B$1:$BE$1,0))*'delta_EM_REF-SCEN'!$G$2:$G$59)</f>
        <v>-6.1971558008461332E-2</v>
      </c>
      <c r="C60" s="31">
        <f t="array" aca="1" ref="C60" ca="1">SUM(OFFSET(SO2_TO_NO3_POPW_perkT!$A$2:$A$59,0,MATCH(CALC_DELTA!$A60,SO2_TO_NO3_POPW_perkT!$B$1:$BE$1,0))*'delta_EM_REF-SCEN'!$G$2:$G$59)</f>
        <v>7.1778751324313907E-4</v>
      </c>
      <c r="D60" s="31">
        <f t="array" aca="1" ref="D60" ca="1">SUM(OFFSET(SO2_TO_NH4_POPW_perkT!$A$2:$A$59,0,MATCH(CALC_DELTA!$A60,SO2_TO_NH4_POPW_perkT!$B$1:$BE$1,0))*'delta_EM_REF-SCEN'!$G$2:$G$59)</f>
        <v>-2.1010192135926756E-2</v>
      </c>
      <c r="E60" s="31">
        <f t="array" aca="1" ref="E60" ca="1">SUM(OFFSET(NOx_TO_SO4_POPW_perkT!$A$2:$A$59,0,MATCH(CALC_DELTA!$A60,NOx_TO_SO4_POPW_perkT!$B$1:$BE$1,0))*'delta_EM_REF-SCEN'!$E$2:$E$59)</f>
        <v>9.2656430727057933E-3</v>
      </c>
      <c r="F60" s="31">
        <f t="array" aca="1" ref="F60" ca="1">SUM(OFFSET(NOx_TO_NO3_POPW_perkT!$A$2:$A$59,0,MATCH(CALC_DELTA!$A60,NOx_TO_NO3_POPW_perkT!$B$1:$BE$1,0))*'delta_EM_REF-SCEN'!$E$2:$E$59)</f>
        <v>-3.925657604620084E-3</v>
      </c>
      <c r="G60" s="31">
        <f t="array" aca="1" ref="G60" ca="1">SUM(OFFSET(NOx_TO_NH4_POPW_perkT!$A$2:$A$59,0,MATCH(CALC_DELTA!$A60,NOx_TO_NH4_POPW_perkT!$B$1:$BE$1,0))*'delta_EM_REF-SCEN'!$E$2:$E$59)</f>
        <v>3.802554115094771E-3</v>
      </c>
      <c r="H60" s="31">
        <f t="array" aca="1" ref="H60" ca="1">SUM(OFFSET(NH3_TO_SO4_POPW_perkT!$A$2:$A$59,0,MATCH(CALC_DELTA!$A60,NH3_TO_SO4_POPW_perkT!$B$1:$BE$1,0))*'delta_EM_REF-SCEN'!$D$2:$D$59)</f>
        <v>-1.7829513368163708E-4</v>
      </c>
      <c r="I60" s="31">
        <f t="array" aca="1" ref="I60" ca="1">SUM(OFFSET(NH3_TO_NO3_POPW_perkT!$A$2:$A$59,0,MATCH(CALC_DELTA!$A60,NH3_TO_NO3_POPW_perkT!$B$1:$BE$1,0))*'delta_EM_REF-SCEN'!$D$2:$D$59)</f>
        <v>-1.204897126969877E-5</v>
      </c>
      <c r="J60" s="31">
        <f t="array" aca="1" ref="J60" ca="1">SUM(OFFSET(NH3_TO_NH4_POPW_perkT!$A$2:$A$59,0,MATCH(CALC_DELTA!$A60,NH3_TO_NH4_POPW_perkT!$B$1:$BE$1,0))*'delta_EM_REF-SCEN'!$D$2:$D$59)</f>
        <v>-1.2677646794003708E-4</v>
      </c>
      <c r="K60" s="31">
        <f t="array" aca="1" ref="K60" ca="1">SUM(OFFSET(BC_TO_BC_POPW_perkT!$A$2:$A$59,0,MATCH(CALC_DELTA!$A60,BC_TO_BC_POPW_perkT!$B$1:$BE$1,0))*'delta_EM_REF-SCEN'!$B$2:$B$59)</f>
        <v>-5.6697387256143567E-2</v>
      </c>
      <c r="L60" s="31">
        <f t="array" aca="1" ref="L60" ca="1">SUM(OFFSET(POM_TO_POM_POPW_perkT!$A$2:$A$59,0,MATCH(CALC_DELTA!$A60,POM_TO_POM_POPW_perkT!$B$1:$BE$1,0))*'delta_EM_REF-SCEN'!$F$2:$F$59)</f>
        <v>-1.2132068657258384E-2</v>
      </c>
      <c r="M60" s="31">
        <f t="array" aca="1" ref="M60" ca="1">SUM(OFFSET(PRPM25_TO_PRPM25_POPW_perkT!$A$2:$A$59,0,MATCH(CALC_DELTA!$A60,PRPM25_TO_PRPM25_POPW_perkT!$B$1:$BE$1,0))*'delta_EM_REF-SCEN'!$I$2:$I$59)</f>
        <v>-1.6204426099663646E-2</v>
      </c>
      <c r="N60" s="10">
        <f t="shared" ca="1" si="1"/>
        <v>-0.15847242563392144</v>
      </c>
      <c r="O60" s="10">
        <f t="shared" ca="1" si="4"/>
        <v>-1.9828406777631084E-2</v>
      </c>
      <c r="P60" s="10">
        <f t="shared" ca="1" si="2"/>
        <v>-3.1578573756968022E-2</v>
      </c>
      <c r="Q60" s="10">
        <f t="array" aca="1" ref="Q60" ca="1">SUM(OFFSET(NOx_TO_SDMA8_POPW_perkT!$A$2:$A$59,0,MATCH(CALC_DELTA!$A60,NOx_TO_SDMA8_POPW_perkT!$B$1:$BE$1,0))*'delta_EM_REF-SCEN'!$E$2:$E$59)</f>
        <v>-2.6811494831313363</v>
      </c>
      <c r="R60" s="10">
        <f t="array" aca="1" ref="R60" ca="1">SUM(OFFSET(NMVOC_TO_SDMA8_POPW_perkT!$A$2:$A$59,0,MATCH(CALC_DELTA!$A60,NMVOC_TO_SDMA8_POPW_perkT!$B$1:$BE$1,0))*'delta_EM_REF-SCEN'!$H$2:$H$59)</f>
        <v>-5.4041125800959752E-2</v>
      </c>
      <c r="S60" s="10">
        <f t="array" aca="1" ref="S60" ca="1">SUM(OFFSET(SO2_TO_SDMA8_POPW_perkT!$A$2:$A$59,0,MATCH(CALC_DELTA!$A60,SO2_TO_SDMA8_POPW_perkT!$B$1:$BE$1,0))*'delta_EM_REF-SCEN'!$G$2:$G$59)</f>
        <v>2.4655406008755515E-2</v>
      </c>
      <c r="T60" s="10">
        <f t="array" aca="1" ref="T60" ca="1">SUM(OFFSET(CH4_TO_SDMA8_POPW_perkT!$A$2:$A$59,0,MATCH(CALC_DELTA!$A60,CH4_TO_SDMA8_POPW_perkT!$B$1:$BE$1,0))*'delta_EM_REF-SCEN'!$C$2:$C$59)</f>
        <v>-1.2574540349699999</v>
      </c>
      <c r="U60" s="10">
        <f t="shared" ca="1" si="3"/>
        <v>-3.9679892378935402</v>
      </c>
    </row>
    <row r="61" spans="1:21" x14ac:dyDescent="0.2">
      <c r="A61" s="2" t="s">
        <v>2</v>
      </c>
      <c r="B61" s="31">
        <f t="array" aca="1" ref="B61" ca="1">SUM(OFFSET(SO2_TO_SO4_POPW_perkT!$A$2:$A$59,0,MATCH(CALC_DELTA!$A61,SO2_TO_SO4_POPW_perkT!$B$1:$BE$1,0))*'delta_EM_REF-SCEN'!$G$2:$G$59)</f>
        <v>-0.23603397131107398</v>
      </c>
      <c r="C61" s="31">
        <f t="array" aca="1" ref="C61" ca="1">SUM(OFFSET(SO2_TO_NO3_POPW_perkT!$A$2:$A$59,0,MATCH(CALC_DELTA!$A61,SO2_TO_NO3_POPW_perkT!$B$1:$BE$1,0))*'delta_EM_REF-SCEN'!$G$2:$G$59)</f>
        <v>7.86854686218192E-4</v>
      </c>
      <c r="D61" s="31">
        <f t="array" aca="1" ref="D61" ca="1">SUM(OFFSET(SO2_TO_NH4_POPW_perkT!$A$2:$A$59,0,MATCH(CALC_DELTA!$A61,SO2_TO_NH4_POPW_perkT!$B$1:$BE$1,0))*'delta_EM_REF-SCEN'!$G$2:$G$59)</f>
        <v>-8.1755988169588248E-2</v>
      </c>
      <c r="E61" s="31">
        <f t="array" aca="1" ref="E61" ca="1">SUM(OFFSET(NOx_TO_SO4_POPW_perkT!$A$2:$A$59,0,MATCH(CALC_DELTA!$A61,NOx_TO_SO4_POPW_perkT!$B$1:$BE$1,0))*'delta_EM_REF-SCEN'!$E$2:$E$59)</f>
        <v>2.0358093219728625E-2</v>
      </c>
      <c r="F61" s="31">
        <f t="array" aca="1" ref="F61" ca="1">SUM(OFFSET(NOx_TO_NO3_POPW_perkT!$A$2:$A$59,0,MATCH(CALC_DELTA!$A61,NOx_TO_NO3_POPW_perkT!$B$1:$BE$1,0))*'delta_EM_REF-SCEN'!$E$2:$E$59)</f>
        <v>-2.8965245170651362E-2</v>
      </c>
      <c r="G61" s="31">
        <f t="array" aca="1" ref="G61" ca="1">SUM(OFFSET(NOx_TO_NH4_POPW_perkT!$A$2:$A$59,0,MATCH(CALC_DELTA!$A61,NOx_TO_NH4_POPW_perkT!$B$1:$BE$1,0))*'delta_EM_REF-SCEN'!$E$2:$E$59)</f>
        <v>2.3125873580779851E-5</v>
      </c>
      <c r="H61" s="31">
        <f t="array" aca="1" ref="H61" ca="1">SUM(OFFSET(NH3_TO_SO4_POPW_perkT!$A$2:$A$59,0,MATCH(CALC_DELTA!$A61,NH3_TO_SO4_POPW_perkT!$B$1:$BE$1,0))*'delta_EM_REF-SCEN'!$D$2:$D$59)</f>
        <v>-2.4505224910712719E-3</v>
      </c>
      <c r="I61" s="31">
        <f t="array" aca="1" ref="I61" ca="1">SUM(OFFSET(NH3_TO_NO3_POPW_perkT!$A$2:$A$59,0,MATCH(CALC_DELTA!$A61,NH3_TO_NO3_POPW_perkT!$B$1:$BE$1,0))*'delta_EM_REF-SCEN'!$D$2:$D$59)</f>
        <v>-1.1060070033572795E-3</v>
      </c>
      <c r="J61" s="31">
        <f t="array" aca="1" ref="J61" ca="1">SUM(OFFSET(NH3_TO_NH4_POPW_perkT!$A$2:$A$59,0,MATCH(CALC_DELTA!$A61,NH3_TO_NH4_POPW_perkT!$B$1:$BE$1,0))*'delta_EM_REF-SCEN'!$D$2:$D$59)</f>
        <v>-1.975986576732256E-3</v>
      </c>
      <c r="K61" s="31">
        <f t="array" aca="1" ref="K61" ca="1">SUM(OFFSET(BC_TO_BC_POPW_perkT!$A$2:$A$59,0,MATCH(CALC_DELTA!$A61,BC_TO_BC_POPW_perkT!$B$1:$BE$1,0))*'delta_EM_REF-SCEN'!$B$2:$B$59)</f>
        <v>-4.2126176607116851E-2</v>
      </c>
      <c r="L61" s="31">
        <f t="array" aca="1" ref="L61" ca="1">SUM(OFFSET(POM_TO_POM_POPW_perkT!$A$2:$A$59,0,MATCH(CALC_DELTA!$A61,POM_TO_POM_POPW_perkT!$B$1:$BE$1,0))*'delta_EM_REF-SCEN'!$F$2:$F$59)</f>
        <v>-3.1022549855565851E-2</v>
      </c>
      <c r="M61" s="31">
        <f t="array" aca="1" ref="M61" ca="1">SUM(OFFSET(PRPM25_TO_PRPM25_POPW_perkT!$A$2:$A$59,0,MATCH(CALC_DELTA!$A61,PRPM25_TO_PRPM25_POPW_perkT!$B$1:$BE$1,0))*'delta_EM_REF-SCEN'!$I$2:$I$59)</f>
        <v>3.5495232831148312E-3</v>
      </c>
      <c r="N61" s="10">
        <f t="shared" ca="1" si="1"/>
        <v>-0.40071885012251468</v>
      </c>
      <c r="O61" s="10">
        <f t="shared" ca="1" si="4"/>
        <v>-8.9402304674595631E-2</v>
      </c>
      <c r="P61" s="10">
        <f t="shared" ca="1" si="2"/>
        <v>-0.14238144818546711</v>
      </c>
      <c r="Q61" s="10">
        <f t="array" aca="1" ref="Q61" ca="1">SUM(OFFSET(NOx_TO_SDMA8_POPW_perkT!$A$2:$A$59,0,MATCH(CALC_DELTA!$A61,NOx_TO_SDMA8_POPW_perkT!$B$1:$BE$1,0))*'delta_EM_REF-SCEN'!$E$2:$E$59)</f>
        <v>-3.7070232789140065</v>
      </c>
      <c r="R61" s="10">
        <f t="array" aca="1" ref="R61" ca="1">SUM(OFFSET(NMVOC_TO_SDMA8_POPW_perkT!$A$2:$A$59,0,MATCH(CALC_DELTA!$A61,NMVOC_TO_SDMA8_POPW_perkT!$B$1:$BE$1,0))*'delta_EM_REF-SCEN'!$H$2:$H$59)</f>
        <v>-2.773654212919472E-2</v>
      </c>
      <c r="S61" s="10">
        <f t="array" aca="1" ref="S61" ca="1">SUM(OFFSET(SO2_TO_SDMA8_POPW_perkT!$A$2:$A$59,0,MATCH(CALC_DELTA!$A61,SO2_TO_SDMA8_POPW_perkT!$B$1:$BE$1,0))*'delta_EM_REF-SCEN'!$G$2:$G$59)</f>
        <v>3.5367052816101766E-2</v>
      </c>
      <c r="T61" s="10">
        <f t="array" aca="1" ref="T61" ca="1">SUM(OFFSET(CH4_TO_SDMA8_POPW_perkT!$A$2:$A$59,0,MATCH(CALC_DELTA!$A61,CH4_TO_SDMA8_POPW_perkT!$B$1:$BE$1,0))*'delta_EM_REF-SCEN'!$C$2:$C$59)</f>
        <v>-1.345548053504416</v>
      </c>
      <c r="U61" s="10">
        <f t="shared" ca="1" si="3"/>
        <v>-5.0449408217315153</v>
      </c>
    </row>
    <row r="62" spans="1:21" x14ac:dyDescent="0.2">
      <c r="A62" s="6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O62" s="10"/>
      <c r="P62" s="10"/>
      <c r="Q62" s="10"/>
      <c r="R62" s="10"/>
      <c r="S62" s="10"/>
      <c r="T62" s="10"/>
      <c r="U62" s="10"/>
    </row>
    <row r="63" spans="1:21" x14ac:dyDescent="0.2">
      <c r="A63" s="6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O63" s="10"/>
      <c r="P63" s="10"/>
      <c r="Q63" s="10"/>
      <c r="R63" s="10"/>
      <c r="S63" s="10"/>
      <c r="T63" s="10"/>
      <c r="U6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2"/>
  <sheetViews>
    <sheetView tabSelected="1" workbookViewId="0">
      <selection activeCell="N54" sqref="N54"/>
    </sheetView>
  </sheetViews>
  <sheetFormatPr baseColWidth="10" defaultColWidth="8.83203125" defaultRowHeight="15" x14ac:dyDescent="0.2"/>
  <cols>
    <col min="1" max="1" width="11" customWidth="1"/>
    <col min="2" max="2" width="9.33203125" style="9" bestFit="1" customWidth="1"/>
    <col min="3" max="3" width="9.6640625" style="9" bestFit="1" customWidth="1"/>
    <col min="4" max="4" width="9.5" style="9" bestFit="1" customWidth="1"/>
    <col min="5" max="5" width="9.6640625" style="9" bestFit="1" customWidth="1"/>
    <col min="6" max="6" width="10.1640625" style="9" bestFit="1" customWidth="1"/>
    <col min="7" max="7" width="10" style="9" bestFit="1" customWidth="1"/>
    <col min="8" max="8" width="9.5" style="9" bestFit="1" customWidth="1"/>
    <col min="9" max="9" width="10" style="9" bestFit="1" customWidth="1"/>
    <col min="10" max="10" width="9.83203125" style="9" bestFit="1" customWidth="1"/>
    <col min="11" max="11" width="9" style="9" bestFit="1" customWidth="1"/>
    <col min="12" max="12" width="11.33203125" style="9" bestFit="1" customWidth="1"/>
    <col min="13" max="13" width="15.5" style="9" customWidth="1"/>
    <col min="14" max="14" width="14.1640625" style="10" customWidth="1"/>
    <col min="15" max="15" width="15" style="9" customWidth="1"/>
    <col min="16" max="16" width="21.5" style="9" customWidth="1"/>
    <col min="17" max="18" width="17.5" style="9" customWidth="1"/>
    <col min="19" max="19" width="21.5" style="9" customWidth="1"/>
    <col min="20" max="20" width="20.5" style="9" customWidth="1"/>
    <col min="21" max="21" width="12.5" bestFit="1" customWidth="1"/>
    <col min="22" max="22" width="15.83203125" bestFit="1" customWidth="1"/>
    <col min="23" max="24" width="12.1640625" bestFit="1" customWidth="1"/>
    <col min="25" max="25" width="20" style="9" bestFit="1" customWidth="1"/>
    <col min="26" max="26" width="25" style="9" bestFit="1" customWidth="1"/>
  </cols>
  <sheetData>
    <row r="1" spans="1:26" x14ac:dyDescent="0.2">
      <c r="A1" s="46" t="s">
        <v>116</v>
      </c>
      <c r="B1" s="47" t="s">
        <v>90</v>
      </c>
      <c r="C1" s="48"/>
      <c r="D1" s="48"/>
      <c r="E1" s="48"/>
      <c r="F1" s="48"/>
      <c r="G1" s="48"/>
      <c r="H1" s="48"/>
      <c r="I1" s="48"/>
      <c r="J1" s="48"/>
      <c r="K1" s="48"/>
      <c r="L1" s="48"/>
      <c r="P1" s="52">
        <v>0.27</v>
      </c>
      <c r="Q1" s="53"/>
      <c r="R1" s="53"/>
      <c r="S1" s="52">
        <v>0.15</v>
      </c>
    </row>
    <row r="2" spans="1:26" ht="61.5" customHeight="1" x14ac:dyDescent="0.2">
      <c r="A2" s="55" t="s">
        <v>112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P2" s="54">
        <v>0.43</v>
      </c>
      <c r="Q2" s="53"/>
      <c r="R2" s="53"/>
      <c r="S2" s="54">
        <v>0.27</v>
      </c>
    </row>
    <row r="3" spans="1:26" s="35" customFormat="1" ht="51" customHeight="1" x14ac:dyDescent="0.2">
      <c r="B3" s="36" t="s">
        <v>94</v>
      </c>
      <c r="C3" s="36" t="s">
        <v>94</v>
      </c>
      <c r="D3" s="36" t="s">
        <v>94</v>
      </c>
      <c r="E3" s="36" t="s">
        <v>94</v>
      </c>
      <c r="F3" s="36" t="s">
        <v>94</v>
      </c>
      <c r="G3" s="36" t="s">
        <v>94</v>
      </c>
      <c r="H3" s="36" t="s">
        <v>94</v>
      </c>
      <c r="I3" s="36" t="s">
        <v>94</v>
      </c>
      <c r="J3" s="36" t="s">
        <v>94</v>
      </c>
      <c r="K3" s="36" t="s">
        <v>94</v>
      </c>
      <c r="L3" s="36" t="s">
        <v>94</v>
      </c>
      <c r="M3" s="36" t="s">
        <v>94</v>
      </c>
      <c r="N3" s="36" t="s">
        <v>94</v>
      </c>
      <c r="O3" s="39" t="s">
        <v>113</v>
      </c>
      <c r="P3" s="36"/>
      <c r="Q3" s="31"/>
      <c r="R3" s="37"/>
      <c r="S3" s="37"/>
      <c r="T3" s="37"/>
      <c r="Y3" s="36" t="s">
        <v>94</v>
      </c>
      <c r="Z3" s="41" t="s">
        <v>114</v>
      </c>
    </row>
    <row r="4" spans="1:26" s="15" customFormat="1" ht="32" x14ac:dyDescent="0.2">
      <c r="A4" s="15" t="s">
        <v>74</v>
      </c>
      <c r="B4" s="27" t="s">
        <v>75</v>
      </c>
      <c r="C4" s="27" t="s">
        <v>77</v>
      </c>
      <c r="D4" s="27" t="s">
        <v>76</v>
      </c>
      <c r="E4" s="28" t="s">
        <v>78</v>
      </c>
      <c r="F4" s="28" t="s">
        <v>79</v>
      </c>
      <c r="G4" s="28" t="s">
        <v>80</v>
      </c>
      <c r="H4" s="29" t="s">
        <v>81</v>
      </c>
      <c r="I4" s="29" t="s">
        <v>82</v>
      </c>
      <c r="J4" s="29" t="s">
        <v>83</v>
      </c>
      <c r="K4" s="30" t="s">
        <v>84</v>
      </c>
      <c r="L4" s="30" t="s">
        <v>85</v>
      </c>
      <c r="M4" s="30" t="s">
        <v>86</v>
      </c>
      <c r="N4" s="24" t="s">
        <v>105</v>
      </c>
      <c r="O4" s="40" t="s">
        <v>106</v>
      </c>
      <c r="P4" s="16" t="s">
        <v>96</v>
      </c>
      <c r="Q4" s="16" t="s">
        <v>101</v>
      </c>
      <c r="R4" s="33" t="s">
        <v>102</v>
      </c>
      <c r="S4" s="32" t="s">
        <v>103</v>
      </c>
      <c r="T4" s="32" t="s">
        <v>104</v>
      </c>
      <c r="U4" s="17" t="s">
        <v>87</v>
      </c>
      <c r="V4" s="17" t="s">
        <v>88</v>
      </c>
      <c r="W4" s="18" t="s">
        <v>92</v>
      </c>
      <c r="X4" s="17" t="s">
        <v>89</v>
      </c>
      <c r="Y4" s="19" t="s">
        <v>93</v>
      </c>
      <c r="Z4" s="42" t="s">
        <v>95</v>
      </c>
    </row>
    <row r="5" spans="1:26" x14ac:dyDescent="0.2">
      <c r="A5" s="2" t="s">
        <v>57</v>
      </c>
      <c r="B5" s="31">
        <f t="array" aca="1" ref="B5" ca="1">SUM(OFFSET(SO2_TO_SO4_POPW_perkT!$A$2:$A$59,0,MATCH(CALC_ABS!$A5,SO2_TO_SO4_POPW_perkT!$B$1:$BE$1,0))*delta_EM_AR5!$G$2:$G$59)</f>
        <v>-1.1514333803910612</v>
      </c>
      <c r="C5" s="31">
        <f t="array" aca="1" ref="C5" ca="1">SUM(OFFSET(SO2_TO_NO3_POPW_perkT!$A$2:$A$59,0,MATCH(CALC_ABS!$A5,SO2_TO_NO3_POPW_perkT!$B$1:$BE$1,0))*delta_EM_AR5!$G$2:$G$59)</f>
        <v>0.120502791449903</v>
      </c>
      <c r="D5" s="31">
        <f t="array" aca="1" ref="D5" ca="1">SUM(OFFSET(SO2_TO_NH4_POPW_perkT!$A$2:$A$59,0,MATCH(CALC_ABS!$A5,SO2_TO_NH4_POPW_perkT!$B$1:$BE$1,0))*delta_EM_AR5!$G$2:$G$59)</f>
        <v>-0.32154690931634794</v>
      </c>
      <c r="E5" s="31">
        <f t="array" aca="1" ref="E5" ca="1">SUM(OFFSET(NOx_TO_SO4_POPW_perkT!$A$2:$A$59,0,MATCH(CALC_ABS!$A5,NOx_TO_SO4_POPW_perkT!$B$1:$BE$1,0))*delta_EM_AR5!$E$2:$E$59)</f>
        <v>0.25799416540158998</v>
      </c>
      <c r="F5" s="31">
        <f t="array" aca="1" ref="F5" ca="1">SUM(OFFSET(NOx_TO_NO3_POPW_perkT!$A$2:$A$59,0,MATCH(CALC_ABS!$A5,NOx_TO_NO3_POPW_perkT!$B$1:$BE$1,0))*delta_EM_AR5!$E$2:$E$59)</f>
        <v>-1.0869515573395485</v>
      </c>
      <c r="G5" s="31">
        <f t="array" aca="1" ref="G5" ca="1">SUM(OFFSET(NOx_TO_NH4_POPW_perkT!$A$2:$A$59,0,MATCH(CALC_ABS!$A5,NOx_TO_NH4_POPW_perkT!$B$1:$BE$1,0))*delta_EM_AR5!$E$2:$E$59)</f>
        <v>-0.22343576128738132</v>
      </c>
      <c r="H5" s="31">
        <f t="array" aca="1" ref="H5" ca="1">SUM(OFFSET(NH3_TO_SO4_POPW_perkT!$A$2:$A$59,0,MATCH(CALC_ABS!$A5,NH3_TO_SO4_POPW_perkT!$B$1:$BE$1,0))*delta_EM_AR5!$D$2:$D$59)</f>
        <v>-0.10474250856528688</v>
      </c>
      <c r="I5" s="31">
        <f t="array" aca="1" ref="I5" ca="1">SUM(OFFSET(NH3_TO_NO3_POPW_perkT!$A$2:$A$59,0,MATCH(CALC_ABS!$A5,NH3_TO_NO3_POPW_perkT!$B$1:$BE$1,0))*delta_EM_AR5!$D$2:$D$59)</f>
        <v>0.33752238809063456</v>
      </c>
      <c r="J5" s="31">
        <f t="array" aca="1" ref="J5" ca="1">SUM(OFFSET(NH3_TO_NH4_POPW_perkT!$A$2:$A$59,0,MATCH(CALC_ABS!$A5,NH3_TO_NH4_POPW_perkT!$B$1:$BE$1,0))*delta_EM_AR5!$D$2:$D$59)</f>
        <v>6.6920992593351672E-2</v>
      </c>
      <c r="K5" s="31">
        <f t="array" aca="1" ref="K5" ca="1">SUM(OFFSET(BC_TO_BC_POPW_perkT!$A$2:$A$59,0,MATCH(CALC_ABS!$A5,BC_TO_BC_POPW_perkT!$B$1:$BE$1,0))*delta_EM_AR5!$B$2:$B$59)</f>
        <v>-0.65588788145594279</v>
      </c>
      <c r="L5" s="31">
        <f t="array" aca="1" ref="L5" ca="1">SUM(OFFSET(POM_TO_POM_POPW_perkT!$A$2:$A$59,0,MATCH(CALC_ABS!$A5,POM_TO_POM_POPW_perkT!$B$1:$BE$1,0))*delta_EM_AR5!$F$2:$F$59)</f>
        <v>-1.3665935755844858</v>
      </c>
      <c r="M5" s="31">
        <f t="array" aca="1" ref="M5" ca="1">SUM(OFFSET(PRPM25_TO_PRPM25_POPW_perkT!$A$2:$A$59,0,MATCH(CALC_ABS!$A5,PRPM25_TO_PRPM25_POPW_perkT!$B$1:$BE$1,0))*delta_EM_AR5!$I$2:$I$59)</f>
        <v>0.83321845064539279</v>
      </c>
      <c r="N5" s="10">
        <f ca="1">SUM(B5:M5)</f>
        <v>-3.2944327857591826</v>
      </c>
      <c r="O5" s="10">
        <f ca="1">MAX(INDEX(AR5_CONC!$B$2:$B$57,MATCH(CALC_ABS!$A5,AR5_CONC!$A$2:$A$57,0))+B5+E5+H5,0)+MAX(INDEX(AR5_CONC!$C$2:$C$57,MATCH(CALC_ABS!$A5,AR5_CONC!$A$2:$A$57,0))+C5+F5+I5,0)+MAX(INDEX(AR5_CONC!$D$2:$D$57,MATCH(CALC_ABS!$A5,AR5_CONC!$A$2:$A$57,0))+D5+G5+J5,0)+MAX(INDEX(AR5_CONC!$E$2:$E$57,MATCH(CALC_ABS!$A5,AR5_CONC!$A$2:$A$57,0))+K5,0)+MAX(INDEX(AR5_CONC!$F$2:$F$57,MATCH(CALC_ABS!$A5,AR5_CONC!$A$2:$A$57,0))+L5,0)+M5</f>
        <v>5.3795672142408177</v>
      </c>
      <c r="P5" s="10">
        <f ca="1">(MAX(INDEX(AR5_CONC!$B$2:$B$57,MATCH(CALC_ABS!$A5,AR5_CONC!$A$2:$A$57,0))+B5+E5+H5,0)+MAX(INDEX(AR5_CONC!$C$2:$C$57,MATCH(CALC_ABS!$A5,AR5_CONC!$A$2:$A$57,0))+C5+F5+I5,0)+MAX(INDEX(AR5_CONC!$D$2:$D$57,MATCH(CALC_ABS!$A5,AR5_CONC!$A$2:$A$57,0))+D5+G5+J5,0))*$P$1</f>
        <v>0.7778241595716805</v>
      </c>
      <c r="Q5" s="10">
        <f ca="1">(MAX(INDEX(AR5_CONC!$B$2:$B$57,MATCH(CALC_ABS!$A5,AR5_CONC!$A$2:$A$57,0))+B5+E5+H5,0)+MAX(INDEX(AR5_CONC!$C$2:$C$57,MATCH(CALC_ABS!$A5,AR5_CONC!$A$2:$A$57,0))+C5+F5+I5,0)+MAX(INDEX(AR5_CONC!$D$2:$D$57,MATCH(CALC_ABS!$A5,AR5_CONC!$A$2:$A$57,0))+D5+G5+J5,0))*$P$2</f>
        <v>1.238756994873417</v>
      </c>
      <c r="R5" s="10">
        <f>INDEX(AR5_CONC!$H$2:$H$57,MATCH(CALC_ABS!$A5,AR5_CONC!$A$2:$A$57,0))+INDEX(AR5_CONC!$I$2:$I$57,MATCH(CALC_ABS!$A5,AR5_CONC!$A$2:$A$57,0))</f>
        <v>1.9649000000000001</v>
      </c>
      <c r="S5" s="10">
        <f>INDEX(AR5_CONC!$I$2:$I$57,MATCH(CALC_ABS!$A5,AR5_CONC!$A$2:$A$57,0))*$S$1</f>
        <v>4.7654999999999996E-2</v>
      </c>
      <c r="T5" s="10">
        <f>INDEX(AR5_CONC!$I$2:$I$57,MATCH(CALC_ABS!$A5,AR5_CONC!$A$2:$A$57,0))*$S$2</f>
        <v>8.5778999999999994E-2</v>
      </c>
      <c r="U5" s="7">
        <f t="array" aca="1" ref="U5" ca="1">SUM(OFFSET(NOx_TO_SDMA8_POPW_perkT!$A$2:$A$59,0,MATCH($A5,NOx_TO_SDMA8_POPW_perkT!$B$1:$BE$1,0))*delta_EM_AR5!$E$2:$E$59)</f>
        <v>-2.9361567786356599</v>
      </c>
      <c r="V5" s="7">
        <f t="array" aca="1" ref="V5" ca="1">SUM(OFFSET(NMVOC_TO_SDMA8_POPW_perkT!$A$2:$A$59,0,MATCH($A5,NMVOC_TO_SDMA8_POPW_perkT!$B$1:$BE$1,0))*delta_EM_AR5!$H$2:$H$59)</f>
        <v>-1.838474571976245</v>
      </c>
      <c r="W5" s="7">
        <f t="array" aca="1" ref="W5" ca="1">SUM(OFFSET(SO2_TO_SDMA8_POPW_perkT!$A$2:$A$59,0,MATCH($A5,SO2_TO_SDMA8_POPW_perkT!$B$1:$BE$1,0))*delta_EM_AR5!$G$2:$G$59)</f>
        <v>0.21347014461879452</v>
      </c>
      <c r="X5" s="7">
        <f t="array" aca="1" ref="X5" ca="1">SUM(OFFSET(CH4_TO_SDMA8_POPW_perkT!$A$2:$A$59,0,MATCH($A5,CH4_TO_SDMA8_POPW_perkT!$B$1:$BE$1,0))*delta_EM_AR5!$C$2:$C$59)</f>
        <v>3.7910467260500988</v>
      </c>
      <c r="Y5" s="10">
        <f ca="1">U5+V5+W5+X5</f>
        <v>-0.77011447994301196</v>
      </c>
      <c r="Z5" s="10">
        <f ca="1">Y5+INDEX(AR5_CONC!$J$2:$J$57,MATCH(CALC_ABS!$A5,AR5_CONC!$A$2:$A$57,0))</f>
        <v>53.270885520056986</v>
      </c>
    </row>
    <row r="6" spans="1:26" x14ac:dyDescent="0.2">
      <c r="A6" s="2" t="s">
        <v>56</v>
      </c>
      <c r="B6" s="31">
        <f t="array" aca="1" ref="B6" ca="1">SUM(OFFSET(SO2_TO_SO4_POPW_perkT!$A$2:$A$59,0,MATCH(CALC_ABS!$A6,SO2_TO_SO4_POPW_perkT!$B$1:$BE$1,0))*delta_EM_AR5!$G$2:$G$59)</f>
        <v>-0.86028492069352847</v>
      </c>
      <c r="C6" s="31">
        <f t="array" aca="1" ref="C6" ca="1">SUM(OFFSET(SO2_TO_NO3_POPW_perkT!$A$2:$A$59,0,MATCH(CALC_ABS!$A6,SO2_TO_NO3_POPW_perkT!$B$1:$BE$1,0))*delta_EM_AR5!$G$2:$G$59)</f>
        <v>0.11425761075577058</v>
      </c>
      <c r="D6" s="31">
        <f t="array" aca="1" ref="D6" ca="1">SUM(OFFSET(SO2_TO_NH4_POPW_perkT!$A$2:$A$59,0,MATCH(CALC_ABS!$A6,SO2_TO_NH4_POPW_perkT!$B$1:$BE$1,0))*delta_EM_AR5!$G$2:$G$59)</f>
        <v>-0.27561743156118157</v>
      </c>
      <c r="E6" s="31">
        <f t="array" aca="1" ref="E6" ca="1">SUM(OFFSET(NOx_TO_SO4_POPW_perkT!$A$2:$A$59,0,MATCH(CALC_ABS!$A6,NOx_TO_SO4_POPW_perkT!$B$1:$BE$1,0))*delta_EM_AR5!$E$2:$E$59)</f>
        <v>0.24224730097130867</v>
      </c>
      <c r="F6" s="31">
        <f t="array" aca="1" ref="F6" ca="1">SUM(OFFSET(NOx_TO_NO3_POPW_perkT!$A$2:$A$59,0,MATCH(CALC_ABS!$A6,NOx_TO_NO3_POPW_perkT!$B$1:$BE$1,0))*delta_EM_AR5!$E$2:$E$59)</f>
        <v>-1.401934143116502</v>
      </c>
      <c r="G6" s="31">
        <f t="array" aca="1" ref="G6" ca="1">SUM(OFFSET(NOx_TO_NH4_POPW_perkT!$A$2:$A$59,0,MATCH(CALC_ABS!$A6,NOx_TO_NH4_POPW_perkT!$B$1:$BE$1,0))*delta_EM_AR5!$E$2:$E$59)</f>
        <v>-0.31780868164303516</v>
      </c>
      <c r="H6" s="31">
        <f t="array" aca="1" ref="H6" ca="1">SUM(OFFSET(NH3_TO_SO4_POPW_perkT!$A$2:$A$59,0,MATCH(CALC_ABS!$A6,NH3_TO_SO4_POPW_perkT!$B$1:$BE$1,0))*delta_EM_AR5!$D$2:$D$59)</f>
        <v>8.2443772516513331E-2</v>
      </c>
      <c r="I6" s="31">
        <f t="array" aca="1" ref="I6" ca="1">SUM(OFFSET(NH3_TO_NO3_POPW_perkT!$A$2:$A$59,0,MATCH(CALC_ABS!$A6,NH3_TO_NO3_POPW_perkT!$B$1:$BE$1,0))*delta_EM_AR5!$D$2:$D$59)</f>
        <v>1.1448562699081961</v>
      </c>
      <c r="J6" s="31">
        <f t="array" aca="1" ref="J6" ca="1">SUM(OFFSET(NH3_TO_NH4_POPW_perkT!$A$2:$A$59,0,MATCH(CALC_ABS!$A6,NH3_TO_NH4_POPW_perkT!$B$1:$BE$1,0))*delta_EM_AR5!$D$2:$D$59)</f>
        <v>0.37356095550391077</v>
      </c>
      <c r="K6" s="31">
        <f t="array" aca="1" ref="K6" ca="1">SUM(OFFSET(BC_TO_BC_POPW_perkT!$A$2:$A$59,0,MATCH(CALC_ABS!$A6,BC_TO_BC_POPW_perkT!$B$1:$BE$1,0))*delta_EM_AR5!$B$2:$B$59)</f>
        <v>-0.56714963382636285</v>
      </c>
      <c r="L6" s="31">
        <f t="array" aca="1" ref="L6" ca="1">SUM(OFFSET(POM_TO_POM_POPW_perkT!$A$2:$A$59,0,MATCH(CALC_ABS!$A6,POM_TO_POM_POPW_perkT!$B$1:$BE$1,0))*delta_EM_AR5!$F$2:$F$59)</f>
        <v>-1.0591637790694164</v>
      </c>
      <c r="M6" s="31">
        <f t="array" aca="1" ref="M6" ca="1">SUM(OFFSET(PRPM25_TO_PRPM25_POPW_perkT!$A$2:$A$59,0,MATCH(CALC_ABS!$A6,PRPM25_TO_PRPM25_POPW_perkT!$B$1:$BE$1,0))*delta_EM_AR5!$I$2:$I$59)</f>
        <v>0.70449399889339381</v>
      </c>
      <c r="N6" s="10">
        <f t="shared" ref="N6:N60" ca="1" si="0">SUM(B6:M6)</f>
        <v>-1.820098681360933</v>
      </c>
      <c r="O6" s="10">
        <f ca="1">MAX(INDEX(AR5_CONC!$B$2:$B$57,MATCH(CALC_ABS!$A6,AR5_CONC!$A$2:$A$57,0))+B6+E6+H6,0)+MAX(INDEX(AR5_CONC!$C$2:$C$57,MATCH(CALC_ABS!$A6,AR5_CONC!$A$2:$A$57,0))+C6+F6+I6,0)+MAX(INDEX(AR5_CONC!$D$2:$D$57,MATCH(CALC_ABS!$A6,AR5_CONC!$A$2:$A$57,0))+D6+G6+J6,0)+MAX(INDEX(AR5_CONC!$E$2:$E$57,MATCH(CALC_ABS!$A6,AR5_CONC!$A$2:$A$57,0))+K6,0)+MAX(INDEX(AR5_CONC!$F$2:$F$57,MATCH(CALC_ABS!$A6,AR5_CONC!$A$2:$A$57,0))+L6,0)+M6</f>
        <v>6.6599013186390668</v>
      </c>
      <c r="P6" s="10">
        <f ca="1">(MAX(INDEX(AR5_CONC!$B$2:$B$57,MATCH(CALC_ABS!$A6,AR5_CONC!$A$2:$A$57,0))+B6+E6+H6,0)+MAX(INDEX(AR5_CONC!$C$2:$C$57,MATCH(CALC_ABS!$A6,AR5_CONC!$A$2:$A$57,0))+C6+F6+I6,0)+MAX(INDEX(AR5_CONC!$D$2:$D$57,MATCH(CALC_ABS!$A6,AR5_CONC!$A$2:$A$57,0))+D6+G6+J6,0))*$P$1</f>
        <v>1.197914597813192</v>
      </c>
      <c r="Q6" s="10">
        <f ca="1">(MAX(INDEX(AR5_CONC!$B$2:$B$57,MATCH(CALC_ABS!$A6,AR5_CONC!$A$2:$A$57,0))+B6+E6+H6,0)+MAX(INDEX(AR5_CONC!$C$2:$C$57,MATCH(CALC_ABS!$A6,AR5_CONC!$A$2:$A$57,0))+C6+F6+I6,0)+MAX(INDEX(AR5_CONC!$D$2:$D$57,MATCH(CALC_ABS!$A6,AR5_CONC!$A$2:$A$57,0))+D6+G6+J6,0))*$P$2</f>
        <v>1.9077899150358242</v>
      </c>
      <c r="R6" s="10">
        <f>INDEX(AR5_CONC!$H$2:$H$57,MATCH(CALC_ABS!$A6,AR5_CONC!$A$2:$A$57,0))+INDEX(AR5_CONC!$I$2:$I$57,MATCH(CALC_ABS!$A6,AR5_CONC!$A$2:$A$57,0))</f>
        <v>1.8465</v>
      </c>
      <c r="S6" s="10">
        <f>INDEX(AR5_CONC!$I$2:$I$57,MATCH(CALC_ABS!$A6,AR5_CONC!$A$2:$A$57,0))*$S$1</f>
        <v>5.9639999999999999E-2</v>
      </c>
      <c r="T6" s="10">
        <f>INDEX(AR5_CONC!$I$2:$I$57,MATCH(CALC_ABS!$A6,AR5_CONC!$A$2:$A$57,0))*$S$2</f>
        <v>0.107352</v>
      </c>
      <c r="U6" s="7">
        <f t="array" aca="1" ref="U6" ca="1">SUM(OFFSET(NOx_TO_SDMA8_POPW_perkT!$A$2:$A$59,0,MATCH($A6,NOx_TO_SDMA8_POPW_perkT!$B$1:$BE$1,0))*delta_EM_AR5!$E$2:$E$59)</f>
        <v>-3.2306649056957704</v>
      </c>
      <c r="V6" s="7">
        <f t="array" aca="1" ref="V6" ca="1">SUM(OFFSET(NMVOC_TO_SDMA8_POPW_perkT!$A$2:$A$59,0,MATCH($A6,NMVOC_TO_SDMA8_POPW_perkT!$B$1:$BE$1,0))*delta_EM_AR5!$H$2:$H$59)</f>
        <v>-1.8584962952916269</v>
      </c>
      <c r="W6" s="7">
        <f t="array" aca="1" ref="W6" ca="1">SUM(OFFSET(SO2_TO_SDMA8_POPW_perkT!$A$2:$A$59,0,MATCH($A6,SO2_TO_SDMA8_POPW_perkT!$B$1:$BE$1,0))*delta_EM_AR5!$G$2:$G$59)</f>
        <v>0.2657584363034729</v>
      </c>
      <c r="X6" s="7">
        <f t="array" aca="1" ref="X6" ca="1">SUM(OFFSET(CH4_TO_SDMA8_POPW_perkT!$A$2:$A$59,0,MATCH($A6,CH4_TO_SDMA8_POPW_perkT!$B$1:$BE$1,0))*delta_EM_AR5!$C$2:$C$59)</f>
        <v>4.1359750174853716</v>
      </c>
      <c r="Y6" s="10">
        <f t="shared" ref="Y6:Y60" ca="1" si="1">U6+V6+W6+X6</f>
        <v>-0.68742774719855237</v>
      </c>
      <c r="Z6" s="10">
        <f ca="1">Y6+INDEX(AR5_CONC!$J$2:$J$57,MATCH(CALC_ABS!$A6,AR5_CONC!$A$2:$A$57,0))</f>
        <v>54.790572252801446</v>
      </c>
    </row>
    <row r="7" spans="1:26" x14ac:dyDescent="0.2">
      <c r="A7" s="2" t="s">
        <v>55</v>
      </c>
      <c r="B7" s="31">
        <f t="array" aca="1" ref="B7" ca="1">SUM(OFFSET(SO2_TO_SO4_POPW_perkT!$A$2:$A$59,0,MATCH(CALC_ABS!$A7,SO2_TO_SO4_POPW_perkT!$B$1:$BE$1,0))*delta_EM_AR5!$G$2:$G$59)</f>
        <v>-0.76078028960106947</v>
      </c>
      <c r="C7" s="31">
        <f t="array" aca="1" ref="C7" ca="1">SUM(OFFSET(SO2_TO_NO3_POPW_perkT!$A$2:$A$59,0,MATCH(CALC_ABS!$A7,SO2_TO_NO3_POPW_perkT!$B$1:$BE$1,0))*delta_EM_AR5!$G$2:$G$59)</f>
        <v>0.23977431565071677</v>
      </c>
      <c r="D7" s="31">
        <f t="array" aca="1" ref="D7" ca="1">SUM(OFFSET(SO2_TO_NH4_POPW_perkT!$A$2:$A$59,0,MATCH(CALC_ABS!$A7,SO2_TO_NH4_POPW_perkT!$B$1:$BE$1,0))*delta_EM_AR5!$G$2:$G$59)</f>
        <v>-0.21964679580796495</v>
      </c>
      <c r="E7" s="31">
        <f t="array" aca="1" ref="E7" ca="1">SUM(OFFSET(NOx_TO_SO4_POPW_perkT!$A$2:$A$59,0,MATCH(CALC_ABS!$A7,NOx_TO_SO4_POPW_perkT!$B$1:$BE$1,0))*delta_EM_AR5!$E$2:$E$59)</f>
        <v>0.29726602848673017</v>
      </c>
      <c r="F7" s="31">
        <f t="array" aca="1" ref="F7" ca="1">SUM(OFFSET(NOx_TO_NO3_POPW_perkT!$A$2:$A$59,0,MATCH(CALC_ABS!$A7,NOx_TO_NO3_POPW_perkT!$B$1:$BE$1,0))*delta_EM_AR5!$E$2:$E$59)</f>
        <v>-1.7715900795205315</v>
      </c>
      <c r="G7" s="31">
        <f t="array" aca="1" ref="G7" ca="1">SUM(OFFSET(NOx_TO_NH4_POPW_perkT!$A$2:$A$59,0,MATCH(CALC_ABS!$A7,NOx_TO_NH4_POPW_perkT!$B$1:$BE$1,0))*delta_EM_AR5!$E$2:$E$59)</f>
        <v>-0.40378774242379356</v>
      </c>
      <c r="H7" s="31">
        <f t="array" aca="1" ref="H7" ca="1">SUM(OFFSET(NH3_TO_SO4_POPW_perkT!$A$2:$A$59,0,MATCH(CALC_ABS!$A7,NH3_TO_SO4_POPW_perkT!$B$1:$BE$1,0))*delta_EM_AR5!$D$2:$D$59)</f>
        <v>-4.9431860912793328E-2</v>
      </c>
      <c r="I7" s="31">
        <f t="array" aca="1" ref="I7" ca="1">SUM(OFFSET(NH3_TO_NO3_POPW_perkT!$A$2:$A$59,0,MATCH(CALC_ABS!$A7,NH3_TO_NO3_POPW_perkT!$B$1:$BE$1,0))*delta_EM_AR5!$D$2:$D$59)</f>
        <v>0.33763087785879409</v>
      </c>
      <c r="J7" s="31">
        <f t="array" aca="1" ref="J7" ca="1">SUM(OFFSET(NH3_TO_NH4_POPW_perkT!$A$2:$A$59,0,MATCH(CALC_ABS!$A7,NH3_TO_NH4_POPW_perkT!$B$1:$BE$1,0))*delta_EM_AR5!$D$2:$D$59)</f>
        <v>7.9963171806236424E-2</v>
      </c>
      <c r="K7" s="31">
        <f t="array" aca="1" ref="K7" ca="1">SUM(OFFSET(BC_TO_BC_POPW_perkT!$A$2:$A$59,0,MATCH(CALC_ABS!$A7,BC_TO_BC_POPW_perkT!$B$1:$BE$1,0))*delta_EM_AR5!$B$2:$B$59)</f>
        <v>-1.3821934233261743</v>
      </c>
      <c r="L7" s="31">
        <f t="array" aca="1" ref="L7" ca="1">SUM(OFFSET(POM_TO_POM_POPW_perkT!$A$2:$A$59,0,MATCH(CALC_ABS!$A7,POM_TO_POM_POPW_perkT!$B$1:$BE$1,0))*delta_EM_AR5!$F$2:$F$59)</f>
        <v>-0.83858402648382602</v>
      </c>
      <c r="M7" s="31">
        <f t="array" aca="1" ref="M7" ca="1">SUM(OFFSET(PRPM25_TO_PRPM25_POPW_perkT!$A$2:$A$59,0,MATCH(CALC_ABS!$A7,PRPM25_TO_PRPM25_POPW_perkT!$B$1:$BE$1,0))*delta_EM_AR5!$I$2:$I$59)</f>
        <v>1.294018427804406</v>
      </c>
      <c r="N7" s="10">
        <f t="shared" ca="1" si="0"/>
        <v>-3.1773613964692697</v>
      </c>
      <c r="O7" s="10">
        <f ca="1">MAX(INDEX(AR5_CONC!$B$2:$B$57,MATCH(CALC_ABS!$A7,AR5_CONC!$A$2:$A$57,0))+B7+E7+H7,0)+MAX(INDEX(AR5_CONC!$C$2:$C$57,MATCH(CALC_ABS!$A7,AR5_CONC!$A$2:$A$57,0))+C7+F7+I7,0)+MAX(INDEX(AR5_CONC!$D$2:$D$57,MATCH(CALC_ABS!$A7,AR5_CONC!$A$2:$A$57,0))+D7+G7+J7,0)+MAX(INDEX(AR5_CONC!$E$2:$E$57,MATCH(CALC_ABS!$A7,AR5_CONC!$A$2:$A$57,0))+K7,0)+MAX(INDEX(AR5_CONC!$F$2:$F$57,MATCH(CALC_ABS!$A7,AR5_CONC!$A$2:$A$57,0))+L7,0)+M7</f>
        <v>7.4956386035307307</v>
      </c>
      <c r="P7" s="10">
        <f ca="1">(MAX(INDEX(AR5_CONC!$B$2:$B$57,MATCH(CALC_ABS!$A7,AR5_CONC!$A$2:$A$57,0))+B7+E7+H7,0)+MAX(INDEX(AR5_CONC!$C$2:$C$57,MATCH(CALC_ABS!$A7,AR5_CONC!$A$2:$A$57,0))+C7+F7+I7,0)+MAX(INDEX(AR5_CONC!$D$2:$D$57,MATCH(CALC_ABS!$A7,AR5_CONC!$A$2:$A$57,0))+D7+G7+J7,0))*$P$1</f>
        <v>1.3568573588948079</v>
      </c>
      <c r="Q7" s="10">
        <f ca="1">(MAX(INDEX(AR5_CONC!$B$2:$B$57,MATCH(CALC_ABS!$A7,AR5_CONC!$A$2:$A$57,0))+B7+E7+H7,0)+MAX(INDEX(AR5_CONC!$C$2:$C$57,MATCH(CALC_ABS!$A7,AR5_CONC!$A$2:$A$57,0))+C7+F7+I7,0)+MAX(INDEX(AR5_CONC!$D$2:$D$57,MATCH(CALC_ABS!$A7,AR5_CONC!$A$2:$A$57,0))+D7+G7+J7,0))*$P$2</f>
        <v>2.1609209789806196</v>
      </c>
      <c r="R7" s="10">
        <f>INDEX(AR5_CONC!$H$2:$H$57,MATCH(CALC_ABS!$A7,AR5_CONC!$A$2:$A$57,0))+INDEX(AR5_CONC!$I$2:$I$57,MATCH(CALC_ABS!$A7,AR5_CONC!$A$2:$A$57,0))</f>
        <v>2.2298999999999998</v>
      </c>
      <c r="S7" s="10">
        <f>INDEX(AR5_CONC!$I$2:$I$57,MATCH(CALC_ABS!$A7,AR5_CONC!$A$2:$A$57,0))*$S$1</f>
        <v>0.26067000000000001</v>
      </c>
      <c r="T7" s="10">
        <f>INDEX(AR5_CONC!$I$2:$I$57,MATCH(CALC_ABS!$A7,AR5_CONC!$A$2:$A$57,0))*$S$2</f>
        <v>0.46920600000000001</v>
      </c>
      <c r="U7" s="7">
        <f t="array" aca="1" ref="U7" ca="1">SUM(OFFSET(NOx_TO_SDMA8_POPW_perkT!$A$2:$A$59,0,MATCH($A7,NOx_TO_SDMA8_POPW_perkT!$B$1:$BE$1,0))*delta_EM_AR5!$E$2:$E$59)</f>
        <v>3.0371186251689348</v>
      </c>
      <c r="V7" s="7">
        <f t="array" aca="1" ref="V7" ca="1">SUM(OFFSET(NMVOC_TO_SDMA8_POPW_perkT!$A$2:$A$59,0,MATCH($A7,NMVOC_TO_SDMA8_POPW_perkT!$B$1:$BE$1,0))*delta_EM_AR5!$H$2:$H$59)</f>
        <v>-2.6944828797498275</v>
      </c>
      <c r="W7" s="7">
        <f t="array" aca="1" ref="W7" ca="1">SUM(OFFSET(SO2_TO_SDMA8_POPW_perkT!$A$2:$A$59,0,MATCH($A7,SO2_TO_SDMA8_POPW_perkT!$B$1:$BE$1,0))*delta_EM_AR5!$G$2:$G$59)</f>
        <v>0.303093554125487</v>
      </c>
      <c r="X7" s="7">
        <f t="array" aca="1" ref="X7" ca="1">SUM(OFFSET(CH4_TO_SDMA8_POPW_perkT!$A$2:$A$59,0,MATCH($A7,CH4_TO_SDMA8_POPW_perkT!$B$1:$BE$1,0))*delta_EM_AR5!$C$2:$C$59)</f>
        <v>4.9815493193003944</v>
      </c>
      <c r="Y7" s="10">
        <f t="shared" ca="1" si="1"/>
        <v>5.627278618844989</v>
      </c>
      <c r="Z7" s="10">
        <f ca="1">Y7+INDEX(AR5_CONC!$J$2:$J$57,MATCH(CALC_ABS!$A7,AR5_CONC!$A$2:$A$57,0))</f>
        <v>51.091278618844989</v>
      </c>
    </row>
    <row r="8" spans="1:26" x14ac:dyDescent="0.2">
      <c r="A8" s="2" t="s">
        <v>54</v>
      </c>
      <c r="B8" s="31">
        <f t="array" aca="1" ref="B8" ca="1">SUM(OFFSET(SO2_TO_SO4_POPW_perkT!$A$2:$A$59,0,MATCH(CALC_ABS!$A8,SO2_TO_SO4_POPW_perkT!$B$1:$BE$1,0))*delta_EM_AR5!$G$2:$G$59)</f>
        <v>-1.7936854988756252</v>
      </c>
      <c r="C8" s="31">
        <f t="array" aca="1" ref="C8" ca="1">SUM(OFFSET(SO2_TO_NO3_POPW_perkT!$A$2:$A$59,0,MATCH(CALC_ABS!$A8,SO2_TO_NO3_POPW_perkT!$B$1:$BE$1,0))*delta_EM_AR5!$G$2:$G$59)</f>
        <v>9.5891317938063322E-4</v>
      </c>
      <c r="D8" s="31">
        <f t="array" aca="1" ref="D8" ca="1">SUM(OFFSET(SO2_TO_NH4_POPW_perkT!$A$2:$A$59,0,MATCH(CALC_ABS!$A8,SO2_TO_NH4_POPW_perkT!$B$1:$BE$1,0))*delta_EM_AR5!$G$2:$G$59)</f>
        <v>-0.54689719690133143</v>
      </c>
      <c r="E8" s="31">
        <f t="array" aca="1" ref="E8" ca="1">SUM(OFFSET(NOx_TO_SO4_POPW_perkT!$A$2:$A$59,0,MATCH(CALC_ABS!$A8,NOx_TO_SO4_POPW_perkT!$B$1:$BE$1,0))*delta_EM_AR5!$E$2:$E$59)</f>
        <v>0.1331198142778291</v>
      </c>
      <c r="F8" s="31">
        <f t="array" aca="1" ref="F8" ca="1">SUM(OFFSET(NOx_TO_NO3_POPW_perkT!$A$2:$A$59,0,MATCH(CALC_ABS!$A8,NOx_TO_NO3_POPW_perkT!$B$1:$BE$1,0))*delta_EM_AR5!$E$2:$E$59)</f>
        <v>-0.63878766755413197</v>
      </c>
      <c r="G8" s="31">
        <f t="array" aca="1" ref="G8" ca="1">SUM(OFFSET(NOx_TO_NH4_POPW_perkT!$A$2:$A$59,0,MATCH(CALC_ABS!$A8,NOx_TO_NH4_POPW_perkT!$B$1:$BE$1,0))*delta_EM_AR5!$E$2:$E$59)</f>
        <v>-0.13902613814141213</v>
      </c>
      <c r="H8" s="31">
        <f t="array" aca="1" ref="H8" ca="1">SUM(OFFSET(NH3_TO_SO4_POPW_perkT!$A$2:$A$59,0,MATCH(CALC_ABS!$A8,NH3_TO_SO4_POPW_perkT!$B$1:$BE$1,0))*delta_EM_AR5!$D$2:$D$59)</f>
        <v>-0.1431639308572237</v>
      </c>
      <c r="I8" s="31">
        <f t="array" aca="1" ref="I8" ca="1">SUM(OFFSET(NH3_TO_NO3_POPW_perkT!$A$2:$A$59,0,MATCH(CALC_ABS!$A8,NH3_TO_NO3_POPW_perkT!$B$1:$BE$1,0))*delta_EM_AR5!$D$2:$D$59)</f>
        <v>-0.21335171980045889</v>
      </c>
      <c r="J8" s="31">
        <f t="array" aca="1" ref="J8" ca="1">SUM(OFFSET(NH3_TO_NH4_POPW_perkT!$A$2:$A$59,0,MATCH(CALC_ABS!$A8,NH3_TO_NH4_POPW_perkT!$B$1:$BE$1,0))*delta_EM_AR5!$D$2:$D$59)</f>
        <v>-0.15967124813783265</v>
      </c>
      <c r="K8" s="31">
        <f t="array" aca="1" ref="K8" ca="1">SUM(OFFSET(BC_TO_BC_POPW_perkT!$A$2:$A$59,0,MATCH(CALC_ABS!$A8,BC_TO_BC_POPW_perkT!$B$1:$BE$1,0))*delta_EM_AR5!$B$2:$B$59)</f>
        <v>-0.52689688093247589</v>
      </c>
      <c r="L8" s="31">
        <f t="array" aca="1" ref="L8" ca="1">SUM(OFFSET(POM_TO_POM_POPW_perkT!$A$2:$A$59,0,MATCH(CALC_ABS!$A8,POM_TO_POM_POPW_perkT!$B$1:$BE$1,0))*delta_EM_AR5!$F$2:$F$59)</f>
        <v>-0.30492987222565832</v>
      </c>
      <c r="M8" s="31">
        <f t="array" aca="1" ref="M8" ca="1">SUM(OFFSET(PRPM25_TO_PRPM25_POPW_perkT!$A$2:$A$59,0,MATCH(CALC_ABS!$A8,PRPM25_TO_PRPM25_POPW_perkT!$B$1:$BE$1,0))*delta_EM_AR5!$I$2:$I$59)</f>
        <v>1.0864793382257425</v>
      </c>
      <c r="N8" s="10">
        <f t="shared" ca="1" si="0"/>
        <v>-3.2458520877431987</v>
      </c>
      <c r="O8" s="10">
        <f ca="1">MAX(INDEX(AR5_CONC!$B$2:$B$57,MATCH(CALC_ABS!$A8,AR5_CONC!$A$2:$A$57,0))+B8+E8+H8,0)+MAX(INDEX(AR5_CONC!$C$2:$C$57,MATCH(CALC_ABS!$A8,AR5_CONC!$A$2:$A$57,0))+C8+F8+I8,0)+MAX(INDEX(AR5_CONC!$D$2:$D$57,MATCH(CALC_ABS!$A8,AR5_CONC!$A$2:$A$57,0))+D8+G8+J8,0)+MAX(INDEX(AR5_CONC!$E$2:$E$57,MATCH(CALC_ABS!$A8,AR5_CONC!$A$2:$A$57,0))+K8,0)+MAX(INDEX(AR5_CONC!$F$2:$F$57,MATCH(CALC_ABS!$A8,AR5_CONC!$A$2:$A$57,0))+L8,0)+M8</f>
        <v>3.413147912256802</v>
      </c>
      <c r="P8" s="10">
        <f ca="1">(MAX(INDEX(AR5_CONC!$B$2:$B$57,MATCH(CALC_ABS!$A8,AR5_CONC!$A$2:$A$57,0))+B8+E8+H8,0)+MAX(INDEX(AR5_CONC!$C$2:$C$57,MATCH(CALC_ABS!$A8,AR5_CONC!$A$2:$A$57,0))+C8+F8+I8,0)+MAX(INDEX(AR5_CONC!$D$2:$D$57,MATCH(CALC_ABS!$A8,AR5_CONC!$A$2:$A$57,0))+D8+G8+J8,0))*$P$1</f>
        <v>0.23179373834108227</v>
      </c>
      <c r="Q8" s="10">
        <f ca="1">(MAX(INDEX(AR5_CONC!$B$2:$B$57,MATCH(CALC_ABS!$A8,AR5_CONC!$A$2:$A$57,0))+B8+E8+H8,0)+MAX(INDEX(AR5_CONC!$C$2:$C$57,MATCH(CALC_ABS!$A8,AR5_CONC!$A$2:$A$57,0))+C8+F8+I8,0)+MAX(INDEX(AR5_CONC!$D$2:$D$57,MATCH(CALC_ABS!$A8,AR5_CONC!$A$2:$A$57,0))+D8+G8+J8,0))*$P$2</f>
        <v>0.36915299069135321</v>
      </c>
      <c r="R8" s="10">
        <f>INDEX(AR5_CONC!$H$2:$H$57,MATCH(CALC_ABS!$A8,AR5_CONC!$A$2:$A$57,0))+INDEX(AR5_CONC!$I$2:$I$57,MATCH(CALC_ABS!$A8,AR5_CONC!$A$2:$A$57,0))</f>
        <v>2.976</v>
      </c>
      <c r="S8" s="10">
        <f>INDEX(AR5_CONC!$I$2:$I$57,MATCH(CALC_ABS!$A8,AR5_CONC!$A$2:$A$57,0))*$S$1</f>
        <v>0.195885</v>
      </c>
      <c r="T8" s="10">
        <f>INDEX(AR5_CONC!$I$2:$I$57,MATCH(CALC_ABS!$A8,AR5_CONC!$A$2:$A$57,0))*$S$2</f>
        <v>0.35259300000000005</v>
      </c>
      <c r="U8" s="7">
        <f t="array" aca="1" ref="U8" ca="1">SUM(OFFSET(NOx_TO_SDMA8_POPW_perkT!$A$2:$A$59,0,MATCH($A8,NOx_TO_SDMA8_POPW_perkT!$B$1:$BE$1,0))*delta_EM_AR5!$E$2:$E$59)</f>
        <v>-2.488095912088903</v>
      </c>
      <c r="V8" s="7">
        <f t="array" aca="1" ref="V8" ca="1">SUM(OFFSET(NMVOC_TO_SDMA8_POPW_perkT!$A$2:$A$59,0,MATCH($A8,NMVOC_TO_SDMA8_POPW_perkT!$B$1:$BE$1,0))*delta_EM_AR5!$H$2:$H$59)</f>
        <v>-1.2067328029073017</v>
      </c>
      <c r="W8" s="7">
        <f t="array" aca="1" ref="W8" ca="1">SUM(OFFSET(SO2_TO_SDMA8_POPW_perkT!$A$2:$A$59,0,MATCH($A8,SO2_TO_SDMA8_POPW_perkT!$B$1:$BE$1,0))*delta_EM_AR5!$G$2:$G$59)</f>
        <v>0.41287857776018561</v>
      </c>
      <c r="X8" s="7">
        <f t="array" aca="1" ref="X8" ca="1">SUM(OFFSET(CH4_TO_SDMA8_POPW_perkT!$A$2:$A$59,0,MATCH($A8,CH4_TO_SDMA8_POPW_perkT!$B$1:$BE$1,0))*delta_EM_AR5!$C$2:$C$59)</f>
        <v>4.7999334981806392</v>
      </c>
      <c r="Y8" s="10">
        <f t="shared" ca="1" si="1"/>
        <v>1.5179833609446201</v>
      </c>
      <c r="Z8" s="10">
        <f ca="1">Y8+INDEX(AR5_CONC!$J$2:$J$57,MATCH(CALC_ABS!$A8,AR5_CONC!$A$2:$A$57,0))</f>
        <v>58.699983360944621</v>
      </c>
    </row>
    <row r="9" spans="1:26" x14ac:dyDescent="0.2">
      <c r="A9" s="2" t="s">
        <v>53</v>
      </c>
      <c r="B9" s="31">
        <f t="array" aca="1" ref="B9" ca="1">SUM(OFFSET(SO2_TO_SO4_POPW_perkT!$A$2:$A$59,0,MATCH(CALC_ABS!$A9,SO2_TO_SO4_POPW_perkT!$B$1:$BE$1,0))*delta_EM_AR5!$G$2:$G$59)</f>
        <v>-0.26879056712219362</v>
      </c>
      <c r="C9" s="31">
        <f t="array" aca="1" ref="C9" ca="1">SUM(OFFSET(SO2_TO_NO3_POPW_perkT!$A$2:$A$59,0,MATCH(CALC_ABS!$A9,SO2_TO_NO3_POPW_perkT!$B$1:$BE$1,0))*delta_EM_AR5!$G$2:$G$59)</f>
        <v>3.1134041685259021E-2</v>
      </c>
      <c r="D9" s="31">
        <f t="array" aca="1" ref="D9" ca="1">SUM(OFFSET(SO2_TO_NH4_POPW_perkT!$A$2:$A$59,0,MATCH(CALC_ABS!$A9,SO2_TO_NH4_POPW_perkT!$B$1:$BE$1,0))*delta_EM_AR5!$G$2:$G$59)</f>
        <v>-8.2281032926992931E-2</v>
      </c>
      <c r="E9" s="31">
        <f t="array" aca="1" ref="E9" ca="1">SUM(OFFSET(NOx_TO_SO4_POPW_perkT!$A$2:$A$59,0,MATCH(CALC_ABS!$A9,NOx_TO_SO4_POPW_perkT!$B$1:$BE$1,0))*delta_EM_AR5!$E$2:$E$59)</f>
        <v>4.4417170807504243E-2</v>
      </c>
      <c r="F9" s="31">
        <f t="array" aca="1" ref="F9" ca="1">SUM(OFFSET(NOx_TO_NO3_POPW_perkT!$A$2:$A$59,0,MATCH(CALC_ABS!$A9,NOx_TO_NO3_POPW_perkT!$B$1:$BE$1,0))*delta_EM_AR5!$E$2:$E$59)</f>
        <v>-0.15249293373816447</v>
      </c>
      <c r="G9" s="31">
        <f t="array" aca="1" ref="G9" ca="1">SUM(OFFSET(NOx_TO_NH4_POPW_perkT!$A$2:$A$59,0,MATCH(CALC_ABS!$A9,NOx_TO_NH4_POPW_perkT!$B$1:$BE$1,0))*delta_EM_AR5!$E$2:$E$59)</f>
        <v>-2.9438932792037936E-2</v>
      </c>
      <c r="H9" s="31">
        <f t="array" aca="1" ref="H9" ca="1">SUM(OFFSET(NH3_TO_SO4_POPW_perkT!$A$2:$A$59,0,MATCH(CALC_ABS!$A9,NH3_TO_SO4_POPW_perkT!$B$1:$BE$1,0))*delta_EM_AR5!$D$2:$D$59)</f>
        <v>5.5822847832362964E-4</v>
      </c>
      <c r="I9" s="31">
        <f t="array" aca="1" ref="I9" ca="1">SUM(OFFSET(NH3_TO_NO3_POPW_perkT!$A$2:$A$59,0,MATCH(CALC_ABS!$A9,NH3_TO_NO3_POPW_perkT!$B$1:$BE$1,0))*delta_EM_AR5!$D$2:$D$59)</f>
        <v>0.11384125566760621</v>
      </c>
      <c r="J9" s="31">
        <f t="array" aca="1" ref="J9" ca="1">SUM(OFFSET(NH3_TO_NH4_POPW_perkT!$A$2:$A$59,0,MATCH(CALC_ABS!$A9,NH3_TO_NH4_POPW_perkT!$B$1:$BE$1,0))*delta_EM_AR5!$D$2:$D$59)</f>
        <v>3.6269483368387118E-2</v>
      </c>
      <c r="K9" s="31">
        <f t="array" aca="1" ref="K9" ca="1">SUM(OFFSET(BC_TO_BC_POPW_perkT!$A$2:$A$59,0,MATCH(CALC_ABS!$A9,BC_TO_BC_POPW_perkT!$B$1:$BE$1,0))*delta_EM_AR5!$B$2:$B$59)</f>
        <v>-0.18419214799457725</v>
      </c>
      <c r="L9" s="31">
        <f t="array" aca="1" ref="L9" ca="1">SUM(OFFSET(POM_TO_POM_POPW_perkT!$A$2:$A$59,0,MATCH(CALC_ABS!$A9,POM_TO_POM_POPW_perkT!$B$1:$BE$1,0))*delta_EM_AR5!$F$2:$F$59)</f>
        <v>-0.61709425530184514</v>
      </c>
      <c r="M9" s="31">
        <f t="array" aca="1" ref="M9" ca="1">SUM(OFFSET(PRPM25_TO_PRPM25_POPW_perkT!$A$2:$A$59,0,MATCH(CALC_ABS!$A9,PRPM25_TO_PRPM25_POPW_perkT!$B$1:$BE$1,0))*delta_EM_AR5!$I$2:$I$59)</f>
        <v>0.66446577951203656</v>
      </c>
      <c r="N9" s="10">
        <f t="shared" ca="1" si="0"/>
        <v>-0.44360391035669444</v>
      </c>
      <c r="O9" s="10">
        <f ca="1">MAX(INDEX(AR5_CONC!$B$2:$B$57,MATCH(CALC_ABS!$A9,AR5_CONC!$A$2:$A$57,0))+B9+E9+H9,0)+MAX(INDEX(AR5_CONC!$C$2:$C$57,MATCH(CALC_ABS!$A9,AR5_CONC!$A$2:$A$57,0))+C9+F9+I9,0)+MAX(INDEX(AR5_CONC!$D$2:$D$57,MATCH(CALC_ABS!$A9,AR5_CONC!$A$2:$A$57,0))+D9+G9+J9,0)+MAX(INDEX(AR5_CONC!$E$2:$E$57,MATCH(CALC_ABS!$A9,AR5_CONC!$A$2:$A$57,0))+K9,0)+MAX(INDEX(AR5_CONC!$F$2:$F$57,MATCH(CALC_ABS!$A9,AR5_CONC!$A$2:$A$57,0))+L9,0)+M9</f>
        <v>2.6483960896433052</v>
      </c>
      <c r="P9" s="10">
        <f ca="1">(MAX(INDEX(AR5_CONC!$B$2:$B$57,MATCH(CALC_ABS!$A9,AR5_CONC!$A$2:$A$57,0))+B9+E9+H9,0)+MAX(INDEX(AR5_CONC!$C$2:$C$57,MATCH(CALC_ABS!$A9,AR5_CONC!$A$2:$A$57,0))+C9+F9+I9,0)+MAX(INDEX(AR5_CONC!$D$2:$D$57,MATCH(CALC_ABS!$A9,AR5_CONC!$A$2:$A$57,0))+D9+G9+J9,0))*$P$1</f>
        <v>0.30272851262547662</v>
      </c>
      <c r="Q9" s="10">
        <f ca="1">(MAX(INDEX(AR5_CONC!$B$2:$B$57,MATCH(CALC_ABS!$A9,AR5_CONC!$A$2:$A$57,0))+B9+E9+H9,0)+MAX(INDEX(AR5_CONC!$C$2:$C$57,MATCH(CALC_ABS!$A9,AR5_CONC!$A$2:$A$57,0))+C9+F9+I9,0)+MAX(INDEX(AR5_CONC!$D$2:$D$57,MATCH(CALC_ABS!$A9,AR5_CONC!$A$2:$A$57,0))+D9+G9+J9,0))*$P$2</f>
        <v>0.4821231867739072</v>
      </c>
      <c r="R9" s="10">
        <f>INDEX(AR5_CONC!$H$2:$H$57,MATCH(CALC_ABS!$A9,AR5_CONC!$A$2:$A$57,0))+INDEX(AR5_CONC!$I$2:$I$57,MATCH(CALC_ABS!$A9,AR5_CONC!$A$2:$A$57,0))</f>
        <v>0.89060000000000006</v>
      </c>
      <c r="S9" s="10">
        <f>INDEX(AR5_CONC!$I$2:$I$57,MATCH(CALC_ABS!$A9,AR5_CONC!$A$2:$A$57,0))*$S$1</f>
        <v>8.967E-2</v>
      </c>
      <c r="T9" s="10">
        <f>INDEX(AR5_CONC!$I$2:$I$57,MATCH(CALC_ABS!$A9,AR5_CONC!$A$2:$A$57,0))*$S$2</f>
        <v>0.16140600000000002</v>
      </c>
      <c r="U9" s="7">
        <f t="array" aca="1" ref="U9" ca="1">SUM(OFFSET(NOx_TO_SDMA8_POPW_perkT!$A$2:$A$59,0,MATCH($A9,NOx_TO_SDMA8_POPW_perkT!$B$1:$BE$1,0))*delta_EM_AR5!$E$2:$E$59)</f>
        <v>2.2053950275602157</v>
      </c>
      <c r="V9" s="7">
        <f t="array" aca="1" ref="V9" ca="1">SUM(OFFSET(NMVOC_TO_SDMA8_POPW_perkT!$A$2:$A$59,0,MATCH($A9,NMVOC_TO_SDMA8_POPW_perkT!$B$1:$BE$1,0))*delta_EM_AR5!$H$2:$H$59)</f>
        <v>-1.091817953966463</v>
      </c>
      <c r="W9" s="7">
        <f t="array" aca="1" ref="W9" ca="1">SUM(OFFSET(SO2_TO_SDMA8_POPW_perkT!$A$2:$A$59,0,MATCH($A9,SO2_TO_SDMA8_POPW_perkT!$B$1:$BE$1,0))*delta_EM_AR5!$G$2:$G$59)</f>
        <v>7.4210403554360468E-2</v>
      </c>
      <c r="X9" s="7">
        <f t="array" aca="1" ref="X9" ca="1">SUM(OFFSET(CH4_TO_SDMA8_POPW_perkT!$A$2:$A$59,0,MATCH($A9,CH4_TO_SDMA8_POPW_perkT!$B$1:$BE$1,0))*delta_EM_AR5!$C$2:$C$59)</f>
        <v>3.3886514825738621</v>
      </c>
      <c r="Y9" s="10">
        <f t="shared" ca="1" si="1"/>
        <v>4.5764389597219752</v>
      </c>
      <c r="Z9" s="10">
        <f ca="1">Y9+INDEX(AR5_CONC!$J$2:$J$57,MATCH(CALC_ABS!$A9,AR5_CONC!$A$2:$A$57,0))</f>
        <v>44.729438959721975</v>
      </c>
    </row>
    <row r="10" spans="1:26" x14ac:dyDescent="0.2">
      <c r="A10" s="2" t="s">
        <v>52</v>
      </c>
      <c r="B10" s="31">
        <f t="array" aca="1" ref="B10" ca="1">SUM(OFFSET(SO2_TO_SO4_POPW_perkT!$A$2:$A$59,0,MATCH(CALC_ABS!$A10,SO2_TO_SO4_POPW_perkT!$B$1:$BE$1,0))*delta_EM_AR5!$G$2:$G$59)</f>
        <v>-0.96339337251212664</v>
      </c>
      <c r="C10" s="31">
        <f t="array" aca="1" ref="C10" ca="1">SUM(OFFSET(SO2_TO_NO3_POPW_perkT!$A$2:$A$59,0,MATCH(CALC_ABS!$A10,SO2_TO_NO3_POPW_perkT!$B$1:$BE$1,0))*delta_EM_AR5!$G$2:$G$59)</f>
        <v>7.4399248790831526E-2</v>
      </c>
      <c r="D10" s="31">
        <f t="array" aca="1" ref="D10" ca="1">SUM(OFFSET(SO2_TO_NH4_POPW_perkT!$A$2:$A$59,0,MATCH(CALC_ABS!$A10,SO2_TO_NH4_POPW_perkT!$B$1:$BE$1,0))*delta_EM_AR5!$G$2:$G$59)</f>
        <v>-0.32974330867884366</v>
      </c>
      <c r="E10" s="31">
        <f t="array" aca="1" ref="E10" ca="1">SUM(OFFSET(NOx_TO_SO4_POPW_perkT!$A$2:$A$59,0,MATCH(CALC_ABS!$A10,NOx_TO_SO4_POPW_perkT!$B$1:$BE$1,0))*delta_EM_AR5!$E$2:$E$59)</f>
        <v>0.1908679275576988</v>
      </c>
      <c r="F10" s="31">
        <f t="array" aca="1" ref="F10" ca="1">SUM(OFFSET(NOx_TO_NO3_POPW_perkT!$A$2:$A$59,0,MATCH(CALC_ABS!$A10,NOx_TO_NO3_POPW_perkT!$B$1:$BE$1,0))*delta_EM_AR5!$E$2:$E$59)</f>
        <v>-1.4981799386989911</v>
      </c>
      <c r="G10" s="31">
        <f t="array" aca="1" ref="G10" ca="1">SUM(OFFSET(NOx_TO_NH4_POPW_perkT!$A$2:$A$59,0,MATCH(CALC_ABS!$A10,NOx_TO_NH4_POPW_perkT!$B$1:$BE$1,0))*delta_EM_AR5!$E$2:$E$59)</f>
        <v>-0.3646056744026156</v>
      </c>
      <c r="H10" s="31">
        <f t="array" aca="1" ref="H10" ca="1">SUM(OFFSET(NH3_TO_SO4_POPW_perkT!$A$2:$A$59,0,MATCH(CALC_ABS!$A10,NH3_TO_SO4_POPW_perkT!$B$1:$BE$1,0))*delta_EM_AR5!$D$2:$D$59)</f>
        <v>-6.9881721240098879E-2</v>
      </c>
      <c r="I10" s="31">
        <f t="array" aca="1" ref="I10" ca="1">SUM(OFFSET(NH3_TO_NO3_POPW_perkT!$A$2:$A$59,0,MATCH(CALC_ABS!$A10,NH3_TO_NO3_POPW_perkT!$B$1:$BE$1,0))*delta_EM_AR5!$D$2:$D$59)</f>
        <v>-0.26859095863223043</v>
      </c>
      <c r="J10" s="31">
        <f t="array" aca="1" ref="J10" ca="1">SUM(OFFSET(NH3_TO_NH4_POPW_perkT!$A$2:$A$59,0,MATCH(CALC_ABS!$A10,NH3_TO_NH4_POPW_perkT!$B$1:$BE$1,0))*delta_EM_AR5!$D$2:$D$59)</f>
        <v>-0.10825290320874555</v>
      </c>
      <c r="K10" s="31">
        <f t="array" aca="1" ref="K10" ca="1">SUM(OFFSET(BC_TO_BC_POPW_perkT!$A$2:$A$59,0,MATCH(CALC_ABS!$A10,BC_TO_BC_POPW_perkT!$B$1:$BE$1,0))*delta_EM_AR5!$B$2:$B$59)</f>
        <v>-1.0430561381840935</v>
      </c>
      <c r="L10" s="31">
        <f t="array" aca="1" ref="L10" ca="1">SUM(OFFSET(POM_TO_POM_POPW_perkT!$A$2:$A$59,0,MATCH(CALC_ABS!$A10,POM_TO_POM_POPW_perkT!$B$1:$BE$1,0))*delta_EM_AR5!$F$2:$F$59)</f>
        <v>-1.359107851671028</v>
      </c>
      <c r="M10" s="31">
        <f t="array" aca="1" ref="M10" ca="1">SUM(OFFSET(PRPM25_TO_PRPM25_POPW_perkT!$A$2:$A$59,0,MATCH(CALC_ABS!$A10,PRPM25_TO_PRPM25_POPW_perkT!$B$1:$BE$1,0))*delta_EM_AR5!$I$2:$I$59)</f>
        <v>1.2511970900095855</v>
      </c>
      <c r="N10" s="10">
        <f t="shared" ca="1" si="0"/>
        <v>-4.4883476008706573</v>
      </c>
      <c r="O10" s="10">
        <f ca="1">MAX(INDEX(AR5_CONC!$B$2:$B$57,MATCH(CALC_ABS!$A10,AR5_CONC!$A$2:$A$57,0))+B10+E10+H10,0)+MAX(INDEX(AR5_CONC!$C$2:$C$57,MATCH(CALC_ABS!$A10,AR5_CONC!$A$2:$A$57,0))+C10+F10+I10,0)+MAX(INDEX(AR5_CONC!$D$2:$D$57,MATCH(CALC_ABS!$A10,AR5_CONC!$A$2:$A$57,0))+D10+G10+J10,0)+MAX(INDEX(AR5_CONC!$E$2:$E$57,MATCH(CALC_ABS!$A10,AR5_CONC!$A$2:$A$57,0))+K10,0)+MAX(INDEX(AR5_CONC!$F$2:$F$57,MATCH(CALC_ABS!$A10,AR5_CONC!$A$2:$A$57,0))+L10,0)+M10</f>
        <v>4.416652399129342</v>
      </c>
      <c r="P10" s="10">
        <f ca="1">(MAX(INDEX(AR5_CONC!$B$2:$B$57,MATCH(CALC_ABS!$A10,AR5_CONC!$A$2:$A$57,0))+B10+E10+H10,0)+MAX(INDEX(AR5_CONC!$C$2:$C$57,MATCH(CALC_ABS!$A10,AR5_CONC!$A$2:$A$57,0))+C10+F10+I10,0)+MAX(INDEX(AR5_CONC!$D$2:$D$57,MATCH(CALC_ABS!$A10,AR5_CONC!$A$2:$A$57,0))+D10+G10+J10,0))*$P$1</f>
        <v>0.61117721072321718</v>
      </c>
      <c r="Q10" s="10">
        <f ca="1">(MAX(INDEX(AR5_CONC!$B$2:$B$57,MATCH(CALC_ABS!$A10,AR5_CONC!$A$2:$A$57,0))+B10+E10+H10,0)+MAX(INDEX(AR5_CONC!$C$2:$C$57,MATCH(CALC_ABS!$A10,AR5_CONC!$A$2:$A$57,0))+C10+F10+I10,0)+MAX(INDEX(AR5_CONC!$D$2:$D$57,MATCH(CALC_ABS!$A10,AR5_CONC!$A$2:$A$57,0))+D10+G10+J10,0))*$P$2</f>
        <v>0.9733562985591977</v>
      </c>
      <c r="R10" s="10">
        <f>INDEX(AR5_CONC!$H$2:$H$57,MATCH(CALC_ABS!$A10,AR5_CONC!$A$2:$A$57,0))+INDEX(AR5_CONC!$I$2:$I$57,MATCH(CALC_ABS!$A10,AR5_CONC!$A$2:$A$57,0))</f>
        <v>2.1692999999999998</v>
      </c>
      <c r="S10" s="10">
        <f>INDEX(AR5_CONC!$I$2:$I$57,MATCH(CALC_ABS!$A10,AR5_CONC!$A$2:$A$57,0))*$S$1</f>
        <v>0.16923000000000002</v>
      </c>
      <c r="T10" s="10">
        <f>INDEX(AR5_CONC!$I$2:$I$57,MATCH(CALC_ABS!$A10,AR5_CONC!$A$2:$A$57,0))*$S$2</f>
        <v>0.30461400000000005</v>
      </c>
      <c r="U10" s="7">
        <f t="array" aca="1" ref="U10" ca="1">SUM(OFFSET(NOx_TO_SDMA8_POPW_perkT!$A$2:$A$59,0,MATCH($A10,NOx_TO_SDMA8_POPW_perkT!$B$1:$BE$1,0))*delta_EM_AR5!$E$2:$E$59)</f>
        <v>-1.1207985405864676</v>
      </c>
      <c r="V10" s="7">
        <f t="array" aca="1" ref="V10" ca="1">SUM(OFFSET(NMVOC_TO_SDMA8_POPW_perkT!$A$2:$A$59,0,MATCH($A10,NMVOC_TO_SDMA8_POPW_perkT!$B$1:$BE$1,0))*delta_EM_AR5!$H$2:$H$59)</f>
        <v>-2.1083488528042165</v>
      </c>
      <c r="W10" s="7">
        <f t="array" aca="1" ref="W10" ca="1">SUM(OFFSET(SO2_TO_SDMA8_POPW_perkT!$A$2:$A$59,0,MATCH($A10,SO2_TO_SDMA8_POPW_perkT!$B$1:$BE$1,0))*delta_EM_AR5!$G$2:$G$59)</f>
        <v>0.27365443153817653</v>
      </c>
      <c r="X10" s="7">
        <f t="array" aca="1" ref="X10" ca="1">SUM(OFFSET(CH4_TO_SDMA8_POPW_perkT!$A$2:$A$59,0,MATCH($A10,CH4_TO_SDMA8_POPW_perkT!$B$1:$BE$1,0))*delta_EM_AR5!$C$2:$C$59)</f>
        <v>4.1477721979484077</v>
      </c>
      <c r="Y10" s="10">
        <f t="shared" ca="1" si="1"/>
        <v>1.1922792360959003</v>
      </c>
      <c r="Z10" s="10">
        <f ca="1">Y10+INDEX(AR5_CONC!$J$2:$J$57,MATCH(CALC_ABS!$A10,AR5_CONC!$A$2:$A$57,0))</f>
        <v>52.436279236095899</v>
      </c>
    </row>
    <row r="11" spans="1:26" x14ac:dyDescent="0.2">
      <c r="A11" s="2" t="s">
        <v>51</v>
      </c>
      <c r="B11" s="31">
        <f t="array" aca="1" ref="B11" ca="1">SUM(OFFSET(SO2_TO_SO4_POPW_perkT!$A$2:$A$59,0,MATCH(CALC_ABS!$A11,SO2_TO_SO4_POPW_perkT!$B$1:$BE$1,0))*delta_EM_AR5!$G$2:$G$59)</f>
        <v>-0.8976338429446139</v>
      </c>
      <c r="C11" s="31">
        <f t="array" aca="1" ref="C11" ca="1">SUM(OFFSET(SO2_TO_NO3_POPW_perkT!$A$2:$A$59,0,MATCH(CALC_ABS!$A11,SO2_TO_NO3_POPW_perkT!$B$1:$BE$1,0))*delta_EM_AR5!$G$2:$G$59)</f>
        <v>0.20720597744026564</v>
      </c>
      <c r="D11" s="31">
        <f t="array" aca="1" ref="D11" ca="1">SUM(OFFSET(SO2_TO_NH4_POPW_perkT!$A$2:$A$59,0,MATCH(CALC_ABS!$A11,SO2_TO_NH4_POPW_perkT!$B$1:$BE$1,0))*delta_EM_AR5!$G$2:$G$59)</f>
        <v>-0.27611539330577139</v>
      </c>
      <c r="E11" s="31">
        <f t="array" aca="1" ref="E11" ca="1">SUM(OFFSET(NOx_TO_SO4_POPW_perkT!$A$2:$A$59,0,MATCH(CALC_ABS!$A11,NOx_TO_SO4_POPW_perkT!$B$1:$BE$1,0))*delta_EM_AR5!$E$2:$E$59)</f>
        <v>0.19050818855050625</v>
      </c>
      <c r="F11" s="31">
        <f t="array" aca="1" ref="F11" ca="1">SUM(OFFSET(NOx_TO_NO3_POPW_perkT!$A$2:$A$59,0,MATCH(CALC_ABS!$A11,NOx_TO_NO3_POPW_perkT!$B$1:$BE$1,0))*delta_EM_AR5!$E$2:$E$59)</f>
        <v>-0.88292316858433828</v>
      </c>
      <c r="G11" s="31">
        <f t="array" aca="1" ref="G11" ca="1">SUM(OFFSET(NOx_TO_NH4_POPW_perkT!$A$2:$A$59,0,MATCH(CALC_ABS!$A11,NOx_TO_NH4_POPW_perkT!$B$1:$BE$1,0))*delta_EM_AR5!$E$2:$E$59)</f>
        <v>-0.18646521509960023</v>
      </c>
      <c r="H11" s="31">
        <f t="array" aca="1" ref="H11" ca="1">SUM(OFFSET(NH3_TO_SO4_POPW_perkT!$A$2:$A$59,0,MATCH(CALC_ABS!$A11,NH3_TO_SO4_POPW_perkT!$B$1:$BE$1,0))*delta_EM_AR5!$D$2:$D$59)</f>
        <v>-2.7248569832774135E-2</v>
      </c>
      <c r="I11" s="31">
        <f t="array" aca="1" ref="I11" ca="1">SUM(OFFSET(NH3_TO_NO3_POPW_perkT!$A$2:$A$59,0,MATCH(CALC_ABS!$A11,NH3_TO_NO3_POPW_perkT!$B$1:$BE$1,0))*delta_EM_AR5!$D$2:$D$59)</f>
        <v>-0.45309597212649189</v>
      </c>
      <c r="J11" s="31">
        <f t="array" aca="1" ref="J11" ca="1">SUM(OFFSET(NH3_TO_NH4_POPW_perkT!$A$2:$A$59,0,MATCH(CALC_ABS!$A11,NH3_TO_NH4_POPW_perkT!$B$1:$BE$1,0))*delta_EM_AR5!$D$2:$D$59)</f>
        <v>-0.14234110412509426</v>
      </c>
      <c r="K11" s="31">
        <f t="array" aca="1" ref="K11" ca="1">SUM(OFFSET(BC_TO_BC_POPW_perkT!$A$2:$A$59,0,MATCH(CALC_ABS!$A11,BC_TO_BC_POPW_perkT!$B$1:$BE$1,0))*delta_EM_AR5!$B$2:$B$59)</f>
        <v>-0.9448767537090258</v>
      </c>
      <c r="L11" s="31">
        <f t="array" aca="1" ref="L11" ca="1">SUM(OFFSET(POM_TO_POM_POPW_perkT!$A$2:$A$59,0,MATCH(CALC_ABS!$A11,POM_TO_POM_POPW_perkT!$B$1:$BE$1,0))*delta_EM_AR5!$F$2:$F$59)</f>
        <v>-0.55952670813426819</v>
      </c>
      <c r="M11" s="31">
        <f t="array" aca="1" ref="M11" ca="1">SUM(OFFSET(PRPM25_TO_PRPM25_POPW_perkT!$A$2:$A$59,0,MATCH(CALC_ABS!$A11,PRPM25_TO_PRPM25_POPW_perkT!$B$1:$BE$1,0))*delta_EM_AR5!$I$2:$I$59)</f>
        <v>0.98451369824822865</v>
      </c>
      <c r="N11" s="10">
        <f t="shared" ca="1" si="0"/>
        <v>-2.9879988636229777</v>
      </c>
      <c r="O11" s="10">
        <f ca="1">MAX(INDEX(AR5_CONC!$B$2:$B$57,MATCH(CALC_ABS!$A11,AR5_CONC!$A$2:$A$57,0))+B11+E11+H11,0)+MAX(INDEX(AR5_CONC!$C$2:$C$57,MATCH(CALC_ABS!$A11,AR5_CONC!$A$2:$A$57,0))+C11+F11+I11,0)+MAX(INDEX(AR5_CONC!$D$2:$D$57,MATCH(CALC_ABS!$A11,AR5_CONC!$A$2:$A$57,0))+D11+G11+J11,0)+MAX(INDEX(AR5_CONC!$E$2:$E$57,MATCH(CALC_ABS!$A11,AR5_CONC!$A$2:$A$57,0))+K11,0)+MAX(INDEX(AR5_CONC!$F$2:$F$57,MATCH(CALC_ABS!$A11,AR5_CONC!$A$2:$A$57,0))+L11,0)+M11</f>
        <v>3.9108778900860481</v>
      </c>
      <c r="P11" s="10">
        <f ca="1">(MAX(INDEX(AR5_CONC!$B$2:$B$57,MATCH(CALC_ABS!$A11,AR5_CONC!$A$2:$A$57,0))+B11+E11+H11,0)+MAX(INDEX(AR5_CONC!$C$2:$C$57,MATCH(CALC_ABS!$A11,AR5_CONC!$A$2:$A$57,0))+C11+F11+I11,0)+MAX(INDEX(AR5_CONC!$D$2:$D$57,MATCH(CALC_ABS!$A11,AR5_CONC!$A$2:$A$57,0))+D11+G11+J11,0))*$P$1</f>
        <v>0.6277205429924636</v>
      </c>
      <c r="Q11" s="10">
        <f ca="1">(MAX(INDEX(AR5_CONC!$B$2:$B$57,MATCH(CALC_ABS!$A11,AR5_CONC!$A$2:$A$57,0))+B11+E11+H11,0)+MAX(INDEX(AR5_CONC!$C$2:$C$57,MATCH(CALC_ABS!$A11,AR5_CONC!$A$2:$A$57,0))+C11+F11+I11,0)+MAX(INDEX(AR5_CONC!$D$2:$D$57,MATCH(CALC_ABS!$A11,AR5_CONC!$A$2:$A$57,0))+D11+G11+J11,0))*$P$2</f>
        <v>0.99970308698799759</v>
      </c>
      <c r="R11" s="10">
        <f>INDEX(AR5_CONC!$H$2:$H$57,MATCH(CALC_ABS!$A11,AR5_CONC!$A$2:$A$57,0))+INDEX(AR5_CONC!$I$2:$I$57,MATCH(CALC_ABS!$A11,AR5_CONC!$A$2:$A$57,0))</f>
        <v>2.8380999999999998</v>
      </c>
      <c r="S11" s="10">
        <f>INDEX(AR5_CONC!$I$2:$I$57,MATCH(CALC_ABS!$A11,AR5_CONC!$A$2:$A$57,0))*$S$1</f>
        <v>0.38474999999999998</v>
      </c>
      <c r="T11" s="10">
        <f>INDEX(AR5_CONC!$I$2:$I$57,MATCH(CALC_ABS!$A11,AR5_CONC!$A$2:$A$57,0))*$S$2</f>
        <v>0.69255</v>
      </c>
      <c r="U11" s="7">
        <f t="array" aca="1" ref="U11" ca="1">SUM(OFFSET(NOx_TO_SDMA8_POPW_perkT!$A$2:$A$59,0,MATCH($A11,NOx_TO_SDMA8_POPW_perkT!$B$1:$BE$1,0))*delta_EM_AR5!$E$2:$E$59)</f>
        <v>4.9043977767625169</v>
      </c>
      <c r="V11" s="7">
        <f t="array" aca="1" ref="V11" ca="1">SUM(OFFSET(NMVOC_TO_SDMA8_POPW_perkT!$A$2:$A$59,0,MATCH($A11,NMVOC_TO_SDMA8_POPW_perkT!$B$1:$BE$1,0))*delta_EM_AR5!$H$2:$H$59)</f>
        <v>-2.2094404261202998</v>
      </c>
      <c r="W11" s="7">
        <f t="array" aca="1" ref="W11" ca="1">SUM(OFFSET(SO2_TO_SDMA8_POPW_perkT!$A$2:$A$59,0,MATCH($A11,SO2_TO_SDMA8_POPW_perkT!$B$1:$BE$1,0))*delta_EM_AR5!$G$2:$G$59)</f>
        <v>9.7536250115888692E-2</v>
      </c>
      <c r="X11" s="7">
        <f t="array" aca="1" ref="X11" ca="1">SUM(OFFSET(CH4_TO_SDMA8_POPW_perkT!$A$2:$A$59,0,MATCH($A11,CH4_TO_SDMA8_POPW_perkT!$B$1:$BE$1,0))*delta_EM_AR5!$C$2:$C$59)</f>
        <v>4.3616910282330377</v>
      </c>
      <c r="Y11" s="10">
        <f t="shared" ca="1" si="1"/>
        <v>7.1541846289911435</v>
      </c>
      <c r="Z11" s="10">
        <f ca="1">Y11+INDEX(AR5_CONC!$J$2:$J$57,MATCH(CALC_ABS!$A11,AR5_CONC!$A$2:$A$57,0))</f>
        <v>50.264184628991146</v>
      </c>
    </row>
    <row r="12" spans="1:26" x14ac:dyDescent="0.2">
      <c r="A12" s="2" t="s">
        <v>50</v>
      </c>
      <c r="B12" s="31">
        <f t="array" aca="1" ref="B12" ca="1">SUM(OFFSET(SO2_TO_SO4_POPW_perkT!$A$2:$A$59,0,MATCH(CALC_ABS!$A12,SO2_TO_SO4_POPW_perkT!$B$1:$BE$1,0))*delta_EM_AR5!$G$2:$G$59)</f>
        <v>-2.0253412415504828</v>
      </c>
      <c r="C12" s="31">
        <f t="array" aca="1" ref="C12" ca="1">SUM(OFFSET(SO2_TO_NO3_POPW_perkT!$A$2:$A$59,0,MATCH(CALC_ABS!$A12,SO2_TO_NO3_POPW_perkT!$B$1:$BE$1,0))*delta_EM_AR5!$G$2:$G$59)</f>
        <v>1.351063477315631E-2</v>
      </c>
      <c r="D12" s="31">
        <f t="array" aca="1" ref="D12" ca="1">SUM(OFFSET(SO2_TO_NH4_POPW_perkT!$A$2:$A$59,0,MATCH(CALC_ABS!$A12,SO2_TO_NH4_POPW_perkT!$B$1:$BE$1,0))*delta_EM_AR5!$G$2:$G$59)</f>
        <v>-0.75096214545870632</v>
      </c>
      <c r="E12" s="31">
        <f t="array" aca="1" ref="E12" ca="1">SUM(OFFSET(NOx_TO_SO4_POPW_perkT!$A$2:$A$59,0,MATCH(CALC_ABS!$A12,NOx_TO_SO4_POPW_perkT!$B$1:$BE$1,0))*delta_EM_AR5!$E$2:$E$59)</f>
        <v>3.3144955131157498E-2</v>
      </c>
      <c r="F12" s="31">
        <f t="array" aca="1" ref="F12" ca="1">SUM(OFFSET(NOx_TO_NO3_POPW_perkT!$A$2:$A$59,0,MATCH(CALC_ABS!$A12,NOx_TO_NO3_POPW_perkT!$B$1:$BE$1,0))*delta_EM_AR5!$E$2:$E$59)</f>
        <v>-1.0013107326768749</v>
      </c>
      <c r="G12" s="31">
        <f t="array" aca="1" ref="G12" ca="1">SUM(OFFSET(NOx_TO_NH4_POPW_perkT!$A$2:$A$59,0,MATCH(CALC_ABS!$A12,NOx_TO_NH4_POPW_perkT!$B$1:$BE$1,0))*delta_EM_AR5!$E$2:$E$59)</f>
        <v>-0.27527621278377395</v>
      </c>
      <c r="H12" s="31">
        <f t="array" aca="1" ref="H12" ca="1">SUM(OFFSET(NH3_TO_SO4_POPW_perkT!$A$2:$A$59,0,MATCH(CALC_ABS!$A12,NH3_TO_SO4_POPW_perkT!$B$1:$BE$1,0))*delta_EM_AR5!$D$2:$D$59)</f>
        <v>-0.16462588131944247</v>
      </c>
      <c r="I12" s="31">
        <f t="array" aca="1" ref="I12" ca="1">SUM(OFFSET(NH3_TO_NO3_POPW_perkT!$A$2:$A$59,0,MATCH(CALC_ABS!$A12,NH3_TO_NO3_POPW_perkT!$B$1:$BE$1,0))*delta_EM_AR5!$D$2:$D$59)</f>
        <v>-0.58404218071038116</v>
      </c>
      <c r="J12" s="31">
        <f t="array" aca="1" ref="J12" ca="1">SUM(OFFSET(NH3_TO_NH4_POPW_perkT!$A$2:$A$59,0,MATCH(CALC_ABS!$A12,NH3_TO_NH4_POPW_perkT!$B$1:$BE$1,0))*delta_EM_AR5!$D$2:$D$59)</f>
        <v>-0.28087546217986903</v>
      </c>
      <c r="K12" s="31">
        <f t="array" aca="1" ref="K12" ca="1">SUM(OFFSET(BC_TO_BC_POPW_perkT!$A$2:$A$59,0,MATCH(CALC_ABS!$A12,BC_TO_BC_POPW_perkT!$B$1:$BE$1,0))*delta_EM_AR5!$B$2:$B$59)</f>
        <v>-0.22204707949388197</v>
      </c>
      <c r="L12" s="31">
        <f t="array" aca="1" ref="L12" ca="1">SUM(OFFSET(POM_TO_POM_POPW_perkT!$A$2:$A$59,0,MATCH(CALC_ABS!$A12,POM_TO_POM_POPW_perkT!$B$1:$BE$1,0))*delta_EM_AR5!$F$2:$F$59)</f>
        <v>-0.43716936081012231</v>
      </c>
      <c r="M12" s="31">
        <f t="array" aca="1" ref="M12" ca="1">SUM(OFFSET(PRPM25_TO_PRPM25_POPW_perkT!$A$2:$A$59,0,MATCH(CALC_ABS!$A12,PRPM25_TO_PRPM25_POPW_perkT!$B$1:$BE$1,0))*delta_EM_AR5!$I$2:$I$59)</f>
        <v>1.0876127563593783</v>
      </c>
      <c r="N12" s="10">
        <f t="shared" ca="1" si="0"/>
        <v>-4.6073819507198408</v>
      </c>
      <c r="O12" s="10">
        <f ca="1">MAX(INDEX(AR5_CONC!$B$2:$B$57,MATCH(CALC_ABS!$A12,AR5_CONC!$A$2:$A$57,0))+B12+E12+H12,0)+MAX(INDEX(AR5_CONC!$C$2:$C$57,MATCH(CALC_ABS!$A12,AR5_CONC!$A$2:$A$57,0))+C12+F12+I12,0)+MAX(INDEX(AR5_CONC!$D$2:$D$57,MATCH(CALC_ABS!$A12,AR5_CONC!$A$2:$A$57,0))+D12+G12+J12,0)+MAX(INDEX(AR5_CONC!$E$2:$E$57,MATCH(CALC_ABS!$A12,AR5_CONC!$A$2:$A$57,0))+K12,0)+MAX(INDEX(AR5_CONC!$F$2:$F$57,MATCH(CALC_ABS!$A12,AR5_CONC!$A$2:$A$57,0))+L12,0)+M12</f>
        <v>4.6034603278942559</v>
      </c>
      <c r="P12" s="10">
        <f ca="1">(MAX(INDEX(AR5_CONC!$B$2:$B$57,MATCH(CALC_ABS!$A12,AR5_CONC!$A$2:$A$57,0))+B12+E12+H12,0)+MAX(INDEX(AR5_CONC!$C$2:$C$57,MATCH(CALC_ABS!$A12,AR5_CONC!$A$2:$A$57,0))+C12+F12+I12,0)+MAX(INDEX(AR5_CONC!$D$2:$D$57,MATCH(CALC_ABS!$A12,AR5_CONC!$A$2:$A$57,0))+D12+G12+J12,0))*$P$1</f>
        <v>0.63046728319649825</v>
      </c>
      <c r="Q12" s="10">
        <f ca="1">(MAX(INDEX(AR5_CONC!$B$2:$B$57,MATCH(CALC_ABS!$A12,AR5_CONC!$A$2:$A$57,0))+B12+E12+H12,0)+MAX(INDEX(AR5_CONC!$C$2:$C$57,MATCH(CALC_ABS!$A12,AR5_CONC!$A$2:$A$57,0))+C12+F12+I12,0)+MAX(INDEX(AR5_CONC!$D$2:$D$57,MATCH(CALC_ABS!$A12,AR5_CONC!$A$2:$A$57,0))+D12+G12+J12,0))*$P$2</f>
        <v>1.0040775250907195</v>
      </c>
      <c r="R12" s="10">
        <f>INDEX(AR5_CONC!$H$2:$H$57,MATCH(CALC_ABS!$A12,AR5_CONC!$A$2:$A$57,0))+INDEX(AR5_CONC!$I$2:$I$57,MATCH(CALC_ABS!$A12,AR5_CONC!$A$2:$A$57,0))</f>
        <v>3.9698000000000002</v>
      </c>
      <c r="S12" s="10">
        <f>INDEX(AR5_CONC!$I$2:$I$57,MATCH(CALC_ABS!$A12,AR5_CONC!$A$2:$A$57,0))*$S$1</f>
        <v>6.490499999999999E-2</v>
      </c>
      <c r="T12" s="10">
        <f>INDEX(AR5_CONC!$I$2:$I$57,MATCH(CALC_ABS!$A12,AR5_CONC!$A$2:$A$57,0))*$S$2</f>
        <v>0.116829</v>
      </c>
      <c r="U12" s="7">
        <f t="array" aca="1" ref="U12" ca="1">SUM(OFFSET(NOx_TO_SDMA8_POPW_perkT!$A$2:$A$59,0,MATCH($A12,NOx_TO_SDMA8_POPW_perkT!$B$1:$BE$1,0))*delta_EM_AR5!$E$2:$E$59)</f>
        <v>-3.4086074620200479</v>
      </c>
      <c r="V12" s="7">
        <f t="array" aca="1" ref="V12" ca="1">SUM(OFFSET(NMVOC_TO_SDMA8_POPW_perkT!$A$2:$A$59,0,MATCH($A12,NMVOC_TO_SDMA8_POPW_perkT!$B$1:$BE$1,0))*delta_EM_AR5!$H$2:$H$59)</f>
        <v>-2.055793285852288</v>
      </c>
      <c r="W12" s="7">
        <f t="array" aca="1" ref="W12" ca="1">SUM(OFFSET(SO2_TO_SDMA8_POPW_perkT!$A$2:$A$59,0,MATCH($A12,SO2_TO_SDMA8_POPW_perkT!$B$1:$BE$1,0))*delta_EM_AR5!$G$2:$G$59)</f>
        <v>0.52194399392900181</v>
      </c>
      <c r="X12" s="7">
        <f t="array" aca="1" ref="X12" ca="1">SUM(OFFSET(CH4_TO_SDMA8_POPW_perkT!$A$2:$A$59,0,MATCH($A12,CH4_TO_SDMA8_POPW_perkT!$B$1:$BE$1,0))*delta_EM_AR5!$C$2:$C$59)</f>
        <v>4.2071631536700336</v>
      </c>
      <c r="Y12" s="10">
        <f t="shared" ca="1" si="1"/>
        <v>-0.73529360027330082</v>
      </c>
      <c r="Z12" s="10">
        <f ca="1">Y12+INDEX(AR5_CONC!$J$2:$J$57,MATCH(CALC_ABS!$A12,AR5_CONC!$A$2:$A$57,0))</f>
        <v>62.049706399726695</v>
      </c>
    </row>
    <row r="13" spans="1:26" x14ac:dyDescent="0.2">
      <c r="A13" s="2" t="s">
        <v>49</v>
      </c>
      <c r="B13" s="31">
        <f t="array" aca="1" ref="B13" ca="1">SUM(OFFSET(SO2_TO_SO4_POPW_perkT!$A$2:$A$59,0,MATCH(CALC_ABS!$A13,SO2_TO_SO4_POPW_perkT!$B$1:$BE$1,0))*delta_EM_AR5!$G$2:$G$59)</f>
        <v>-1.8141769295946435</v>
      </c>
      <c r="C13" s="31">
        <f t="array" aca="1" ref="C13" ca="1">SUM(OFFSET(SO2_TO_NO3_POPW_perkT!$A$2:$A$59,0,MATCH(CALC_ABS!$A13,SO2_TO_NO3_POPW_perkT!$B$1:$BE$1,0))*delta_EM_AR5!$G$2:$G$59)</f>
        <v>0.14770691123642213</v>
      </c>
      <c r="D13" s="31">
        <f t="array" aca="1" ref="D13" ca="1">SUM(OFFSET(SO2_TO_NH4_POPW_perkT!$A$2:$A$59,0,MATCH(CALC_ABS!$A13,SO2_TO_NH4_POPW_perkT!$B$1:$BE$1,0))*delta_EM_AR5!$G$2:$G$59)</f>
        <v>-0.61484510560069228</v>
      </c>
      <c r="E13" s="31">
        <f t="array" aca="1" ref="E13" ca="1">SUM(OFFSET(NOx_TO_SO4_POPW_perkT!$A$2:$A$59,0,MATCH(CALC_ABS!$A13,NOx_TO_SO4_POPW_perkT!$B$1:$BE$1,0))*delta_EM_AR5!$E$2:$E$59)</f>
        <v>0.29783525760018154</v>
      </c>
      <c r="F13" s="31">
        <f t="array" aca="1" ref="F13" ca="1">SUM(OFFSET(NOx_TO_NO3_POPW_perkT!$A$2:$A$59,0,MATCH(CALC_ABS!$A13,NOx_TO_NO3_POPW_perkT!$B$1:$BE$1,0))*delta_EM_AR5!$E$2:$E$59)</f>
        <v>-2.09337578016736</v>
      </c>
      <c r="G13" s="31">
        <f t="array" aca="1" ref="G13" ca="1">SUM(OFFSET(NOx_TO_NH4_POPW_perkT!$A$2:$A$59,0,MATCH(CALC_ABS!$A13,NOx_TO_NH4_POPW_perkT!$B$1:$BE$1,0))*delta_EM_AR5!$E$2:$E$59)</f>
        <v>-0.49731720236274735</v>
      </c>
      <c r="H13" s="31">
        <f t="array" aca="1" ref="H13" ca="1">SUM(OFFSET(NH3_TO_SO4_POPW_perkT!$A$2:$A$59,0,MATCH(CALC_ABS!$A13,NH3_TO_SO4_POPW_perkT!$B$1:$BE$1,0))*delta_EM_AR5!$D$2:$D$59)</f>
        <v>-7.7791011746044775E-2</v>
      </c>
      <c r="I13" s="31">
        <f t="array" aca="1" ref="I13" ca="1">SUM(OFFSET(NH3_TO_NO3_POPW_perkT!$A$2:$A$59,0,MATCH(CALC_ABS!$A13,NH3_TO_NO3_POPW_perkT!$B$1:$BE$1,0))*delta_EM_AR5!$D$2:$D$59)</f>
        <v>-0.12821974980869544</v>
      </c>
      <c r="J13" s="31">
        <f t="array" aca="1" ref="J13" ca="1">SUM(OFFSET(NH3_TO_NH4_POPW_perkT!$A$2:$A$59,0,MATCH(CALC_ABS!$A13,NH3_TO_NH4_POPW_perkT!$B$1:$BE$1,0))*delta_EM_AR5!$D$2:$D$59)</f>
        <v>-7.8341139340968993E-2</v>
      </c>
      <c r="K13" s="31">
        <f t="array" aca="1" ref="K13" ca="1">SUM(OFFSET(BC_TO_BC_POPW_perkT!$A$2:$A$59,0,MATCH(CALC_ABS!$A13,BC_TO_BC_POPW_perkT!$B$1:$BE$1,0))*delta_EM_AR5!$B$2:$B$59)</f>
        <v>-0.98034077415650167</v>
      </c>
      <c r="L13" s="31">
        <f t="array" aca="1" ref="L13" ca="1">SUM(OFFSET(POM_TO_POM_POPW_perkT!$A$2:$A$59,0,MATCH(CALC_ABS!$A13,POM_TO_POM_POPW_perkT!$B$1:$BE$1,0))*delta_EM_AR5!$F$2:$F$59)</f>
        <v>-0.74350388301567805</v>
      </c>
      <c r="M13" s="31">
        <f t="array" aca="1" ref="M13" ca="1">SUM(OFFSET(PRPM25_TO_PRPM25_POPW_perkT!$A$2:$A$59,0,MATCH(CALC_ABS!$A13,PRPM25_TO_PRPM25_POPW_perkT!$B$1:$BE$1,0))*delta_EM_AR5!$I$2:$I$59)</f>
        <v>1.2433758109315984</v>
      </c>
      <c r="N13" s="10">
        <f t="shared" ca="1" si="0"/>
        <v>-5.33899359602513</v>
      </c>
      <c r="O13" s="10">
        <f ca="1">MAX(INDEX(AR5_CONC!$B$2:$B$57,MATCH(CALC_ABS!$A13,AR5_CONC!$A$2:$A$57,0))+B13+E13+H13,0)+MAX(INDEX(AR5_CONC!$C$2:$C$57,MATCH(CALC_ABS!$A13,AR5_CONC!$A$2:$A$57,0))+C13+F13+I13,0)+MAX(INDEX(AR5_CONC!$D$2:$D$57,MATCH(CALC_ABS!$A13,AR5_CONC!$A$2:$A$57,0))+D13+G13+J13,0)+MAX(INDEX(AR5_CONC!$E$2:$E$57,MATCH(CALC_ABS!$A13,AR5_CONC!$A$2:$A$57,0))+K13,0)+MAX(INDEX(AR5_CONC!$F$2:$F$57,MATCH(CALC_ABS!$A13,AR5_CONC!$A$2:$A$57,0))+L13,0)+M13</f>
        <v>6.9710064039748696</v>
      </c>
      <c r="P13" s="10">
        <f ca="1">(MAX(INDEX(AR5_CONC!$B$2:$B$57,MATCH(CALC_ABS!$A13,AR5_CONC!$A$2:$A$57,0))+B13+E13+H13,0)+MAX(INDEX(AR5_CONC!$C$2:$C$57,MATCH(CALC_ABS!$A13,AR5_CONC!$A$2:$A$57,0))+C13+F13+I13,0)+MAX(INDEX(AR5_CONC!$D$2:$D$57,MATCH(CALC_ABS!$A13,AR5_CONC!$A$2:$A$57,0))+D13+G13+J13,0))*$P$1</f>
        <v>1.1532983175581717</v>
      </c>
      <c r="Q13" s="10">
        <f ca="1">(MAX(INDEX(AR5_CONC!$B$2:$B$57,MATCH(CALC_ABS!$A13,AR5_CONC!$A$2:$A$57,0))+B13+E13+H13,0)+MAX(INDEX(AR5_CONC!$C$2:$C$57,MATCH(CALC_ABS!$A13,AR5_CONC!$A$2:$A$57,0))+C13+F13+I13,0)+MAX(INDEX(AR5_CONC!$D$2:$D$57,MATCH(CALC_ABS!$A13,AR5_CONC!$A$2:$A$57,0))+D13+G13+J13,0))*$P$2</f>
        <v>1.8367343575926438</v>
      </c>
      <c r="R13" s="10">
        <f>INDEX(AR5_CONC!$H$2:$H$57,MATCH(CALC_ABS!$A13,AR5_CONC!$A$2:$A$57,0))+INDEX(AR5_CONC!$I$2:$I$57,MATCH(CALC_ABS!$A13,AR5_CONC!$A$2:$A$57,0))</f>
        <v>2.6731999999999996</v>
      </c>
      <c r="S13" s="10">
        <f>INDEX(AR5_CONC!$I$2:$I$57,MATCH(CALC_ABS!$A13,AR5_CONC!$A$2:$A$57,0))*$S$1</f>
        <v>7.5584999999999999E-2</v>
      </c>
      <c r="T13" s="10">
        <f>INDEX(AR5_CONC!$I$2:$I$57,MATCH(CALC_ABS!$A13,AR5_CONC!$A$2:$A$57,0))*$S$2</f>
        <v>0.13605300000000001</v>
      </c>
      <c r="U13" s="7">
        <f t="array" aca="1" ref="U13" ca="1">SUM(OFFSET(NOx_TO_SDMA8_POPW_perkT!$A$2:$A$59,0,MATCH($A13,NOx_TO_SDMA8_POPW_perkT!$B$1:$BE$1,0))*delta_EM_AR5!$E$2:$E$59)</f>
        <v>-4.8143991623435198</v>
      </c>
      <c r="V13" s="7">
        <f t="array" aca="1" ref="V13" ca="1">SUM(OFFSET(NMVOC_TO_SDMA8_POPW_perkT!$A$2:$A$59,0,MATCH($A13,NMVOC_TO_SDMA8_POPW_perkT!$B$1:$BE$1,0))*delta_EM_AR5!$H$2:$H$59)</f>
        <v>-3.1992414290361415</v>
      </c>
      <c r="W13" s="7">
        <f t="array" aca="1" ref="W13" ca="1">SUM(OFFSET(SO2_TO_SDMA8_POPW_perkT!$A$2:$A$59,0,MATCH($A13,SO2_TO_SDMA8_POPW_perkT!$B$1:$BE$1,0))*delta_EM_AR5!$G$2:$G$59)</f>
        <v>0.38553371076251575</v>
      </c>
      <c r="X13" s="7">
        <f t="array" aca="1" ref="X13" ca="1">SUM(OFFSET(CH4_TO_SDMA8_POPW_perkT!$A$2:$A$59,0,MATCH($A13,CH4_TO_SDMA8_POPW_perkT!$B$1:$BE$1,0))*delta_EM_AR5!$C$2:$C$59)</f>
        <v>4.0714955783451412</v>
      </c>
      <c r="Y13" s="10">
        <f t="shared" ca="1" si="1"/>
        <v>-3.5566113022720049</v>
      </c>
      <c r="Z13" s="10">
        <f ca="1">Y13+INDEX(AR5_CONC!$J$2:$J$57,MATCH(CALC_ABS!$A13,AR5_CONC!$A$2:$A$57,0))</f>
        <v>65.067388697727992</v>
      </c>
    </row>
    <row r="14" spans="1:26" x14ac:dyDescent="0.2">
      <c r="A14" s="2" t="s">
        <v>48</v>
      </c>
      <c r="B14" s="31">
        <f t="array" aca="1" ref="B14" ca="1">SUM(OFFSET(SO2_TO_SO4_POPW_perkT!$A$2:$A$59,0,MATCH(CALC_ABS!$A14,SO2_TO_SO4_POPW_perkT!$B$1:$BE$1,0))*delta_EM_AR5!$G$2:$G$59)</f>
        <v>-0.83914840075271979</v>
      </c>
      <c r="C14" s="31">
        <f t="array" aca="1" ref="C14" ca="1">SUM(OFFSET(SO2_TO_NO3_POPW_perkT!$A$2:$A$59,0,MATCH(CALC_ABS!$A14,SO2_TO_NO3_POPW_perkT!$B$1:$BE$1,0))*delta_EM_AR5!$G$2:$G$59)</f>
        <v>0.11375557611677398</v>
      </c>
      <c r="D14" s="31">
        <f t="array" aca="1" ref="D14" ca="1">SUM(OFFSET(SO2_TO_NH4_POPW_perkT!$A$2:$A$59,0,MATCH(CALC_ABS!$A14,SO2_TO_NH4_POPW_perkT!$B$1:$BE$1,0))*delta_EM_AR5!$G$2:$G$59)</f>
        <v>-0.2802091317697652</v>
      </c>
      <c r="E14" s="31">
        <f t="array" aca="1" ref="E14" ca="1">SUM(OFFSET(NOx_TO_SO4_POPW_perkT!$A$2:$A$59,0,MATCH(CALC_ABS!$A14,NOx_TO_SO4_POPW_perkT!$B$1:$BE$1,0))*delta_EM_AR5!$E$2:$E$59)</f>
        <v>0.33403791947576694</v>
      </c>
      <c r="F14" s="31">
        <f t="array" aca="1" ref="F14" ca="1">SUM(OFFSET(NOx_TO_NO3_POPW_perkT!$A$2:$A$59,0,MATCH(CALC_ABS!$A14,NOx_TO_NO3_POPW_perkT!$B$1:$BE$1,0))*delta_EM_AR5!$E$2:$E$59)</f>
        <v>-2.0617742766805844</v>
      </c>
      <c r="G14" s="31">
        <f t="array" aca="1" ref="G14" ca="1">SUM(OFFSET(NOx_TO_NH4_POPW_perkT!$A$2:$A$59,0,MATCH(CALC_ABS!$A14,NOx_TO_NH4_POPW_perkT!$B$1:$BE$1,0))*delta_EM_AR5!$E$2:$E$59)</f>
        <v>-0.47468151217116444</v>
      </c>
      <c r="H14" s="31">
        <f t="array" aca="1" ref="H14" ca="1">SUM(OFFSET(NH3_TO_SO4_POPW_perkT!$A$2:$A$59,0,MATCH(CALC_ABS!$A14,NH3_TO_SO4_POPW_perkT!$B$1:$BE$1,0))*delta_EM_AR5!$D$2:$D$59)</f>
        <v>-0.21864915999688556</v>
      </c>
      <c r="I14" s="31">
        <f t="array" aca="1" ref="I14" ca="1">SUM(OFFSET(NH3_TO_NO3_POPW_perkT!$A$2:$A$59,0,MATCH(CALC_ABS!$A14,NH3_TO_NO3_POPW_perkT!$B$1:$BE$1,0))*delta_EM_AR5!$D$2:$D$59)</f>
        <v>-0.3084302737649714</v>
      </c>
      <c r="J14" s="31">
        <f t="array" aca="1" ref="J14" ca="1">SUM(OFFSET(NH3_TO_NH4_POPW_perkT!$A$2:$A$59,0,MATCH(CALC_ABS!$A14,NH3_TO_NH4_POPW_perkT!$B$1:$BE$1,0))*delta_EM_AR5!$D$2:$D$59)</f>
        <v>-0.17221640596713095</v>
      </c>
      <c r="K14" s="31">
        <f t="array" aca="1" ref="K14" ca="1">SUM(OFFSET(BC_TO_BC_POPW_perkT!$A$2:$A$59,0,MATCH(CALC_ABS!$A14,BC_TO_BC_POPW_perkT!$B$1:$BE$1,0))*delta_EM_AR5!$B$2:$B$59)</f>
        <v>-1.0134953554032875</v>
      </c>
      <c r="L14" s="31">
        <f t="array" aca="1" ref="L14" ca="1">SUM(OFFSET(POM_TO_POM_POPW_perkT!$A$2:$A$59,0,MATCH(CALC_ABS!$A14,POM_TO_POM_POPW_perkT!$B$1:$BE$1,0))*delta_EM_AR5!$F$2:$F$59)</f>
        <v>-0.89465777537971025</v>
      </c>
      <c r="M14" s="31">
        <f t="array" aca="1" ref="M14" ca="1">SUM(OFFSET(PRPM25_TO_PRPM25_POPW_perkT!$A$2:$A$59,0,MATCH(CALC_ABS!$A14,PRPM25_TO_PRPM25_POPW_perkT!$B$1:$BE$1,0))*delta_EM_AR5!$I$2:$I$59)</f>
        <v>0.82480824962174659</v>
      </c>
      <c r="N14" s="10">
        <f t="shared" ca="1" si="0"/>
        <v>-4.9906605466719318</v>
      </c>
      <c r="O14" s="10">
        <f ca="1">MAX(INDEX(AR5_CONC!$B$2:$B$57,MATCH(CALC_ABS!$A14,AR5_CONC!$A$2:$A$57,0))+B14+E14+H14,0)+MAX(INDEX(AR5_CONC!$C$2:$C$57,MATCH(CALC_ABS!$A14,AR5_CONC!$A$2:$A$57,0))+C14+F14+I14,0)+MAX(INDEX(AR5_CONC!$D$2:$D$57,MATCH(CALC_ABS!$A14,AR5_CONC!$A$2:$A$57,0))+D14+G14+J14,0)+MAX(INDEX(AR5_CONC!$E$2:$E$57,MATCH(CALC_ABS!$A14,AR5_CONC!$A$2:$A$57,0))+K14,0)+MAX(INDEX(AR5_CONC!$F$2:$F$57,MATCH(CALC_ABS!$A14,AR5_CONC!$A$2:$A$57,0))+L14,0)+M14</f>
        <v>5.1293394533280674</v>
      </c>
      <c r="P14" s="10">
        <f ca="1">(MAX(INDEX(AR5_CONC!$B$2:$B$57,MATCH(CALC_ABS!$A14,AR5_CONC!$A$2:$A$57,0))+B14+E14+H14,0)+MAX(INDEX(AR5_CONC!$C$2:$C$57,MATCH(CALC_ABS!$A14,AR5_CONC!$A$2:$A$57,0))+C14+F14+I14,0)+MAX(INDEX(AR5_CONC!$D$2:$D$57,MATCH(CALC_ABS!$A14,AR5_CONC!$A$2:$A$57,0))+D14+G14+J14,0))*$P$1</f>
        <v>0.85770477031211623</v>
      </c>
      <c r="Q14" s="10">
        <f ca="1">(MAX(INDEX(AR5_CONC!$B$2:$B$57,MATCH(CALC_ABS!$A14,AR5_CONC!$A$2:$A$57,0))+B14+E14+H14,0)+MAX(INDEX(AR5_CONC!$C$2:$C$57,MATCH(CALC_ABS!$A14,AR5_CONC!$A$2:$A$57,0))+C14+F14+I14,0)+MAX(INDEX(AR5_CONC!$D$2:$D$57,MATCH(CALC_ABS!$A14,AR5_CONC!$A$2:$A$57,0))+D14+G14+J14,0))*$P$2</f>
        <v>1.3659742638304073</v>
      </c>
      <c r="R14" s="10">
        <f>INDEX(AR5_CONC!$H$2:$H$57,MATCH(CALC_ABS!$A14,AR5_CONC!$A$2:$A$57,0))+INDEX(AR5_CONC!$I$2:$I$57,MATCH(CALC_ABS!$A14,AR5_CONC!$A$2:$A$57,0))</f>
        <v>1.7658</v>
      </c>
      <c r="S14" s="10">
        <f>INDEX(AR5_CONC!$I$2:$I$57,MATCH(CALC_ABS!$A14,AR5_CONC!$A$2:$A$57,0))*$S$1</f>
        <v>0.16216499999999998</v>
      </c>
      <c r="T14" s="10">
        <f>INDEX(AR5_CONC!$I$2:$I$57,MATCH(CALC_ABS!$A14,AR5_CONC!$A$2:$A$57,0))*$S$2</f>
        <v>0.29189700000000002</v>
      </c>
      <c r="U14" s="7">
        <f t="array" aca="1" ref="U14" ca="1">SUM(OFFSET(NOx_TO_SDMA8_POPW_perkT!$A$2:$A$59,0,MATCH($A14,NOx_TO_SDMA8_POPW_perkT!$B$1:$BE$1,0))*delta_EM_AR5!$E$2:$E$59)</f>
        <v>0.6364977858303198</v>
      </c>
      <c r="V14" s="7">
        <f t="array" aca="1" ref="V14" ca="1">SUM(OFFSET(NMVOC_TO_SDMA8_POPW_perkT!$A$2:$A$59,0,MATCH($A14,NMVOC_TO_SDMA8_POPW_perkT!$B$1:$BE$1,0))*delta_EM_AR5!$H$2:$H$59)</f>
        <v>-2.246191539941186</v>
      </c>
      <c r="W14" s="7">
        <f t="array" aca="1" ref="W14" ca="1">SUM(OFFSET(SO2_TO_SDMA8_POPW_perkT!$A$2:$A$59,0,MATCH($A14,SO2_TO_SDMA8_POPW_perkT!$B$1:$BE$1,0))*delta_EM_AR5!$G$2:$G$59)</f>
        <v>0.27853033555953172</v>
      </c>
      <c r="X14" s="7">
        <f t="array" aca="1" ref="X14" ca="1">SUM(OFFSET(CH4_TO_SDMA8_POPW_perkT!$A$2:$A$59,0,MATCH($A14,CH4_TO_SDMA8_POPW_perkT!$B$1:$BE$1,0))*delta_EM_AR5!$C$2:$C$59)</f>
        <v>4.507206464502393</v>
      </c>
      <c r="Y14" s="10">
        <f t="shared" ca="1" si="1"/>
        <v>3.1760430459510585</v>
      </c>
      <c r="Z14" s="10">
        <f ca="1">Y14+INDEX(AR5_CONC!$J$2:$J$57,MATCH(CALC_ABS!$A14,AR5_CONC!$A$2:$A$57,0))</f>
        <v>51.362043045951062</v>
      </c>
    </row>
    <row r="15" spans="1:26" x14ac:dyDescent="0.2">
      <c r="A15" s="2" t="s">
        <v>47</v>
      </c>
      <c r="B15" s="31">
        <f t="array" aca="1" ref="B15" ca="1">SUM(OFFSET(SO2_TO_SO4_POPW_perkT!$A$2:$A$59,0,MATCH(CALC_ABS!$A15,SO2_TO_SO4_POPW_perkT!$B$1:$BE$1,0))*delta_EM_AR5!$G$2:$G$59)</f>
        <v>-0.4601436458927366</v>
      </c>
      <c r="C15" s="31">
        <f t="array" aca="1" ref="C15" ca="1">SUM(OFFSET(SO2_TO_NO3_POPW_perkT!$A$2:$A$59,0,MATCH(CALC_ABS!$A15,SO2_TO_NO3_POPW_perkT!$B$1:$BE$1,0))*delta_EM_AR5!$G$2:$G$59)</f>
        <v>4.0415195844103982E-2</v>
      </c>
      <c r="D15" s="31">
        <f t="array" aca="1" ref="D15" ca="1">SUM(OFFSET(SO2_TO_NH4_POPW_perkT!$A$2:$A$59,0,MATCH(CALC_ABS!$A15,SO2_TO_NH4_POPW_perkT!$B$1:$BE$1,0))*delta_EM_AR5!$G$2:$G$59)</f>
        <v>-0.16020079923594005</v>
      </c>
      <c r="E15" s="31">
        <f t="array" aca="1" ref="E15" ca="1">SUM(OFFSET(NOx_TO_SO4_POPW_perkT!$A$2:$A$59,0,MATCH(CALC_ABS!$A15,NOx_TO_SO4_POPW_perkT!$B$1:$BE$1,0))*delta_EM_AR5!$E$2:$E$59)</f>
        <v>9.6662194556761061E-2</v>
      </c>
      <c r="F15" s="31">
        <f t="array" aca="1" ref="F15" ca="1">SUM(OFFSET(NOx_TO_NO3_POPW_perkT!$A$2:$A$59,0,MATCH(CALC_ABS!$A15,NOx_TO_NO3_POPW_perkT!$B$1:$BE$1,0))*delta_EM_AR5!$E$2:$E$59)</f>
        <v>-0.75746359001683117</v>
      </c>
      <c r="G15" s="31">
        <f t="array" aca="1" ref="G15" ca="1">SUM(OFFSET(NOx_TO_NH4_POPW_perkT!$A$2:$A$59,0,MATCH(CALC_ABS!$A15,NOx_TO_NH4_POPW_perkT!$B$1:$BE$1,0))*delta_EM_AR5!$E$2:$E$59)</f>
        <v>-0.18526582395427069</v>
      </c>
      <c r="H15" s="31">
        <f t="array" aca="1" ref="H15" ca="1">SUM(OFFSET(NH3_TO_SO4_POPW_perkT!$A$2:$A$59,0,MATCH(CALC_ABS!$A15,NH3_TO_SO4_POPW_perkT!$B$1:$BE$1,0))*delta_EM_AR5!$D$2:$D$59)</f>
        <v>-9.1449226793131347E-2</v>
      </c>
      <c r="I15" s="31">
        <f t="array" aca="1" ref="I15" ca="1">SUM(OFFSET(NH3_TO_NO3_POPW_perkT!$A$2:$A$59,0,MATCH(CALC_ABS!$A15,NH3_TO_NO3_POPW_perkT!$B$1:$BE$1,0))*delta_EM_AR5!$D$2:$D$59)</f>
        <v>-0.3080228263476677</v>
      </c>
      <c r="J15" s="31">
        <f t="array" aca="1" ref="J15" ca="1">SUM(OFFSET(NH3_TO_NH4_POPW_perkT!$A$2:$A$59,0,MATCH(CALC_ABS!$A15,NH3_TO_NH4_POPW_perkT!$B$1:$BE$1,0))*delta_EM_AR5!$D$2:$D$59)</f>
        <v>-0.12874171876780127</v>
      </c>
      <c r="K15" s="31">
        <f t="array" aca="1" ref="K15" ca="1">SUM(OFFSET(BC_TO_BC_POPW_perkT!$A$2:$A$59,0,MATCH(CALC_ABS!$A15,BC_TO_BC_POPW_perkT!$B$1:$BE$1,0))*delta_EM_AR5!$B$2:$B$59)</f>
        <v>-0.31194234448663921</v>
      </c>
      <c r="L15" s="31">
        <f t="array" aca="1" ref="L15" ca="1">SUM(OFFSET(POM_TO_POM_POPW_perkT!$A$2:$A$59,0,MATCH(CALC_ABS!$A15,POM_TO_POM_POPW_perkT!$B$1:$BE$1,0))*delta_EM_AR5!$F$2:$F$59)</f>
        <v>-0.61591454439053717</v>
      </c>
      <c r="M15" s="31">
        <f t="array" aca="1" ref="M15" ca="1">SUM(OFFSET(PRPM25_TO_PRPM25_POPW_perkT!$A$2:$A$59,0,MATCH(CALC_ABS!$A15,PRPM25_TO_PRPM25_POPW_perkT!$B$1:$BE$1,0))*delta_EM_AR5!$I$2:$I$59)</f>
        <v>0.53663937884423862</v>
      </c>
      <c r="N15" s="10">
        <f t="shared" ca="1" si="0"/>
        <v>-2.3454277506404511</v>
      </c>
      <c r="O15" s="10">
        <f ca="1">MAX(INDEX(AR5_CONC!$B$2:$B$57,MATCH(CALC_ABS!$A15,AR5_CONC!$A$2:$A$57,0))+B15+E15+H15,0)+MAX(INDEX(AR5_CONC!$C$2:$C$57,MATCH(CALC_ABS!$A15,AR5_CONC!$A$2:$A$57,0))+C15+F15+I15,0)+MAX(INDEX(AR5_CONC!$D$2:$D$57,MATCH(CALC_ABS!$A15,AR5_CONC!$A$2:$A$57,0))+D15+G15+J15,0)+MAX(INDEX(AR5_CONC!$E$2:$E$57,MATCH(CALC_ABS!$A15,AR5_CONC!$A$2:$A$57,0))+K15,0)+MAX(INDEX(AR5_CONC!$F$2:$F$57,MATCH(CALC_ABS!$A15,AR5_CONC!$A$2:$A$57,0))+L15,0)+M15</f>
        <v>2.1535722493595482</v>
      </c>
      <c r="P15" s="10">
        <f ca="1">(MAX(INDEX(AR5_CONC!$B$2:$B$57,MATCH(CALC_ABS!$A15,AR5_CONC!$A$2:$A$57,0))+B15+E15+H15,0)+MAX(INDEX(AR5_CONC!$C$2:$C$57,MATCH(CALC_ABS!$A15,AR5_CONC!$A$2:$A$57,0))+C15+F15+I15,0)+MAX(INDEX(AR5_CONC!$D$2:$D$57,MATCH(CALC_ABS!$A15,AR5_CONC!$A$2:$A$57,0))+D15+G15+J15,0))*$P$1</f>
        <v>0.25941323503597125</v>
      </c>
      <c r="Q15" s="10">
        <f ca="1">(MAX(INDEX(AR5_CONC!$B$2:$B$57,MATCH(CALC_ABS!$A15,AR5_CONC!$A$2:$A$57,0))+B15+E15+H15,0)+MAX(INDEX(AR5_CONC!$C$2:$C$57,MATCH(CALC_ABS!$A15,AR5_CONC!$A$2:$A$57,0))+C15+F15+I15,0)+MAX(INDEX(AR5_CONC!$D$2:$D$57,MATCH(CALC_ABS!$A15,AR5_CONC!$A$2:$A$57,0))+D15+G15+J15,0))*$P$2</f>
        <v>0.41313959653876897</v>
      </c>
      <c r="R15" s="10">
        <f>INDEX(AR5_CONC!$H$2:$H$57,MATCH(CALC_ABS!$A15,AR5_CONC!$A$2:$A$57,0))+INDEX(AR5_CONC!$I$2:$I$57,MATCH(CALC_ABS!$A15,AR5_CONC!$A$2:$A$57,0))</f>
        <v>1.6068</v>
      </c>
      <c r="S15" s="10">
        <f>INDEX(AR5_CONC!$I$2:$I$57,MATCH(CALC_ABS!$A15,AR5_CONC!$A$2:$A$57,0))*$S$1</f>
        <v>0.19696499999999997</v>
      </c>
      <c r="T15" s="10">
        <f>INDEX(AR5_CONC!$I$2:$I$57,MATCH(CALC_ABS!$A15,AR5_CONC!$A$2:$A$57,0))*$S$2</f>
        <v>0.35453699999999999</v>
      </c>
      <c r="U15" s="7">
        <f t="array" aca="1" ref="U15" ca="1">SUM(OFFSET(NOx_TO_SDMA8_POPW_perkT!$A$2:$A$59,0,MATCH($A15,NOx_TO_SDMA8_POPW_perkT!$B$1:$BE$1,0))*delta_EM_AR5!$E$2:$E$59)</f>
        <v>3.1957554922195097E-2</v>
      </c>
      <c r="V15" s="7">
        <f t="array" aca="1" ref="V15" ca="1">SUM(OFFSET(NMVOC_TO_SDMA8_POPW_perkT!$A$2:$A$59,0,MATCH($A15,NMVOC_TO_SDMA8_POPW_perkT!$B$1:$BE$1,0))*delta_EM_AR5!$H$2:$H$59)</f>
        <v>-1.5204536964746491</v>
      </c>
      <c r="W15" s="7">
        <f t="array" aca="1" ref="W15" ca="1">SUM(OFFSET(SO2_TO_SDMA8_POPW_perkT!$A$2:$A$59,0,MATCH($A15,SO2_TO_SDMA8_POPW_perkT!$B$1:$BE$1,0))*delta_EM_AR5!$G$2:$G$59)</f>
        <v>0.23234349820918265</v>
      </c>
      <c r="X15" s="7">
        <f t="array" aca="1" ref="X15" ca="1">SUM(OFFSET(CH4_TO_SDMA8_POPW_perkT!$A$2:$A$59,0,MATCH($A15,CH4_TO_SDMA8_POPW_perkT!$B$1:$BE$1,0))*delta_EM_AR5!$C$2:$C$59)</f>
        <v>4.1997202973264018</v>
      </c>
      <c r="Y15" s="10">
        <f t="shared" ca="1" si="1"/>
        <v>2.9435676539831306</v>
      </c>
      <c r="Z15" s="10">
        <f ca="1">Y15+INDEX(AR5_CONC!$J$2:$J$57,MATCH(CALC_ABS!$A15,AR5_CONC!$A$2:$A$57,0))</f>
        <v>46.788567653983129</v>
      </c>
    </row>
    <row r="16" spans="1:26" x14ac:dyDescent="0.2">
      <c r="A16" s="2" t="s">
        <v>46</v>
      </c>
      <c r="B16" s="31">
        <f t="array" aca="1" ref="B16" ca="1">SUM(OFFSET(SO2_TO_SO4_POPW_perkT!$A$2:$A$59,0,MATCH(CALC_ABS!$A16,SO2_TO_SO4_POPW_perkT!$B$1:$BE$1,0))*delta_EM_AR5!$G$2:$G$59)</f>
        <v>-0.15968436745749276</v>
      </c>
      <c r="C16" s="31">
        <f t="array" aca="1" ref="C16" ca="1">SUM(OFFSET(SO2_TO_NO3_POPW_perkT!$A$2:$A$59,0,MATCH(CALC_ABS!$A16,SO2_TO_NO3_POPW_perkT!$B$1:$BE$1,0))*delta_EM_AR5!$G$2:$G$59)</f>
        <v>-1.4252091896930217E-2</v>
      </c>
      <c r="D16" s="31">
        <f t="array" aca="1" ref="D16" ca="1">SUM(OFFSET(SO2_TO_NH4_POPW_perkT!$A$2:$A$59,0,MATCH(CALC_ABS!$A16,SO2_TO_NH4_POPW_perkT!$B$1:$BE$1,0))*delta_EM_AR5!$G$2:$G$59)</f>
        <v>-5.5277752234079283E-2</v>
      </c>
      <c r="E16" s="31">
        <f t="array" aca="1" ref="E16" ca="1">SUM(OFFSET(NOx_TO_SO4_POPW_perkT!$A$2:$A$59,0,MATCH(CALC_ABS!$A16,NOx_TO_SO4_POPW_perkT!$B$1:$BE$1,0))*delta_EM_AR5!$E$2:$E$59)</f>
        <v>1.2567482913263414E-2</v>
      </c>
      <c r="F16" s="31">
        <f t="array" aca="1" ref="F16" ca="1">SUM(OFFSET(NOx_TO_NO3_POPW_perkT!$A$2:$A$59,0,MATCH(CALC_ABS!$A16,NOx_TO_NO3_POPW_perkT!$B$1:$BE$1,0))*delta_EM_AR5!$E$2:$E$59)</f>
        <v>0.33010587108302553</v>
      </c>
      <c r="G16" s="31">
        <f t="array" aca="1" ref="G16" ca="1">SUM(OFFSET(NOx_TO_NH4_POPW_perkT!$A$2:$A$59,0,MATCH(CALC_ABS!$A16,NOx_TO_NH4_POPW_perkT!$B$1:$BE$1,0))*delta_EM_AR5!$E$2:$E$59)</f>
        <v>0.10187819730702197</v>
      </c>
      <c r="H16" s="31">
        <f t="array" aca="1" ref="H16" ca="1">SUM(OFFSET(NH3_TO_SO4_POPW_perkT!$A$2:$A$59,0,MATCH(CALC_ABS!$A16,NH3_TO_SO4_POPW_perkT!$B$1:$BE$1,0))*delta_EM_AR5!$D$2:$D$59)</f>
        <v>2.4171764479793006E-2</v>
      </c>
      <c r="I16" s="31">
        <f t="array" aca="1" ref="I16" ca="1">SUM(OFFSET(NH3_TO_NO3_POPW_perkT!$A$2:$A$59,0,MATCH(CALC_ABS!$A16,NH3_TO_NO3_POPW_perkT!$B$1:$BE$1,0))*delta_EM_AR5!$D$2:$D$59)</f>
        <v>8.3222866585413349E-2</v>
      </c>
      <c r="J16" s="31">
        <f t="array" aca="1" ref="J16" ca="1">SUM(OFFSET(NH3_TO_NH4_POPW_perkT!$A$2:$A$59,0,MATCH(CALC_ABS!$A16,NH3_TO_NH4_POPW_perkT!$B$1:$BE$1,0))*delta_EM_AR5!$D$2:$D$59)</f>
        <v>5.3150281903052897E-2</v>
      </c>
      <c r="K16" s="31">
        <f t="array" aca="1" ref="K16" ca="1">SUM(OFFSET(BC_TO_BC_POPW_perkT!$A$2:$A$59,0,MATCH(CALC_ABS!$A16,BC_TO_BC_POPW_perkT!$B$1:$BE$1,0))*delta_EM_AR5!$B$2:$B$59)</f>
        <v>3.6226568332267464E-2</v>
      </c>
      <c r="L16" s="31">
        <f t="array" aca="1" ref="L16" ca="1">SUM(OFFSET(POM_TO_POM_POPW_perkT!$A$2:$A$59,0,MATCH(CALC_ABS!$A16,POM_TO_POM_POPW_perkT!$B$1:$BE$1,0))*delta_EM_AR5!$F$2:$F$59)</f>
        <v>-0.14238662181293549</v>
      </c>
      <c r="M16" s="31">
        <f t="array" aca="1" ref="M16" ca="1">SUM(OFFSET(PRPM25_TO_PRPM25_POPW_perkT!$A$2:$A$59,0,MATCH(CALC_ABS!$A16,PRPM25_TO_PRPM25_POPW_perkT!$B$1:$BE$1,0))*delta_EM_AR5!$I$2:$I$59)</f>
        <v>3.657353574350533</v>
      </c>
      <c r="N16" s="10">
        <f t="shared" ca="1" si="0"/>
        <v>3.9270757735529327</v>
      </c>
      <c r="O16" s="10">
        <f ca="1">MAX(INDEX(AR5_CONC!$B$2:$B$57,MATCH(CALC_ABS!$A16,AR5_CONC!$A$2:$A$57,0))+B16+E16+H16,0)+MAX(INDEX(AR5_CONC!$C$2:$C$57,MATCH(CALC_ABS!$A16,AR5_CONC!$A$2:$A$57,0))+C16+F16+I16,0)+MAX(INDEX(AR5_CONC!$D$2:$D$57,MATCH(CALC_ABS!$A16,AR5_CONC!$A$2:$A$57,0))+D16+G16+J16,0)+MAX(INDEX(AR5_CONC!$E$2:$E$57,MATCH(CALC_ABS!$A16,AR5_CONC!$A$2:$A$57,0))+K16,0)+MAX(INDEX(AR5_CONC!$F$2:$F$57,MATCH(CALC_ABS!$A16,AR5_CONC!$A$2:$A$57,0))+L16,0)+M16</f>
        <v>11.275075773552931</v>
      </c>
      <c r="P16" s="10">
        <f ca="1">(MAX(INDEX(AR5_CONC!$B$2:$B$57,MATCH(CALC_ABS!$A16,AR5_CONC!$A$2:$A$57,0))+B16+E16+H16,0)+MAX(INDEX(AR5_CONC!$C$2:$C$57,MATCH(CALC_ABS!$A16,AR5_CONC!$A$2:$A$57,0))+C16+F16+I16,0)+MAX(INDEX(AR5_CONC!$D$2:$D$57,MATCH(CALC_ABS!$A16,AR5_CONC!$A$2:$A$57,0))+D16+G16+J16,0))*$P$1</f>
        <v>1.5875682082244285</v>
      </c>
      <c r="Q16" s="10">
        <f ca="1">(MAX(INDEX(AR5_CONC!$B$2:$B$57,MATCH(CALC_ABS!$A16,AR5_CONC!$A$2:$A$57,0))+B16+E16+H16,0)+MAX(INDEX(AR5_CONC!$C$2:$C$57,MATCH(CALC_ABS!$A16,AR5_CONC!$A$2:$A$57,0))+C16+F16+I16,0)+MAX(INDEX(AR5_CONC!$D$2:$D$57,MATCH(CALC_ABS!$A16,AR5_CONC!$A$2:$A$57,0))+D16+G16+J16,0))*$P$2</f>
        <v>2.5283493686537191</v>
      </c>
      <c r="R16" s="10">
        <f>INDEX(AR5_CONC!$H$2:$H$57,MATCH(CALC_ABS!$A16,AR5_CONC!$A$2:$A$57,0))+INDEX(AR5_CONC!$I$2:$I$57,MATCH(CALC_ABS!$A16,AR5_CONC!$A$2:$A$57,0))</f>
        <v>5.1604000000000001</v>
      </c>
      <c r="S16" s="10">
        <f>INDEX(AR5_CONC!$I$2:$I$57,MATCH(CALC_ABS!$A16,AR5_CONC!$A$2:$A$57,0))*$S$1</f>
        <v>6.5909999999999996E-2</v>
      </c>
      <c r="T16" s="10">
        <f>INDEX(AR5_CONC!$I$2:$I$57,MATCH(CALC_ABS!$A16,AR5_CONC!$A$2:$A$57,0))*$S$2</f>
        <v>0.11863800000000001</v>
      </c>
      <c r="U16" s="7">
        <f t="array" aca="1" ref="U16" ca="1">SUM(OFFSET(NOx_TO_SDMA8_POPW_perkT!$A$2:$A$59,0,MATCH($A16,NOx_TO_SDMA8_POPW_perkT!$B$1:$BE$1,0))*delta_EM_AR5!$E$2:$E$59)</f>
        <v>1.2874264799825925</v>
      </c>
      <c r="V16" s="7">
        <f t="array" aca="1" ref="V16" ca="1">SUM(OFFSET(NMVOC_TO_SDMA8_POPW_perkT!$A$2:$A$59,0,MATCH($A16,NMVOC_TO_SDMA8_POPW_perkT!$B$1:$BE$1,0))*delta_EM_AR5!$H$2:$H$59)</f>
        <v>-1.6179141530003627</v>
      </c>
      <c r="W16" s="7">
        <f t="array" aca="1" ref="W16" ca="1">SUM(OFFSET(SO2_TO_SDMA8_POPW_perkT!$A$2:$A$59,0,MATCH($A16,SO2_TO_SDMA8_POPW_perkT!$B$1:$BE$1,0))*delta_EM_AR5!$G$2:$G$59)</f>
        <v>0.24738011156201353</v>
      </c>
      <c r="X16" s="7">
        <f t="array" aca="1" ref="X16" ca="1">SUM(OFFSET(CH4_TO_SDMA8_POPW_perkT!$A$2:$A$59,0,MATCH($A16,CH4_TO_SDMA8_POPW_perkT!$B$1:$BE$1,0))*delta_EM_AR5!$C$2:$C$59)</f>
        <v>4.2710350127005805</v>
      </c>
      <c r="Y16" s="10">
        <f t="shared" ca="1" si="1"/>
        <v>4.1879274512448239</v>
      </c>
      <c r="Z16" s="10">
        <f ca="1">Y16+INDEX(AR5_CONC!$J$2:$J$57,MATCH(CALC_ABS!$A16,AR5_CONC!$A$2:$A$57,0))</f>
        <v>65.231927451244815</v>
      </c>
    </row>
    <row r="17" spans="1:26" x14ac:dyDescent="0.2">
      <c r="A17" s="2" t="s">
        <v>45</v>
      </c>
      <c r="B17" s="31">
        <f t="array" aca="1" ref="B17" ca="1">SUM(OFFSET(SO2_TO_SO4_POPW_perkT!$A$2:$A$59,0,MATCH(CALC_ABS!$A17,SO2_TO_SO4_POPW_perkT!$B$1:$BE$1,0))*delta_EM_AR5!$G$2:$G$59)</f>
        <v>-0.43666712961713594</v>
      </c>
      <c r="C17" s="31">
        <f t="array" aca="1" ref="C17" ca="1">SUM(OFFSET(SO2_TO_NO3_POPW_perkT!$A$2:$A$59,0,MATCH(CALC_ABS!$A17,SO2_TO_NO3_POPW_perkT!$B$1:$BE$1,0))*delta_EM_AR5!$G$2:$G$59)</f>
        <v>5.2788220423581098E-2</v>
      </c>
      <c r="D17" s="31">
        <f t="array" aca="1" ref="D17" ca="1">SUM(OFFSET(SO2_TO_NH4_POPW_perkT!$A$2:$A$59,0,MATCH(CALC_ABS!$A17,SO2_TO_NH4_POPW_perkT!$B$1:$BE$1,0))*delta_EM_AR5!$G$2:$G$59)</f>
        <v>-0.14473054695474227</v>
      </c>
      <c r="E17" s="31">
        <f t="array" aca="1" ref="E17" ca="1">SUM(OFFSET(NOx_TO_SO4_POPW_perkT!$A$2:$A$59,0,MATCH(CALC_ABS!$A17,NOx_TO_SO4_POPW_perkT!$B$1:$BE$1,0))*delta_EM_AR5!$E$2:$E$59)</f>
        <v>3.5192815867655637E-2</v>
      </c>
      <c r="F17" s="31">
        <f t="array" aca="1" ref="F17" ca="1">SUM(OFFSET(NOx_TO_NO3_POPW_perkT!$A$2:$A$59,0,MATCH(CALC_ABS!$A17,NOx_TO_NO3_POPW_perkT!$B$1:$BE$1,0))*delta_EM_AR5!$E$2:$E$59)</f>
        <v>-0.12416004082740438</v>
      </c>
      <c r="G17" s="31">
        <f t="array" aca="1" ref="G17" ca="1">SUM(OFFSET(NOx_TO_NH4_POPW_perkT!$A$2:$A$59,0,MATCH(CALC_ABS!$A17,NOx_TO_NH4_POPW_perkT!$B$1:$BE$1,0))*delta_EM_AR5!$E$2:$E$59)</f>
        <v>-2.4587445170977808E-2</v>
      </c>
      <c r="H17" s="31">
        <f t="array" aca="1" ref="H17" ca="1">SUM(OFFSET(NH3_TO_SO4_POPW_perkT!$A$2:$A$59,0,MATCH(CALC_ABS!$A17,NH3_TO_SO4_POPW_perkT!$B$1:$BE$1,0))*delta_EM_AR5!$D$2:$D$59)</f>
        <v>-3.2098811369940125E-2</v>
      </c>
      <c r="I17" s="31">
        <f t="array" aca="1" ref="I17" ca="1">SUM(OFFSET(NH3_TO_NO3_POPW_perkT!$A$2:$A$59,0,MATCH(CALC_ABS!$A17,NH3_TO_NO3_POPW_perkT!$B$1:$BE$1,0))*delta_EM_AR5!$D$2:$D$59)</f>
        <v>-0.17094954737792142</v>
      </c>
      <c r="J17" s="31">
        <f t="array" aca="1" ref="J17" ca="1">SUM(OFFSET(NH3_TO_NH4_POPW_perkT!$A$2:$A$59,0,MATCH(CALC_ABS!$A17,NH3_TO_NH4_POPW_perkT!$B$1:$BE$1,0))*delta_EM_AR5!$D$2:$D$59)</f>
        <v>-7.9205382448481118E-2</v>
      </c>
      <c r="K17" s="31">
        <f t="array" aca="1" ref="K17" ca="1">SUM(OFFSET(BC_TO_BC_POPW_perkT!$A$2:$A$59,0,MATCH(CALC_ABS!$A17,BC_TO_BC_POPW_perkT!$B$1:$BE$1,0))*delta_EM_AR5!$B$2:$B$59)</f>
        <v>-0.1889700918128864</v>
      </c>
      <c r="L17" s="31">
        <f t="array" aca="1" ref="L17" ca="1">SUM(OFFSET(POM_TO_POM_POPW_perkT!$A$2:$A$59,0,MATCH(CALC_ABS!$A17,POM_TO_POM_POPW_perkT!$B$1:$BE$1,0))*delta_EM_AR5!$F$2:$F$59)</f>
        <v>0.35136236269459353</v>
      </c>
      <c r="M17" s="31">
        <f t="array" aca="1" ref="M17" ca="1">SUM(OFFSET(PRPM25_TO_PRPM25_POPW_perkT!$A$2:$A$59,0,MATCH(CALC_ABS!$A17,PRPM25_TO_PRPM25_POPW_perkT!$B$1:$BE$1,0))*delta_EM_AR5!$I$2:$I$59)</f>
        <v>0.61059225902170555</v>
      </c>
      <c r="N17" s="10">
        <f t="shared" ca="1" si="0"/>
        <v>-0.15143333757195365</v>
      </c>
      <c r="O17" s="10">
        <f ca="1">MAX(INDEX(AR5_CONC!$B$2:$B$57,MATCH(CALC_ABS!$A17,AR5_CONC!$A$2:$A$57,0))+B17+E17+H17,0)+MAX(INDEX(AR5_CONC!$C$2:$C$57,MATCH(CALC_ABS!$A17,AR5_CONC!$A$2:$A$57,0))+C17+F17+I17,0)+MAX(INDEX(AR5_CONC!$D$2:$D$57,MATCH(CALC_ABS!$A17,AR5_CONC!$A$2:$A$57,0))+D17+G17+J17,0)+MAX(INDEX(AR5_CONC!$E$2:$E$57,MATCH(CALC_ABS!$A17,AR5_CONC!$A$2:$A$57,0))+K17,0)+MAX(INDEX(AR5_CONC!$F$2:$F$57,MATCH(CALC_ABS!$A17,AR5_CONC!$A$2:$A$57,0))+L17,0)+M17</f>
        <v>2.2825666624280463</v>
      </c>
      <c r="P17" s="10">
        <f ca="1">(MAX(INDEX(AR5_CONC!$B$2:$B$57,MATCH(CALC_ABS!$A17,AR5_CONC!$A$2:$A$57,0))+B17+E17+H17,0)+MAX(INDEX(AR5_CONC!$C$2:$C$57,MATCH(CALC_ABS!$A17,AR5_CONC!$A$2:$A$57,0))+C17+F17+I17,0)+MAX(INDEX(AR5_CONC!$D$2:$D$57,MATCH(CALC_ABS!$A17,AR5_CONC!$A$2:$A$57,0))+D17+G17+J17,0))*$P$1</f>
        <v>9.8707175781651099E-2</v>
      </c>
      <c r="Q17" s="10">
        <f ca="1">(MAX(INDEX(AR5_CONC!$B$2:$B$57,MATCH(CALC_ABS!$A17,AR5_CONC!$A$2:$A$57,0))+B17+E17+H17,0)+MAX(INDEX(AR5_CONC!$C$2:$C$57,MATCH(CALC_ABS!$A17,AR5_CONC!$A$2:$A$57,0))+C17+F17+I17,0)+MAX(INDEX(AR5_CONC!$D$2:$D$57,MATCH(CALC_ABS!$A17,AR5_CONC!$A$2:$A$57,0))+D17+G17+J17,0))*$P$2</f>
        <v>0.15720031698559248</v>
      </c>
      <c r="R17" s="10">
        <f>INDEX(AR5_CONC!$H$2:$H$57,MATCH(CALC_ABS!$A17,AR5_CONC!$A$2:$A$57,0))+INDEX(AR5_CONC!$I$2:$I$57,MATCH(CALC_ABS!$A17,AR5_CONC!$A$2:$A$57,0))</f>
        <v>1.9533</v>
      </c>
      <c r="S17" s="10">
        <f>INDEX(AR5_CONC!$I$2:$I$57,MATCH(CALC_ABS!$A17,AR5_CONC!$A$2:$A$57,0))*$S$1</f>
        <v>0.26328000000000001</v>
      </c>
      <c r="T17" s="10">
        <f>INDEX(AR5_CONC!$I$2:$I$57,MATCH(CALC_ABS!$A17,AR5_CONC!$A$2:$A$57,0))*$S$2</f>
        <v>0.47390400000000005</v>
      </c>
      <c r="U17" s="7">
        <f t="array" aca="1" ref="U17" ca="1">SUM(OFFSET(NOx_TO_SDMA8_POPW_perkT!$A$2:$A$59,0,MATCH($A17,NOx_TO_SDMA8_POPW_perkT!$B$1:$BE$1,0))*delta_EM_AR5!$E$2:$E$59)</f>
        <v>0.43698818782249749</v>
      </c>
      <c r="V17" s="7">
        <f t="array" aca="1" ref="V17" ca="1">SUM(OFFSET(NMVOC_TO_SDMA8_POPW_perkT!$A$2:$A$59,0,MATCH($A17,NMVOC_TO_SDMA8_POPW_perkT!$B$1:$BE$1,0))*delta_EM_AR5!$H$2:$H$59)</f>
        <v>-1.363800994340773</v>
      </c>
      <c r="W17" s="7">
        <f t="array" aca="1" ref="W17" ca="1">SUM(OFFSET(SO2_TO_SDMA8_POPW_perkT!$A$2:$A$59,0,MATCH($A17,SO2_TO_SDMA8_POPW_perkT!$B$1:$BE$1,0))*delta_EM_AR5!$G$2:$G$59)</f>
        <v>0.16410764951528289</v>
      </c>
      <c r="X17" s="7">
        <f t="array" aca="1" ref="X17" ca="1">SUM(OFFSET(CH4_TO_SDMA8_POPW_perkT!$A$2:$A$59,0,MATCH($A17,CH4_TO_SDMA8_POPW_perkT!$B$1:$BE$1,0))*delta_EM_AR5!$C$2:$C$59)</f>
        <v>3.3061218510084296</v>
      </c>
      <c r="Y17" s="10">
        <f t="shared" ca="1" si="1"/>
        <v>2.5434166940054368</v>
      </c>
      <c r="Z17" s="10">
        <f ca="1">Y17+INDEX(AR5_CONC!$J$2:$J$57,MATCH(CALC_ABS!$A17,AR5_CONC!$A$2:$A$57,0))</f>
        <v>45.378416694005438</v>
      </c>
    </row>
    <row r="18" spans="1:26" x14ac:dyDescent="0.2">
      <c r="A18" s="2" t="s">
        <v>44</v>
      </c>
      <c r="B18" s="31">
        <f t="array" aca="1" ref="B18" ca="1">SUM(OFFSET(SO2_TO_SO4_POPW_perkT!$A$2:$A$59,0,MATCH(CALC_ABS!$A18,SO2_TO_SO4_POPW_perkT!$B$1:$BE$1,0))*delta_EM_AR5!$G$2:$G$59)</f>
        <v>-2.5198733790670422</v>
      </c>
      <c r="C18" s="31">
        <f t="array" aca="1" ref="C18" ca="1">SUM(OFFSET(SO2_TO_NO3_POPW_perkT!$A$2:$A$59,0,MATCH(CALC_ABS!$A18,SO2_TO_NO3_POPW_perkT!$B$1:$BE$1,0))*delta_EM_AR5!$G$2:$G$59)</f>
        <v>0.19633515031915866</v>
      </c>
      <c r="D18" s="31">
        <f t="array" aca="1" ref="D18" ca="1">SUM(OFFSET(SO2_TO_NH4_POPW_perkT!$A$2:$A$59,0,MATCH(CALC_ABS!$A18,SO2_TO_NH4_POPW_perkT!$B$1:$BE$1,0))*delta_EM_AR5!$G$2:$G$59)</f>
        <v>-0.77125303026241776</v>
      </c>
      <c r="E18" s="31">
        <f t="array" aca="1" ref="E18" ca="1">SUM(OFFSET(NOx_TO_SO4_POPW_perkT!$A$2:$A$59,0,MATCH(CALC_ABS!$A18,NOx_TO_SO4_POPW_perkT!$B$1:$BE$1,0))*delta_EM_AR5!$E$2:$E$59)</f>
        <v>0.40774989156127667</v>
      </c>
      <c r="F18" s="31">
        <f t="array" aca="1" ref="F18" ca="1">SUM(OFFSET(NOx_TO_NO3_POPW_perkT!$A$2:$A$59,0,MATCH(CALC_ABS!$A18,NOx_TO_NO3_POPW_perkT!$B$1:$BE$1,0))*delta_EM_AR5!$E$2:$E$59)</f>
        <v>-1.5606341642020647</v>
      </c>
      <c r="G18" s="31">
        <f t="array" aca="1" ref="G18" ca="1">SUM(OFFSET(NOx_TO_NH4_POPW_perkT!$A$2:$A$59,0,MATCH(CALC_ABS!$A18,NOx_TO_NH4_POPW_perkT!$B$1:$BE$1,0))*delta_EM_AR5!$E$2:$E$59)</f>
        <v>-0.30244610937555627</v>
      </c>
      <c r="H18" s="31">
        <f t="array" aca="1" ref="H18" ca="1">SUM(OFFSET(NH3_TO_SO4_POPW_perkT!$A$2:$A$59,0,MATCH(CALC_ABS!$A18,NH3_TO_SO4_POPW_perkT!$B$1:$BE$1,0))*delta_EM_AR5!$D$2:$D$59)</f>
        <v>-0.62332588802172273</v>
      </c>
      <c r="I18" s="31">
        <f t="array" aca="1" ref="I18" ca="1">SUM(OFFSET(NH3_TO_NO3_POPW_perkT!$A$2:$A$59,0,MATCH(CALC_ABS!$A18,NH3_TO_NO3_POPW_perkT!$B$1:$BE$1,0))*delta_EM_AR5!$D$2:$D$59)</f>
        <v>-0.84671848934442506</v>
      </c>
      <c r="J18" s="31">
        <f t="array" aca="1" ref="J18" ca="1">SUM(OFFSET(NH3_TO_NH4_POPW_perkT!$A$2:$A$59,0,MATCH(CALC_ABS!$A18,NH3_TO_NH4_POPW_perkT!$B$1:$BE$1,0))*delta_EM_AR5!$D$2:$D$59)</f>
        <v>-0.57070191712049401</v>
      </c>
      <c r="K18" s="31">
        <f t="array" aca="1" ref="K18" ca="1">SUM(OFFSET(BC_TO_BC_POPW_perkT!$A$2:$A$59,0,MATCH(CALC_ABS!$A18,BC_TO_BC_POPW_perkT!$B$1:$BE$1,0))*delta_EM_AR5!$B$2:$B$59)</f>
        <v>-0.31501072652354511</v>
      </c>
      <c r="L18" s="31">
        <f t="array" aca="1" ref="L18" ca="1">SUM(OFFSET(POM_TO_POM_POPW_perkT!$A$2:$A$59,0,MATCH(CALC_ABS!$A18,POM_TO_POM_POPW_perkT!$B$1:$BE$1,0))*delta_EM_AR5!$F$2:$F$59)</f>
        <v>-1.9299823175182198</v>
      </c>
      <c r="M18" s="31">
        <f t="array" aca="1" ref="M18" ca="1">SUM(OFFSET(PRPM25_TO_PRPM25_POPW_perkT!$A$2:$A$59,0,MATCH(CALC_ABS!$A18,PRPM25_TO_PRPM25_POPW_perkT!$B$1:$BE$1,0))*delta_EM_AR5!$I$2:$I$59)</f>
        <v>1.4733520217860645</v>
      </c>
      <c r="N18" s="10">
        <f t="shared" ca="1" si="0"/>
        <v>-7.3625089577689877</v>
      </c>
      <c r="O18" s="10">
        <f ca="1">MAX(INDEX(AR5_CONC!$B$2:$B$57,MATCH(CALC_ABS!$A18,AR5_CONC!$A$2:$A$57,0))+B18+E18+H18,0)+MAX(INDEX(AR5_CONC!$C$2:$C$57,MATCH(CALC_ABS!$A18,AR5_CONC!$A$2:$A$57,0))+C18+F18+I18,0)+MAX(INDEX(AR5_CONC!$D$2:$D$57,MATCH(CALC_ABS!$A18,AR5_CONC!$A$2:$A$57,0))+D18+G18+J18,0)+MAX(INDEX(AR5_CONC!$E$2:$E$57,MATCH(CALC_ABS!$A18,AR5_CONC!$A$2:$A$57,0))+K18,0)+MAX(INDEX(AR5_CONC!$F$2:$F$57,MATCH(CALC_ABS!$A18,AR5_CONC!$A$2:$A$57,0))+L18,0)+M18</f>
        <v>6.0275085454583435</v>
      </c>
      <c r="P18" s="10">
        <f ca="1">(MAX(INDEX(AR5_CONC!$B$2:$B$57,MATCH(CALC_ABS!$A18,AR5_CONC!$A$2:$A$57,0))+B18+E18+H18,0)+MAX(INDEX(AR5_CONC!$C$2:$C$57,MATCH(CALC_ABS!$A18,AR5_CONC!$A$2:$A$57,0))+C18+F18+I18,0)+MAX(INDEX(AR5_CONC!$D$2:$D$57,MATCH(CALC_ABS!$A18,AR5_CONC!$A$2:$A$57,0))+D18+G18+J18,0))*$P$1</f>
        <v>0.77575038328279189</v>
      </c>
      <c r="Q18" s="10">
        <f ca="1">(MAX(INDEX(AR5_CONC!$B$2:$B$57,MATCH(CALC_ABS!$A18,AR5_CONC!$A$2:$A$57,0))+B18+E18+H18,0)+MAX(INDEX(AR5_CONC!$C$2:$C$57,MATCH(CALC_ABS!$A18,AR5_CONC!$A$2:$A$57,0))+C18+F18+I18,0)+MAX(INDEX(AR5_CONC!$D$2:$D$57,MATCH(CALC_ABS!$A18,AR5_CONC!$A$2:$A$57,0))+D18+G18+J18,0))*$P$2</f>
        <v>1.2354543141170389</v>
      </c>
      <c r="R18" s="10">
        <f>INDEX(AR5_CONC!$H$2:$H$57,MATCH(CALC_ABS!$A18,AR5_CONC!$A$2:$A$57,0))+INDEX(AR5_CONC!$I$2:$I$57,MATCH(CALC_ABS!$A18,AR5_CONC!$A$2:$A$57,0))</f>
        <v>2.4311000000000003</v>
      </c>
      <c r="S18" s="10">
        <f>INDEX(AR5_CONC!$I$2:$I$57,MATCH(CALC_ABS!$A18,AR5_CONC!$A$2:$A$57,0))*$S$1</f>
        <v>3.4724999999999999E-2</v>
      </c>
      <c r="T18" s="10">
        <f>INDEX(AR5_CONC!$I$2:$I$57,MATCH(CALC_ABS!$A18,AR5_CONC!$A$2:$A$57,0))*$S$2</f>
        <v>6.2505000000000005E-2</v>
      </c>
      <c r="U18" s="7">
        <f t="array" aca="1" ref="U18" ca="1">SUM(OFFSET(NOx_TO_SDMA8_POPW_perkT!$A$2:$A$59,0,MATCH($A18,NOx_TO_SDMA8_POPW_perkT!$B$1:$BE$1,0))*delta_EM_AR5!$E$2:$E$59)</f>
        <v>-4.3054576160987299</v>
      </c>
      <c r="V18" s="7">
        <f t="array" aca="1" ref="V18" ca="1">SUM(OFFSET(NMVOC_TO_SDMA8_POPW_perkT!$A$2:$A$59,0,MATCH($A18,NMVOC_TO_SDMA8_POPW_perkT!$B$1:$BE$1,0))*delta_EM_AR5!$H$2:$H$59)</f>
        <v>-1.6282044900871866</v>
      </c>
      <c r="W18" s="7">
        <f t="array" aca="1" ref="W18" ca="1">SUM(OFFSET(SO2_TO_SDMA8_POPW_perkT!$A$2:$A$59,0,MATCH($A18,SO2_TO_SDMA8_POPW_perkT!$B$1:$BE$1,0))*delta_EM_AR5!$G$2:$G$59)</f>
        <v>0.38418525772763612</v>
      </c>
      <c r="X18" s="7">
        <f t="array" aca="1" ref="X18" ca="1">SUM(OFFSET(CH4_TO_SDMA8_POPW_perkT!$A$2:$A$59,0,MATCH($A18,CH4_TO_SDMA8_POPW_perkT!$B$1:$BE$1,0))*delta_EM_AR5!$C$2:$C$59)</f>
        <v>3.9367140573468742</v>
      </c>
      <c r="Y18" s="10">
        <f t="shared" ca="1" si="1"/>
        <v>-1.6127627911114066</v>
      </c>
      <c r="Z18" s="10">
        <f ca="1">Y18+INDEX(AR5_CONC!$J$2:$J$57,MATCH(CALC_ABS!$A18,AR5_CONC!$A$2:$A$57,0))</f>
        <v>53.936237208888592</v>
      </c>
    </row>
    <row r="19" spans="1:26" x14ac:dyDescent="0.2">
      <c r="A19" s="2" t="s">
        <v>43</v>
      </c>
      <c r="B19" s="31">
        <f t="array" aca="1" ref="B19" ca="1">SUM(OFFSET(SO2_TO_SO4_POPW_perkT!$A$2:$A$59,0,MATCH(CALC_ABS!$A19,SO2_TO_SO4_POPW_perkT!$B$1:$BE$1,0))*delta_EM_AR5!$G$2:$G$59)</f>
        <v>-1.9836190524905541</v>
      </c>
      <c r="C19" s="31">
        <f t="array" aca="1" ref="C19" ca="1">SUM(OFFSET(SO2_TO_NO3_POPW_perkT!$A$2:$A$59,0,MATCH(CALC_ABS!$A19,SO2_TO_NO3_POPW_perkT!$B$1:$BE$1,0))*delta_EM_AR5!$G$2:$G$59)</f>
        <v>0.15374903095940817</v>
      </c>
      <c r="D19" s="31">
        <f t="array" aca="1" ref="D19" ca="1">SUM(OFFSET(SO2_TO_NH4_POPW_perkT!$A$2:$A$59,0,MATCH(CALC_ABS!$A19,SO2_TO_NH4_POPW_perkT!$B$1:$BE$1,0))*delta_EM_AR5!$G$2:$G$59)</f>
        <v>-0.65742576206905468</v>
      </c>
      <c r="E19" s="31">
        <f t="array" aca="1" ref="E19" ca="1">SUM(OFFSET(NOx_TO_SO4_POPW_perkT!$A$2:$A$59,0,MATCH(CALC_ABS!$A19,NOx_TO_SO4_POPW_perkT!$B$1:$BE$1,0))*delta_EM_AR5!$E$2:$E$59)</f>
        <v>0.33357762300881133</v>
      </c>
      <c r="F19" s="31">
        <f t="array" aca="1" ref="F19" ca="1">SUM(OFFSET(NOx_TO_NO3_POPW_perkT!$A$2:$A$59,0,MATCH(CALC_ABS!$A19,NOx_TO_NO3_POPW_perkT!$B$1:$BE$1,0))*delta_EM_AR5!$E$2:$E$59)</f>
        <v>-1.3711050706413039</v>
      </c>
      <c r="G19" s="31">
        <f t="array" aca="1" ref="G19" ca="1">SUM(OFFSET(NOx_TO_NH4_POPW_perkT!$A$2:$A$59,0,MATCH(CALC_ABS!$A19,NOx_TO_NH4_POPW_perkT!$B$1:$BE$1,0))*delta_EM_AR5!$E$2:$E$59)</f>
        <v>-0.27616453937158969</v>
      </c>
      <c r="H19" s="31">
        <f t="array" aca="1" ref="H19" ca="1">SUM(OFFSET(NH3_TO_SO4_POPW_perkT!$A$2:$A$59,0,MATCH(CALC_ABS!$A19,NH3_TO_SO4_POPW_perkT!$B$1:$BE$1,0))*delta_EM_AR5!$D$2:$D$59)</f>
        <v>-0.23569249372559453</v>
      </c>
      <c r="I19" s="31">
        <f t="array" aca="1" ref="I19" ca="1">SUM(OFFSET(NH3_TO_NO3_POPW_perkT!$A$2:$A$59,0,MATCH(CALC_ABS!$A19,NH3_TO_NO3_POPW_perkT!$B$1:$BE$1,0))*delta_EM_AR5!$D$2:$D$59)</f>
        <v>-0.32816319336353306</v>
      </c>
      <c r="J19" s="31">
        <f t="array" aca="1" ref="J19" ca="1">SUM(OFFSET(NH3_TO_NH4_POPW_perkT!$A$2:$A$59,0,MATCH(CALC_ABS!$A19,NH3_TO_NH4_POPW_perkT!$B$1:$BE$1,0))*delta_EM_AR5!$D$2:$D$59)</f>
        <v>-0.20651419509264191</v>
      </c>
      <c r="K19" s="31">
        <f t="array" aca="1" ref="K19" ca="1">SUM(OFFSET(BC_TO_BC_POPW_perkT!$A$2:$A$59,0,MATCH(CALC_ABS!$A19,BC_TO_BC_POPW_perkT!$B$1:$BE$1,0))*delta_EM_AR5!$B$2:$B$59)</f>
        <v>-0.73460232672051906</v>
      </c>
      <c r="L19" s="31">
        <f t="array" aca="1" ref="L19" ca="1">SUM(OFFSET(POM_TO_POM_POPW_perkT!$A$2:$A$59,0,MATCH(CALC_ABS!$A19,POM_TO_POM_POPW_perkT!$B$1:$BE$1,0))*delta_EM_AR5!$F$2:$F$59)</f>
        <v>-2.7585795563175974</v>
      </c>
      <c r="M19" s="31">
        <f t="array" aca="1" ref="M19" ca="1">SUM(OFFSET(PRPM25_TO_PRPM25_POPW_perkT!$A$2:$A$59,0,MATCH(CALC_ABS!$A19,PRPM25_TO_PRPM25_POPW_perkT!$B$1:$BE$1,0))*delta_EM_AR5!$I$2:$I$59)</f>
        <v>1.6524136541501591</v>
      </c>
      <c r="N19" s="10">
        <f t="shared" ca="1" si="0"/>
        <v>-6.4121258816740099</v>
      </c>
      <c r="O19" s="10">
        <f ca="1">MAX(INDEX(AR5_CONC!$B$2:$B$57,MATCH(CALC_ABS!$A19,AR5_CONC!$A$2:$A$57,0))+B19+E19+H19,0)+MAX(INDEX(AR5_CONC!$C$2:$C$57,MATCH(CALC_ABS!$A19,AR5_CONC!$A$2:$A$57,0))+C19+F19+I19,0)+MAX(INDEX(AR5_CONC!$D$2:$D$57,MATCH(CALC_ABS!$A19,AR5_CONC!$A$2:$A$57,0))+D19+G19+J19,0)+MAX(INDEX(AR5_CONC!$E$2:$E$57,MATCH(CALC_ABS!$A19,AR5_CONC!$A$2:$A$57,0))+K19,0)+MAX(INDEX(AR5_CONC!$F$2:$F$57,MATCH(CALC_ABS!$A19,AR5_CONC!$A$2:$A$57,0))+L19,0)+M19</f>
        <v>5.3588741183259909</v>
      </c>
      <c r="P19" s="10">
        <f ca="1">(MAX(INDEX(AR5_CONC!$B$2:$B$57,MATCH(CALC_ABS!$A19,AR5_CONC!$A$2:$A$57,0))+B19+E19+H19,0)+MAX(INDEX(AR5_CONC!$C$2:$C$57,MATCH(CALC_ABS!$A19,AR5_CONC!$A$2:$A$57,0))+C19+F19+I19,0)+MAX(INDEX(AR5_CONC!$D$2:$D$57,MATCH(CALC_ABS!$A19,AR5_CONC!$A$2:$A$57,0))+D19+G19+J19,0))*$P$1</f>
        <v>0.72674343374776607</v>
      </c>
      <c r="Q19" s="10">
        <f ca="1">(MAX(INDEX(AR5_CONC!$B$2:$B$57,MATCH(CALC_ABS!$A19,AR5_CONC!$A$2:$A$57,0))+B19+E19+H19,0)+MAX(INDEX(AR5_CONC!$C$2:$C$57,MATCH(CALC_ABS!$A19,AR5_CONC!$A$2:$A$57,0))+C19+F19+I19,0)+MAX(INDEX(AR5_CONC!$D$2:$D$57,MATCH(CALC_ABS!$A19,AR5_CONC!$A$2:$A$57,0))+D19+G19+J19,0))*$P$2</f>
        <v>1.1574062093019977</v>
      </c>
      <c r="R19" s="10">
        <f>INDEX(AR5_CONC!$H$2:$H$57,MATCH(CALC_ABS!$A19,AR5_CONC!$A$2:$A$57,0))+INDEX(AR5_CONC!$I$2:$I$57,MATCH(CALC_ABS!$A19,AR5_CONC!$A$2:$A$57,0))</f>
        <v>1.855</v>
      </c>
      <c r="S19" s="10">
        <f>INDEX(AR5_CONC!$I$2:$I$57,MATCH(CALC_ABS!$A19,AR5_CONC!$A$2:$A$57,0))*$S$1</f>
        <v>4.929E-2</v>
      </c>
      <c r="T19" s="10">
        <f>INDEX(AR5_CONC!$I$2:$I$57,MATCH(CALC_ABS!$A19,AR5_CONC!$A$2:$A$57,0))*$S$2</f>
        <v>8.8722000000000009E-2</v>
      </c>
      <c r="U19" s="7">
        <f t="array" aca="1" ref="U19" ca="1">SUM(OFFSET(NOx_TO_SDMA8_POPW_perkT!$A$2:$A$59,0,MATCH($A19,NOx_TO_SDMA8_POPW_perkT!$B$1:$BE$1,0))*delta_EM_AR5!$E$2:$E$59)</f>
        <v>-3.3939233181910211</v>
      </c>
      <c r="V19" s="7">
        <f t="array" aca="1" ref="V19" ca="1">SUM(OFFSET(NMVOC_TO_SDMA8_POPW_perkT!$A$2:$A$59,0,MATCH($A19,NMVOC_TO_SDMA8_POPW_perkT!$B$1:$BE$1,0))*delta_EM_AR5!$H$2:$H$59)</f>
        <v>-1.8382683939326405</v>
      </c>
      <c r="W19" s="7">
        <f t="array" aca="1" ref="W19" ca="1">SUM(OFFSET(SO2_TO_SDMA8_POPW_perkT!$A$2:$A$59,0,MATCH($A19,SO2_TO_SDMA8_POPW_perkT!$B$1:$BE$1,0))*delta_EM_AR5!$G$2:$G$59)</f>
        <v>0.21046387964614072</v>
      </c>
      <c r="X19" s="7">
        <f t="array" aca="1" ref="X19" ca="1">SUM(OFFSET(CH4_TO_SDMA8_POPW_perkT!$A$2:$A$59,0,MATCH($A19,CH4_TO_SDMA8_POPW_perkT!$B$1:$BE$1,0))*delta_EM_AR5!$C$2:$C$59)</f>
        <v>3.6945427519619307</v>
      </c>
      <c r="Y19" s="10">
        <f t="shared" ca="1" si="1"/>
        <v>-1.3271850805155903</v>
      </c>
      <c r="Z19" s="10">
        <f ca="1">Y19+INDEX(AR5_CONC!$J$2:$J$57,MATCH(CALC_ABS!$A19,AR5_CONC!$A$2:$A$57,0))</f>
        <v>50.38581491948441</v>
      </c>
    </row>
    <row r="20" spans="1:26" x14ac:dyDescent="0.2">
      <c r="A20" s="2" t="s">
        <v>42</v>
      </c>
      <c r="B20" s="31">
        <f t="array" aca="1" ref="B20" ca="1">SUM(OFFSET(SO2_TO_SO4_POPW_perkT!$A$2:$A$59,0,MATCH(CALC_ABS!$A20,SO2_TO_SO4_POPW_perkT!$B$1:$BE$1,0))*delta_EM_AR5!$G$2:$G$59)</f>
        <v>-1.2231018746111173</v>
      </c>
      <c r="C20" s="31">
        <f t="array" aca="1" ref="C20" ca="1">SUM(OFFSET(SO2_TO_NO3_POPW_perkT!$A$2:$A$59,0,MATCH(CALC_ABS!$A20,SO2_TO_NO3_POPW_perkT!$B$1:$BE$1,0))*delta_EM_AR5!$G$2:$G$59)</f>
        <v>0.19078503686226733</v>
      </c>
      <c r="D20" s="31">
        <f t="array" aca="1" ref="D20" ca="1">SUM(OFFSET(SO2_TO_NH4_POPW_perkT!$A$2:$A$59,0,MATCH(CALC_ABS!$A20,SO2_TO_NH4_POPW_perkT!$B$1:$BE$1,0))*delta_EM_AR5!$G$2:$G$59)</f>
        <v>-0.35551876332904897</v>
      </c>
      <c r="E20" s="31">
        <f t="array" aca="1" ref="E20" ca="1">SUM(OFFSET(NOx_TO_SO4_POPW_perkT!$A$2:$A$59,0,MATCH(CALC_ABS!$A20,NOx_TO_SO4_POPW_perkT!$B$1:$BE$1,0))*delta_EM_AR5!$E$2:$E$59)</f>
        <v>0.19981091014112856</v>
      </c>
      <c r="F20" s="31">
        <f t="array" aca="1" ref="F20" ca="1">SUM(OFFSET(NOx_TO_NO3_POPW_perkT!$A$2:$A$59,0,MATCH(CALC_ABS!$A20,NOx_TO_NO3_POPW_perkT!$B$1:$BE$1,0))*delta_EM_AR5!$E$2:$E$59)</f>
        <v>-0.8442685960702947</v>
      </c>
      <c r="G20" s="31">
        <f t="array" aca="1" ref="G20" ca="1">SUM(OFFSET(NOx_TO_NH4_POPW_perkT!$A$2:$A$59,0,MATCH(CALC_ABS!$A20,NOx_TO_NH4_POPW_perkT!$B$1:$BE$1,0))*delta_EM_AR5!$E$2:$E$59)</f>
        <v>-0.17599601092956174</v>
      </c>
      <c r="H20" s="31">
        <f t="array" aca="1" ref="H20" ca="1">SUM(OFFSET(NH3_TO_SO4_POPW_perkT!$A$2:$A$59,0,MATCH(CALC_ABS!$A20,NH3_TO_SO4_POPW_perkT!$B$1:$BE$1,0))*delta_EM_AR5!$D$2:$D$59)</f>
        <v>-7.5640903831600756E-2</v>
      </c>
      <c r="I20" s="31">
        <f t="array" aca="1" ref="I20" ca="1">SUM(OFFSET(NH3_TO_NO3_POPW_perkT!$A$2:$A$59,0,MATCH(CALC_ABS!$A20,NH3_TO_NO3_POPW_perkT!$B$1:$BE$1,0))*delta_EM_AR5!$D$2:$D$59)</f>
        <v>0.50747387810792932</v>
      </c>
      <c r="J20" s="31">
        <f t="array" aca="1" ref="J20" ca="1">SUM(OFFSET(NH3_TO_NH4_POPW_perkT!$A$2:$A$59,0,MATCH(CALC_ABS!$A20,NH3_TO_NH4_POPW_perkT!$B$1:$BE$1,0))*delta_EM_AR5!$D$2:$D$59)</f>
        <v>0.15378729175851988</v>
      </c>
      <c r="K20" s="31">
        <f t="array" aca="1" ref="K20" ca="1">SUM(OFFSET(BC_TO_BC_POPW_perkT!$A$2:$A$59,0,MATCH(CALC_ABS!$A20,BC_TO_BC_POPW_perkT!$B$1:$BE$1,0))*delta_EM_AR5!$B$2:$B$59)</f>
        <v>-0.44134155096859834</v>
      </c>
      <c r="L20" s="31">
        <f t="array" aca="1" ref="L20" ca="1">SUM(OFFSET(POM_TO_POM_POPW_perkT!$A$2:$A$59,0,MATCH(CALC_ABS!$A20,POM_TO_POM_POPW_perkT!$B$1:$BE$1,0))*delta_EM_AR5!$F$2:$F$59)</f>
        <v>-1.9039698589788463</v>
      </c>
      <c r="M20" s="31">
        <f t="array" aca="1" ref="M20" ca="1">SUM(OFFSET(PRPM25_TO_PRPM25_POPW_perkT!$A$2:$A$59,0,MATCH(CALC_ABS!$A20,PRPM25_TO_PRPM25_POPW_perkT!$B$1:$BE$1,0))*delta_EM_AR5!$I$2:$I$59)</f>
        <v>1.3143331105856071</v>
      </c>
      <c r="N20" s="10">
        <f t="shared" ca="1" si="0"/>
        <v>-2.653647331263616</v>
      </c>
      <c r="O20" s="10">
        <f ca="1">MAX(INDEX(AR5_CONC!$B$2:$B$57,MATCH(CALC_ABS!$A20,AR5_CONC!$A$2:$A$57,0))+B20+E20+H20,0)+MAX(INDEX(AR5_CONC!$C$2:$C$57,MATCH(CALC_ABS!$A20,AR5_CONC!$A$2:$A$57,0))+C20+F20+I20,0)+MAX(INDEX(AR5_CONC!$D$2:$D$57,MATCH(CALC_ABS!$A20,AR5_CONC!$A$2:$A$57,0))+D20+G20+J20,0)+MAX(INDEX(AR5_CONC!$E$2:$E$57,MATCH(CALC_ABS!$A20,AR5_CONC!$A$2:$A$57,0))+K20,0)+MAX(INDEX(AR5_CONC!$F$2:$F$57,MATCH(CALC_ABS!$A20,AR5_CONC!$A$2:$A$57,0))+L20,0)+M20</f>
        <v>5.8873526687363844</v>
      </c>
      <c r="P20" s="10">
        <f ca="1">(MAX(INDEX(AR5_CONC!$B$2:$B$57,MATCH(CALC_ABS!$A20,AR5_CONC!$A$2:$A$57,0))+B20+E20+H20,0)+MAX(INDEX(AR5_CONC!$C$2:$C$57,MATCH(CALC_ABS!$A20,AR5_CONC!$A$2:$A$57,0))+C20+F20+I20,0)+MAX(INDEX(AR5_CONC!$D$2:$D$57,MATCH(CALC_ABS!$A20,AR5_CONC!$A$2:$A$57,0))+D20+G20+J20,0))*$P$1</f>
        <v>0.8611193613865199</v>
      </c>
      <c r="Q20" s="10">
        <f ca="1">(MAX(INDEX(AR5_CONC!$B$2:$B$57,MATCH(CALC_ABS!$A20,AR5_CONC!$A$2:$A$57,0))+B20+E20+H20,0)+MAX(INDEX(AR5_CONC!$C$2:$C$57,MATCH(CALC_ABS!$A20,AR5_CONC!$A$2:$A$57,0))+C20+F20+I20,0)+MAX(INDEX(AR5_CONC!$D$2:$D$57,MATCH(CALC_ABS!$A20,AR5_CONC!$A$2:$A$57,0))+D20+G20+J20,0))*$P$2</f>
        <v>1.3714123162822354</v>
      </c>
      <c r="R20" s="10">
        <f>INDEX(AR5_CONC!$H$2:$H$57,MATCH(CALC_ABS!$A20,AR5_CONC!$A$2:$A$57,0))+INDEX(AR5_CONC!$I$2:$I$57,MATCH(CALC_ABS!$A20,AR5_CONC!$A$2:$A$57,0))</f>
        <v>1.5404</v>
      </c>
      <c r="S20" s="10">
        <f>INDEX(AR5_CONC!$I$2:$I$57,MATCH(CALC_ABS!$A20,AR5_CONC!$A$2:$A$57,0))*$S$1</f>
        <v>0.11645999999999999</v>
      </c>
      <c r="T20" s="10">
        <f>INDEX(AR5_CONC!$I$2:$I$57,MATCH(CALC_ABS!$A20,AR5_CONC!$A$2:$A$57,0))*$S$2</f>
        <v>0.20962800000000001</v>
      </c>
      <c r="U20" s="7">
        <f t="array" aca="1" ref="U20" ca="1">SUM(OFFSET(NOx_TO_SDMA8_POPW_perkT!$A$2:$A$59,0,MATCH($A20,NOx_TO_SDMA8_POPW_perkT!$B$1:$BE$1,0))*delta_EM_AR5!$E$2:$E$59)</f>
        <v>-1.1983882221079809</v>
      </c>
      <c r="V20" s="7">
        <f t="array" aca="1" ref="V20" ca="1">SUM(OFFSET(NMVOC_TO_SDMA8_POPW_perkT!$A$2:$A$59,0,MATCH($A20,NMVOC_TO_SDMA8_POPW_perkT!$B$1:$BE$1,0))*delta_EM_AR5!$H$2:$H$59)</f>
        <v>-1.6121143694267457</v>
      </c>
      <c r="W20" s="7">
        <f t="array" aca="1" ref="W20" ca="1">SUM(OFFSET(SO2_TO_SDMA8_POPW_perkT!$A$2:$A$59,0,MATCH($A20,SO2_TO_SDMA8_POPW_perkT!$B$1:$BE$1,0))*delta_EM_AR5!$G$2:$G$59)</f>
        <v>9.7879849168295494E-2</v>
      </c>
      <c r="X20" s="7">
        <f t="array" aca="1" ref="X20" ca="1">SUM(OFFSET(CH4_TO_SDMA8_POPW_perkT!$A$2:$A$59,0,MATCH($A20,CH4_TO_SDMA8_POPW_perkT!$B$1:$BE$1,0))*delta_EM_AR5!$C$2:$C$59)</f>
        <v>3.8681334524662745</v>
      </c>
      <c r="Y20" s="10">
        <f t="shared" ca="1" si="1"/>
        <v>1.1555107100998434</v>
      </c>
      <c r="Z20" s="10">
        <f ca="1">Y20+INDEX(AR5_CONC!$J$2:$J$57,MATCH(CALC_ABS!$A20,AR5_CONC!$A$2:$A$57,0))</f>
        <v>48.397510710099837</v>
      </c>
    </row>
    <row r="21" spans="1:26" x14ac:dyDescent="0.2">
      <c r="A21" s="2" t="s">
        <v>41</v>
      </c>
      <c r="B21" s="31">
        <f t="array" aca="1" ref="B21" ca="1">SUM(OFFSET(SO2_TO_SO4_POPW_perkT!$A$2:$A$59,0,MATCH(CALC_ABS!$A21,SO2_TO_SO4_POPW_perkT!$B$1:$BE$1,0))*delta_EM_AR5!$G$2:$G$59)</f>
        <v>-2.161062896248096</v>
      </c>
      <c r="C21" s="31">
        <f t="array" aca="1" ref="C21" ca="1">SUM(OFFSET(SO2_TO_NO3_POPW_perkT!$A$2:$A$59,0,MATCH(CALC_ABS!$A21,SO2_TO_NO3_POPW_perkT!$B$1:$BE$1,0))*delta_EM_AR5!$G$2:$G$59)</f>
        <v>9.054062022388977E-2</v>
      </c>
      <c r="D21" s="31">
        <f t="array" aca="1" ref="D21" ca="1">SUM(OFFSET(SO2_TO_NH4_POPW_perkT!$A$2:$A$59,0,MATCH(CALC_ABS!$A21,SO2_TO_NH4_POPW_perkT!$B$1:$BE$1,0))*delta_EM_AR5!$G$2:$G$59)</f>
        <v>-0.67668339846619963</v>
      </c>
      <c r="E21" s="31">
        <f t="array" aca="1" ref="E21" ca="1">SUM(OFFSET(NOx_TO_SO4_POPW_perkT!$A$2:$A$59,0,MATCH(CALC_ABS!$A21,NOx_TO_SO4_POPW_perkT!$B$1:$BE$1,0))*delta_EM_AR5!$E$2:$E$59)</f>
        <v>0.24103353019735269</v>
      </c>
      <c r="F21" s="31">
        <f t="array" aca="1" ref="F21" ca="1">SUM(OFFSET(NOx_TO_NO3_POPW_perkT!$A$2:$A$59,0,MATCH(CALC_ABS!$A21,NOx_TO_NO3_POPW_perkT!$B$1:$BE$1,0))*delta_EM_AR5!$E$2:$E$59)</f>
        <v>-1.2534392597740478</v>
      </c>
      <c r="G21" s="31">
        <f t="array" aca="1" ref="G21" ca="1">SUM(OFFSET(NOx_TO_NH4_POPW_perkT!$A$2:$A$59,0,MATCH(CALC_ABS!$A21,NOx_TO_NH4_POPW_perkT!$B$1:$BE$1,0))*delta_EM_AR5!$E$2:$E$59)</f>
        <v>-0.27415565445691076</v>
      </c>
      <c r="H21" s="31">
        <f t="array" aca="1" ref="H21" ca="1">SUM(OFFSET(NH3_TO_SO4_POPW_perkT!$A$2:$A$59,0,MATCH(CALC_ABS!$A21,NH3_TO_SO4_POPW_perkT!$B$1:$BE$1,0))*delta_EM_AR5!$D$2:$D$59)</f>
        <v>-0.41040150650878315</v>
      </c>
      <c r="I21" s="31">
        <f t="array" aca="1" ref="I21" ca="1">SUM(OFFSET(NH3_TO_NO3_POPW_perkT!$A$2:$A$59,0,MATCH(CALC_ABS!$A21,NH3_TO_NO3_POPW_perkT!$B$1:$BE$1,0))*delta_EM_AR5!$D$2:$D$59)</f>
        <v>-0.36941700214365841</v>
      </c>
      <c r="J21" s="31">
        <f t="array" aca="1" ref="J21" ca="1">SUM(OFFSET(NH3_TO_NH4_POPW_perkT!$A$2:$A$59,0,MATCH(CALC_ABS!$A21,NH3_TO_NH4_POPW_perkT!$B$1:$BE$1,0))*delta_EM_AR5!$D$2:$D$59)</f>
        <v>-0.31234921817254008</v>
      </c>
      <c r="K21" s="31">
        <f t="array" aca="1" ref="K21" ca="1">SUM(OFFSET(BC_TO_BC_POPW_perkT!$A$2:$A$59,0,MATCH(CALC_ABS!$A21,BC_TO_BC_POPW_perkT!$B$1:$BE$1,0))*delta_EM_AR5!$B$2:$B$59)</f>
        <v>-0.266504019398697</v>
      </c>
      <c r="L21" s="31">
        <f t="array" aca="1" ref="L21" ca="1">SUM(OFFSET(POM_TO_POM_POPW_perkT!$A$2:$A$59,0,MATCH(CALC_ABS!$A21,POM_TO_POM_POPW_perkT!$B$1:$BE$1,0))*delta_EM_AR5!$F$2:$F$59)</f>
        <v>-1.5836591996610212</v>
      </c>
      <c r="M21" s="31">
        <f t="array" aca="1" ref="M21" ca="1">SUM(OFFSET(PRPM25_TO_PRPM25_POPW_perkT!$A$2:$A$59,0,MATCH(CALC_ABS!$A21,PRPM25_TO_PRPM25_POPW_perkT!$B$1:$BE$1,0))*delta_EM_AR5!$I$2:$I$59)</f>
        <v>1.5568333265506999</v>
      </c>
      <c r="N21" s="10">
        <f t="shared" ca="1" si="0"/>
        <v>-5.4192646778580116</v>
      </c>
      <c r="O21" s="10">
        <f ca="1">MAX(INDEX(AR5_CONC!$B$2:$B$57,MATCH(CALC_ABS!$A21,AR5_CONC!$A$2:$A$57,0))+B21+E21+H21,0)+MAX(INDEX(AR5_CONC!$C$2:$C$57,MATCH(CALC_ABS!$A21,AR5_CONC!$A$2:$A$57,0))+C21+F21+I21,0)+MAX(INDEX(AR5_CONC!$D$2:$D$57,MATCH(CALC_ABS!$A21,AR5_CONC!$A$2:$A$57,0))+D21+G21+J21,0)+MAX(INDEX(AR5_CONC!$E$2:$E$57,MATCH(CALC_ABS!$A21,AR5_CONC!$A$2:$A$57,0))+K21,0)+MAX(INDEX(AR5_CONC!$F$2:$F$57,MATCH(CALC_ABS!$A21,AR5_CONC!$A$2:$A$57,0))+L21,0)+M21</f>
        <v>5.2010509638358045</v>
      </c>
      <c r="P21" s="10">
        <f ca="1">(MAX(INDEX(AR5_CONC!$B$2:$B$57,MATCH(CALC_ABS!$A21,AR5_CONC!$A$2:$A$57,0))+B21+E21+H21,0)+MAX(INDEX(AR5_CONC!$C$2:$C$57,MATCH(CALC_ABS!$A21,AR5_CONC!$A$2:$A$57,0))+C21+F21+I21,0)+MAX(INDEX(AR5_CONC!$D$2:$D$57,MATCH(CALC_ABS!$A21,AR5_CONC!$A$2:$A$57,0))+D21+G21+J21,0))*$P$1</f>
        <v>0.59383283121310226</v>
      </c>
      <c r="Q21" s="10">
        <f ca="1">(MAX(INDEX(AR5_CONC!$B$2:$B$57,MATCH(CALC_ABS!$A21,AR5_CONC!$A$2:$A$57,0))+B21+E21+H21,0)+MAX(INDEX(AR5_CONC!$C$2:$C$57,MATCH(CALC_ABS!$A21,AR5_CONC!$A$2:$A$57,0))+C21+F21+I21,0)+MAX(INDEX(AR5_CONC!$D$2:$D$57,MATCH(CALC_ABS!$A21,AR5_CONC!$A$2:$A$57,0))+D21+G21+J21,0))*$P$2</f>
        <v>0.94573376822827393</v>
      </c>
      <c r="R21" s="10">
        <f>INDEX(AR5_CONC!$H$2:$H$57,MATCH(CALC_ABS!$A21,AR5_CONC!$A$2:$A$57,0))+INDEX(AR5_CONC!$I$2:$I$57,MATCH(CALC_ABS!$A21,AR5_CONC!$A$2:$A$57,0))</f>
        <v>2.8338000000000001</v>
      </c>
      <c r="S21" s="10">
        <f>INDEX(AR5_CONC!$I$2:$I$57,MATCH(CALC_ABS!$A21,AR5_CONC!$A$2:$A$57,0))*$S$1</f>
        <v>5.1584999999999999E-2</v>
      </c>
      <c r="T21" s="10">
        <f>INDEX(AR5_CONC!$I$2:$I$57,MATCH(CALC_ABS!$A21,AR5_CONC!$A$2:$A$57,0))*$S$2</f>
        <v>9.2853000000000005E-2</v>
      </c>
      <c r="U21" s="7">
        <f t="array" aca="1" ref="U21" ca="1">SUM(OFFSET(NOx_TO_SDMA8_POPW_perkT!$A$2:$A$59,0,MATCH($A21,NOx_TO_SDMA8_POPW_perkT!$B$1:$BE$1,0))*delta_EM_AR5!$E$2:$E$59)</f>
        <v>-4.3414103373274671</v>
      </c>
      <c r="V21" s="7">
        <f t="array" aca="1" ref="V21" ca="1">SUM(OFFSET(NMVOC_TO_SDMA8_POPW_perkT!$A$2:$A$59,0,MATCH($A21,NMVOC_TO_SDMA8_POPW_perkT!$B$1:$BE$1,0))*delta_EM_AR5!$H$2:$H$59)</f>
        <v>-1.5902930534846067</v>
      </c>
      <c r="W21" s="7">
        <f t="array" aca="1" ref="W21" ca="1">SUM(OFFSET(SO2_TO_SDMA8_POPW_perkT!$A$2:$A$59,0,MATCH($A21,SO2_TO_SDMA8_POPW_perkT!$B$1:$BE$1,0))*delta_EM_AR5!$G$2:$G$59)</f>
        <v>0.48830994782538178</v>
      </c>
      <c r="X21" s="7">
        <f t="array" aca="1" ref="X21" ca="1">SUM(OFFSET(CH4_TO_SDMA8_POPW_perkT!$A$2:$A$59,0,MATCH($A21,CH4_TO_SDMA8_POPW_perkT!$B$1:$BE$1,0))*delta_EM_AR5!$C$2:$C$59)</f>
        <v>3.7369720962882069</v>
      </c>
      <c r="Y21" s="10">
        <f t="shared" ca="1" si="1"/>
        <v>-1.7064213466984852</v>
      </c>
      <c r="Z21" s="10">
        <f ca="1">Y21+INDEX(AR5_CONC!$J$2:$J$57,MATCH(CALC_ABS!$A21,AR5_CONC!$A$2:$A$57,0))</f>
        <v>55.585578653301518</v>
      </c>
    </row>
    <row r="22" spans="1:26" x14ac:dyDescent="0.2">
      <c r="A22" s="2" t="s">
        <v>40</v>
      </c>
      <c r="B22" s="31">
        <f t="array" aca="1" ref="B22" ca="1">SUM(OFFSET(SO2_TO_SO4_POPW_perkT!$A$2:$A$59,0,MATCH(CALC_ABS!$A22,SO2_TO_SO4_POPW_perkT!$B$1:$BE$1,0))*delta_EM_AR5!$G$2:$G$59)</f>
        <v>-1.4076807949151728</v>
      </c>
      <c r="C22" s="31">
        <f t="array" aca="1" ref="C22" ca="1">SUM(OFFSET(SO2_TO_NO3_POPW_perkT!$A$2:$A$59,0,MATCH(CALC_ABS!$A22,SO2_TO_NO3_POPW_perkT!$B$1:$BE$1,0))*delta_EM_AR5!$G$2:$G$59)</f>
        <v>0.11392818703486945</v>
      </c>
      <c r="D22" s="31">
        <f t="array" aca="1" ref="D22" ca="1">SUM(OFFSET(SO2_TO_NH4_POPW_perkT!$A$2:$A$59,0,MATCH(CALC_ABS!$A22,SO2_TO_NH4_POPW_perkT!$B$1:$BE$1,0))*delta_EM_AR5!$G$2:$G$59)</f>
        <v>-0.44730530677349517</v>
      </c>
      <c r="E22" s="31">
        <f t="array" aca="1" ref="E22" ca="1">SUM(OFFSET(NOx_TO_SO4_POPW_perkT!$A$2:$A$59,0,MATCH(CALC_ABS!$A22,NOx_TO_SO4_POPW_perkT!$B$1:$BE$1,0))*delta_EM_AR5!$E$2:$E$59)</f>
        <v>0.39912611637015494</v>
      </c>
      <c r="F22" s="31">
        <f t="array" aca="1" ref="F22" ca="1">SUM(OFFSET(NOx_TO_NO3_POPW_perkT!$A$2:$A$59,0,MATCH(CALC_ABS!$A22,NOx_TO_NO3_POPW_perkT!$B$1:$BE$1,0))*delta_EM_AR5!$E$2:$E$59)</f>
        <v>-1.6437699220567339</v>
      </c>
      <c r="G22" s="31">
        <f t="array" aca="1" ref="G22" ca="1">SUM(OFFSET(NOx_TO_NH4_POPW_perkT!$A$2:$A$59,0,MATCH(CALC_ABS!$A22,NOx_TO_NH4_POPW_perkT!$B$1:$BE$1,0))*delta_EM_AR5!$E$2:$E$59)</f>
        <v>-0.332524278650983</v>
      </c>
      <c r="H22" s="31">
        <f t="array" aca="1" ref="H22" ca="1">SUM(OFFSET(NH3_TO_SO4_POPW_perkT!$A$2:$A$59,0,MATCH(CALC_ABS!$A22,NH3_TO_SO4_POPW_perkT!$B$1:$BE$1,0))*delta_EM_AR5!$D$2:$D$59)</f>
        <v>-0.42108816123747866</v>
      </c>
      <c r="I22" s="31">
        <f t="array" aca="1" ref="I22" ca="1">SUM(OFFSET(NH3_TO_NO3_POPW_perkT!$A$2:$A$59,0,MATCH(CALC_ABS!$A22,NH3_TO_NO3_POPW_perkT!$B$1:$BE$1,0))*delta_EM_AR5!$D$2:$D$59)</f>
        <v>-0.36009262620299554</v>
      </c>
      <c r="J22" s="31">
        <f t="array" aca="1" ref="J22" ca="1">SUM(OFFSET(NH3_TO_NH4_POPW_perkT!$A$2:$A$59,0,MATCH(CALC_ABS!$A22,NH3_TO_NH4_POPW_perkT!$B$1:$BE$1,0))*delta_EM_AR5!$D$2:$D$59)</f>
        <v>-0.26621011921554988</v>
      </c>
      <c r="K22" s="31">
        <f t="array" aca="1" ref="K22" ca="1">SUM(OFFSET(BC_TO_BC_POPW_perkT!$A$2:$A$59,0,MATCH(CALC_ABS!$A22,BC_TO_BC_POPW_perkT!$B$1:$BE$1,0))*delta_EM_AR5!$B$2:$B$59)</f>
        <v>-0.86414623505557575</v>
      </c>
      <c r="L22" s="31">
        <f t="array" aca="1" ref="L22" ca="1">SUM(OFFSET(POM_TO_POM_POPW_perkT!$A$2:$A$59,0,MATCH(CALC_ABS!$A22,POM_TO_POM_POPW_perkT!$B$1:$BE$1,0))*delta_EM_AR5!$F$2:$F$59)</f>
        <v>-2.3312239631464915</v>
      </c>
      <c r="M22" s="31">
        <f t="array" aca="1" ref="M22" ca="1">SUM(OFFSET(PRPM25_TO_PRPM25_POPW_perkT!$A$2:$A$59,0,MATCH(CALC_ABS!$A22,PRPM25_TO_PRPM25_POPW_perkT!$B$1:$BE$1,0))*delta_EM_AR5!$I$2:$I$59)</f>
        <v>1.308966451187779</v>
      </c>
      <c r="N22" s="10">
        <f t="shared" ca="1" si="0"/>
        <v>-6.2520206526616722</v>
      </c>
      <c r="O22" s="10">
        <f ca="1">MAX(INDEX(AR5_CONC!$B$2:$B$57,MATCH(CALC_ABS!$A22,AR5_CONC!$A$2:$A$57,0))+B22+E22+H22,0)+MAX(INDEX(AR5_CONC!$C$2:$C$57,MATCH(CALC_ABS!$A22,AR5_CONC!$A$2:$A$57,0))+C22+F22+I22,0)+MAX(INDEX(AR5_CONC!$D$2:$D$57,MATCH(CALC_ABS!$A22,AR5_CONC!$A$2:$A$57,0))+D22+G22+J22,0)+MAX(INDEX(AR5_CONC!$E$2:$E$57,MATCH(CALC_ABS!$A22,AR5_CONC!$A$2:$A$57,0))+K22,0)+MAX(INDEX(AR5_CONC!$F$2:$F$57,MATCH(CALC_ABS!$A22,AR5_CONC!$A$2:$A$57,0))+L22,0)+M22</f>
        <v>5.7689793473383268</v>
      </c>
      <c r="P22" s="10">
        <f ca="1">(MAX(INDEX(AR5_CONC!$B$2:$B$57,MATCH(CALC_ABS!$A22,AR5_CONC!$A$2:$A$57,0))+B22+E22+H22,0)+MAX(INDEX(AR5_CONC!$C$2:$C$57,MATCH(CALC_ABS!$A22,AR5_CONC!$A$2:$A$57,0))+C22+F22+I22,0)+MAX(INDEX(AR5_CONC!$D$2:$D$57,MATCH(CALC_ABS!$A22,AR5_CONC!$A$2:$A$57,0))+D22+G22+J22,0))*$P$1</f>
        <v>0.73396343547520626</v>
      </c>
      <c r="Q22" s="10">
        <f ca="1">(MAX(INDEX(AR5_CONC!$B$2:$B$57,MATCH(CALC_ABS!$A22,AR5_CONC!$A$2:$A$57,0))+B22+E22+H22,0)+MAX(INDEX(AR5_CONC!$C$2:$C$57,MATCH(CALC_ABS!$A22,AR5_CONC!$A$2:$A$57,0))+C22+F22+I22,0)+MAX(INDEX(AR5_CONC!$D$2:$D$57,MATCH(CALC_ABS!$A22,AR5_CONC!$A$2:$A$57,0))+D22+G22+J22,0))*$P$2</f>
        <v>1.1689047305716247</v>
      </c>
      <c r="R22" s="10">
        <f>INDEX(AR5_CONC!$H$2:$H$57,MATCH(CALC_ABS!$A22,AR5_CONC!$A$2:$A$57,0))+INDEX(AR5_CONC!$I$2:$I$57,MATCH(CALC_ABS!$A22,AR5_CONC!$A$2:$A$57,0))</f>
        <v>1.6645000000000001</v>
      </c>
      <c r="S22" s="10">
        <f>INDEX(AR5_CONC!$I$2:$I$57,MATCH(CALC_ABS!$A22,AR5_CONC!$A$2:$A$57,0))*$S$1</f>
        <v>8.1015000000000004E-2</v>
      </c>
      <c r="T22" s="10">
        <f>INDEX(AR5_CONC!$I$2:$I$57,MATCH(CALC_ABS!$A22,AR5_CONC!$A$2:$A$57,0))*$S$2</f>
        <v>0.14582700000000001</v>
      </c>
      <c r="U22" s="7">
        <f t="array" aca="1" ref="U22" ca="1">SUM(OFFSET(NOx_TO_SDMA8_POPW_perkT!$A$2:$A$59,0,MATCH($A22,NOx_TO_SDMA8_POPW_perkT!$B$1:$BE$1,0))*delta_EM_AR5!$E$2:$E$59)</f>
        <v>-1.1326631083470462</v>
      </c>
      <c r="V22" s="7">
        <f t="array" aca="1" ref="V22" ca="1">SUM(OFFSET(NMVOC_TO_SDMA8_POPW_perkT!$A$2:$A$59,0,MATCH($A22,NMVOC_TO_SDMA8_POPW_perkT!$B$1:$BE$1,0))*delta_EM_AR5!$H$2:$H$59)</f>
        <v>-1.9199685811025398</v>
      </c>
      <c r="W22" s="7">
        <f t="array" aca="1" ref="W22" ca="1">SUM(OFFSET(SO2_TO_SDMA8_POPW_perkT!$A$2:$A$59,0,MATCH($A22,SO2_TO_SDMA8_POPW_perkT!$B$1:$BE$1,0))*delta_EM_AR5!$G$2:$G$59)</f>
        <v>0.16701245054715394</v>
      </c>
      <c r="X22" s="7">
        <f t="array" aca="1" ref="X22" ca="1">SUM(OFFSET(CH4_TO_SDMA8_POPW_perkT!$A$2:$A$59,0,MATCH($A22,CH4_TO_SDMA8_POPW_perkT!$B$1:$BE$1,0))*delta_EM_AR5!$C$2:$C$59)</f>
        <v>3.9901051594853691</v>
      </c>
      <c r="Y22" s="10">
        <f t="shared" ca="1" si="1"/>
        <v>1.1044859205829369</v>
      </c>
      <c r="Z22" s="10">
        <f ca="1">Y22+INDEX(AR5_CONC!$J$2:$J$57,MATCH(CALC_ABS!$A22,AR5_CONC!$A$2:$A$57,0))</f>
        <v>50.371485920582941</v>
      </c>
    </row>
    <row r="23" spans="1:26" x14ac:dyDescent="0.2">
      <c r="A23" s="2" t="s">
        <v>39</v>
      </c>
      <c r="B23" s="31">
        <f t="array" aca="1" ref="B23" ca="1">SUM(OFFSET(SO2_TO_SO4_POPW_perkT!$A$2:$A$59,0,MATCH(CALC_ABS!$A23,SO2_TO_SO4_POPW_perkT!$B$1:$BE$1,0))*delta_EM_AR5!$G$2:$G$59)</f>
        <v>-1.6787718863622223</v>
      </c>
      <c r="C23" s="31">
        <f t="array" aca="1" ref="C23" ca="1">SUM(OFFSET(SO2_TO_NO3_POPW_perkT!$A$2:$A$59,0,MATCH(CALC_ABS!$A23,SO2_TO_NO3_POPW_perkT!$B$1:$BE$1,0))*delta_EM_AR5!$G$2:$G$59)</f>
        <v>7.8447174454440619E-2</v>
      </c>
      <c r="D23" s="31">
        <f t="array" aca="1" ref="D23" ca="1">SUM(OFFSET(SO2_TO_NH4_POPW_perkT!$A$2:$A$59,0,MATCH(CALC_ABS!$A23,SO2_TO_NH4_POPW_perkT!$B$1:$BE$1,0))*delta_EM_AR5!$G$2:$G$59)</f>
        <v>-0.61950280507289879</v>
      </c>
      <c r="E23" s="31">
        <f t="array" aca="1" ref="E23" ca="1">SUM(OFFSET(NOx_TO_SO4_POPW_perkT!$A$2:$A$59,0,MATCH(CALC_ABS!$A23,NOx_TO_SO4_POPW_perkT!$B$1:$BE$1,0))*delta_EM_AR5!$E$2:$E$59)</f>
        <v>0.42609615867295336</v>
      </c>
      <c r="F23" s="31">
        <f t="array" aca="1" ref="F23" ca="1">SUM(OFFSET(NOx_TO_NO3_POPW_perkT!$A$2:$A$59,0,MATCH(CALC_ABS!$A23,NOx_TO_NO3_POPW_perkT!$B$1:$BE$1,0))*delta_EM_AR5!$E$2:$E$59)</f>
        <v>-1.4683896739918514</v>
      </c>
      <c r="G23" s="31">
        <f t="array" aca="1" ref="G23" ca="1">SUM(OFFSET(NOx_TO_NH4_POPW_perkT!$A$2:$A$59,0,MATCH(CALC_ABS!$A23,NOx_TO_NH4_POPW_perkT!$B$1:$BE$1,0))*delta_EM_AR5!$E$2:$E$59)</f>
        <v>-0.26795906346740489</v>
      </c>
      <c r="H23" s="31">
        <f t="array" aca="1" ref="H23" ca="1">SUM(OFFSET(NH3_TO_SO4_POPW_perkT!$A$2:$A$59,0,MATCH(CALC_ABS!$A23,NH3_TO_SO4_POPW_perkT!$B$1:$BE$1,0))*delta_EM_AR5!$D$2:$D$59)</f>
        <v>-0.56338762795674246</v>
      </c>
      <c r="I23" s="31">
        <f t="array" aca="1" ref="I23" ca="1">SUM(OFFSET(NH3_TO_NO3_POPW_perkT!$A$2:$A$59,0,MATCH(CALC_ABS!$A23,NH3_TO_NO3_POPW_perkT!$B$1:$BE$1,0))*delta_EM_AR5!$D$2:$D$59)</f>
        <v>-0.60722377581203302</v>
      </c>
      <c r="J23" s="31">
        <f t="array" aca="1" ref="J23" ca="1">SUM(OFFSET(NH3_TO_NH4_POPW_perkT!$A$2:$A$59,0,MATCH(CALC_ABS!$A23,NH3_TO_NH4_POPW_perkT!$B$1:$BE$1,0))*delta_EM_AR5!$D$2:$D$59)</f>
        <v>-0.40430053928036058</v>
      </c>
      <c r="K23" s="31">
        <f t="array" aca="1" ref="K23" ca="1">SUM(OFFSET(BC_TO_BC_POPW_perkT!$A$2:$A$59,0,MATCH(CALC_ABS!$A23,BC_TO_BC_POPW_perkT!$B$1:$BE$1,0))*delta_EM_AR5!$B$2:$B$59)</f>
        <v>-0.52054879295821255</v>
      </c>
      <c r="L23" s="31">
        <f t="array" aca="1" ref="L23" ca="1">SUM(OFFSET(POM_TO_POM_POPW_perkT!$A$2:$A$59,0,MATCH(CALC_ABS!$A23,POM_TO_POM_POPW_perkT!$B$1:$BE$1,0))*delta_EM_AR5!$F$2:$F$59)</f>
        <v>-3.8094381487827835</v>
      </c>
      <c r="M23" s="31">
        <f t="array" aca="1" ref="M23" ca="1">SUM(OFFSET(PRPM25_TO_PRPM25_POPW_perkT!$A$2:$A$59,0,MATCH(CALC_ABS!$A23,PRPM25_TO_PRPM25_POPW_perkT!$B$1:$BE$1,0))*delta_EM_AR5!$I$2:$I$59)</f>
        <v>2.14583339208931</v>
      </c>
      <c r="N23" s="10">
        <f t="shared" ca="1" si="0"/>
        <v>-7.2891455884678056</v>
      </c>
      <c r="O23" s="10">
        <f ca="1">MAX(INDEX(AR5_CONC!$B$2:$B$57,MATCH(CALC_ABS!$A23,AR5_CONC!$A$2:$A$57,0))+B23+E23+H23,0)+MAX(INDEX(AR5_CONC!$C$2:$C$57,MATCH(CALC_ABS!$A23,AR5_CONC!$A$2:$A$57,0))+C23+F23+I23,0)+MAX(INDEX(AR5_CONC!$D$2:$D$57,MATCH(CALC_ABS!$A23,AR5_CONC!$A$2:$A$57,0))+D23+G23+J23,0)+MAX(INDEX(AR5_CONC!$E$2:$E$57,MATCH(CALC_ABS!$A23,AR5_CONC!$A$2:$A$57,0))+K23,0)+MAX(INDEX(AR5_CONC!$F$2:$F$57,MATCH(CALC_ABS!$A23,AR5_CONC!$A$2:$A$57,0))+L23,0)+M23</f>
        <v>6.0188544115321951</v>
      </c>
      <c r="P23" s="10">
        <f ca="1">(MAX(INDEX(AR5_CONC!$B$2:$B$57,MATCH(CALC_ABS!$A23,AR5_CONC!$A$2:$A$57,0))+B23+E23+H23,0)+MAX(INDEX(AR5_CONC!$C$2:$C$57,MATCH(CALC_ABS!$A23,AR5_CONC!$A$2:$A$57,0))+C23+F23+I23,0)+MAX(INDEX(AR5_CONC!$D$2:$D$57,MATCH(CALC_ABS!$A23,AR5_CONC!$A$2:$A$57,0))+D23+G23+J23,0))*$P$1</f>
        <v>0.68445214951964783</v>
      </c>
      <c r="Q23" s="10">
        <f ca="1">(MAX(INDEX(AR5_CONC!$B$2:$B$57,MATCH(CALC_ABS!$A23,AR5_CONC!$A$2:$A$57,0))+B23+E23+H23,0)+MAX(INDEX(AR5_CONC!$C$2:$C$57,MATCH(CALC_ABS!$A23,AR5_CONC!$A$2:$A$57,0))+C23+F23+I23,0)+MAX(INDEX(AR5_CONC!$D$2:$D$57,MATCH(CALC_ABS!$A23,AR5_CONC!$A$2:$A$57,0))+D23+G23+J23,0))*$P$2</f>
        <v>1.0900534233090686</v>
      </c>
      <c r="R23" s="10">
        <f>INDEX(AR5_CONC!$H$2:$H$57,MATCH(CALC_ABS!$A23,AR5_CONC!$A$2:$A$57,0))+INDEX(AR5_CONC!$I$2:$I$57,MATCH(CALC_ABS!$A23,AR5_CONC!$A$2:$A$57,0))</f>
        <v>1.774</v>
      </c>
      <c r="S23" s="10">
        <f>INDEX(AR5_CONC!$I$2:$I$57,MATCH(CALC_ABS!$A23,AR5_CONC!$A$2:$A$57,0))*$S$1</f>
        <v>3.5249999999999997E-2</v>
      </c>
      <c r="T23" s="10">
        <f>INDEX(AR5_CONC!$I$2:$I$57,MATCH(CALC_ABS!$A23,AR5_CONC!$A$2:$A$57,0))*$S$2</f>
        <v>6.3450000000000006E-2</v>
      </c>
      <c r="U23" s="7">
        <f t="array" aca="1" ref="U23" ca="1">SUM(OFFSET(NOx_TO_SDMA8_POPW_perkT!$A$2:$A$59,0,MATCH($A23,NOx_TO_SDMA8_POPW_perkT!$B$1:$BE$1,0))*delta_EM_AR5!$E$2:$E$59)</f>
        <v>-3.6264128988951572</v>
      </c>
      <c r="V23" s="7">
        <f t="array" aca="1" ref="V23" ca="1">SUM(OFFSET(NMVOC_TO_SDMA8_POPW_perkT!$A$2:$A$59,0,MATCH($A23,NMVOC_TO_SDMA8_POPW_perkT!$B$1:$BE$1,0))*delta_EM_AR5!$H$2:$H$59)</f>
        <v>-1.535626135510916</v>
      </c>
      <c r="W23" s="7">
        <f t="array" aca="1" ref="W23" ca="1">SUM(OFFSET(SO2_TO_SDMA8_POPW_perkT!$A$2:$A$59,0,MATCH($A23,SO2_TO_SDMA8_POPW_perkT!$B$1:$BE$1,0))*delta_EM_AR5!$G$2:$G$59)</f>
        <v>0.36389979967094505</v>
      </c>
      <c r="X23" s="7">
        <f t="array" aca="1" ref="X23" ca="1">SUM(OFFSET(CH4_TO_SDMA8_POPW_perkT!$A$2:$A$59,0,MATCH($A23,CH4_TO_SDMA8_POPW_perkT!$B$1:$BE$1,0))*delta_EM_AR5!$C$2:$C$59)</f>
        <v>3.5987982530108691</v>
      </c>
      <c r="Y23" s="10">
        <f t="shared" ca="1" si="1"/>
        <v>-1.1993409817242582</v>
      </c>
      <c r="Z23" s="10">
        <f ca="1">Y23+INDEX(AR5_CONC!$J$2:$J$57,MATCH(CALC_ABS!$A23,AR5_CONC!$A$2:$A$57,0))</f>
        <v>50.890659018275748</v>
      </c>
    </row>
    <row r="24" spans="1:26" x14ac:dyDescent="0.2">
      <c r="A24" s="2" t="s">
        <v>38</v>
      </c>
      <c r="B24" s="31">
        <f t="array" aca="1" ref="B24" ca="1">SUM(OFFSET(SO2_TO_SO4_POPW_perkT!$A$2:$A$59,0,MATCH(CALC_ABS!$A24,SO2_TO_SO4_POPW_perkT!$B$1:$BE$1,0))*delta_EM_AR5!$G$2:$G$59)</f>
        <v>-0.30196407467271352</v>
      </c>
      <c r="C24" s="31">
        <f t="array" aca="1" ref="C24" ca="1">SUM(OFFSET(SO2_TO_NO3_POPW_perkT!$A$2:$A$59,0,MATCH(CALC_ABS!$A24,SO2_TO_NO3_POPW_perkT!$B$1:$BE$1,0))*delta_EM_AR5!$G$2:$G$59)</f>
        <v>-7.9028856639195872E-4</v>
      </c>
      <c r="D24" s="31">
        <f t="array" aca="1" ref="D24" ca="1">SUM(OFFSET(SO2_TO_NH4_POPW_perkT!$A$2:$A$59,0,MATCH(CALC_ABS!$A24,SO2_TO_NH4_POPW_perkT!$B$1:$BE$1,0))*delta_EM_AR5!$G$2:$G$59)</f>
        <v>-9.7314352664957068E-2</v>
      </c>
      <c r="E24" s="31">
        <f t="array" aca="1" ref="E24" ca="1">SUM(OFFSET(NOx_TO_SO4_POPW_perkT!$A$2:$A$59,0,MATCH(CALC_ABS!$A24,NOx_TO_SO4_POPW_perkT!$B$1:$BE$1,0))*delta_EM_AR5!$E$2:$E$59)</f>
        <v>3.7867298723333997E-2</v>
      </c>
      <c r="F24" s="31">
        <f t="array" aca="1" ref="F24" ca="1">SUM(OFFSET(NOx_TO_NO3_POPW_perkT!$A$2:$A$59,0,MATCH(CALC_ABS!$A24,NOx_TO_NO3_POPW_perkT!$B$1:$BE$1,0))*delta_EM_AR5!$E$2:$E$59)</f>
        <v>0.60032429751366312</v>
      </c>
      <c r="G24" s="31">
        <f t="array" aca="1" ref="G24" ca="1">SUM(OFFSET(NOx_TO_NH4_POPW_perkT!$A$2:$A$59,0,MATCH(CALC_ABS!$A24,NOx_TO_NH4_POPW_perkT!$B$1:$BE$1,0))*delta_EM_AR5!$E$2:$E$59)</f>
        <v>0.18453859540341849</v>
      </c>
      <c r="H24" s="31">
        <f t="array" aca="1" ref="H24" ca="1">SUM(OFFSET(NH3_TO_SO4_POPW_perkT!$A$2:$A$59,0,MATCH(CALC_ABS!$A24,NH3_TO_SO4_POPW_perkT!$B$1:$BE$1,0))*delta_EM_AR5!$D$2:$D$59)</f>
        <v>-7.6848814259340162E-2</v>
      </c>
      <c r="I24" s="31">
        <f t="array" aca="1" ref="I24" ca="1">SUM(OFFSET(NH3_TO_NO3_POPW_perkT!$A$2:$A$59,0,MATCH(CALC_ABS!$A24,NH3_TO_NO3_POPW_perkT!$B$1:$BE$1,0))*delta_EM_AR5!$D$2:$D$59)</f>
        <v>0.62745135948709929</v>
      </c>
      <c r="J24" s="31">
        <f t="array" aca="1" ref="J24" ca="1">SUM(OFFSET(NH3_TO_NH4_POPW_perkT!$A$2:$A$59,0,MATCH(CALC_ABS!$A24,NH3_TO_NH4_POPW_perkT!$B$1:$BE$1,0))*delta_EM_AR5!$D$2:$D$59)</f>
        <v>1.4055356072966181</v>
      </c>
      <c r="K24" s="31">
        <f t="array" aca="1" ref="K24" ca="1">SUM(OFFSET(BC_TO_BC_POPW_perkT!$A$2:$A$59,0,MATCH(CALC_ABS!$A24,BC_TO_BC_POPW_perkT!$B$1:$BE$1,0))*delta_EM_AR5!$B$2:$B$59)</f>
        <v>0.74628379356772434</v>
      </c>
      <c r="L24" s="31">
        <f t="array" aca="1" ref="L24" ca="1">SUM(OFFSET(POM_TO_POM_POPW_perkT!$A$2:$A$59,0,MATCH(CALC_ABS!$A24,POM_TO_POM_POPW_perkT!$B$1:$BE$1,0))*delta_EM_AR5!$F$2:$F$59)</f>
        <v>7.1856077156383064E-2</v>
      </c>
      <c r="M24" s="31">
        <f t="array" aca="1" ref="M24" ca="1">SUM(OFFSET(PRPM25_TO_PRPM25_POPW_perkT!$A$2:$A$59,0,MATCH(CALC_ABS!$A24,PRPM25_TO_PRPM25_POPW_perkT!$B$1:$BE$1,0))*delta_EM_AR5!$I$2:$I$59)</f>
        <v>5.4558260932769613</v>
      </c>
      <c r="N24" s="10">
        <f t="shared" ca="1" si="0"/>
        <v>8.6527655922617992</v>
      </c>
      <c r="O24" s="10">
        <f ca="1">MAX(INDEX(AR5_CONC!$B$2:$B$57,MATCH(CALC_ABS!$A24,AR5_CONC!$A$2:$A$57,0))+B24+E24+H24,0)+MAX(INDEX(AR5_CONC!$C$2:$C$57,MATCH(CALC_ABS!$A24,AR5_CONC!$A$2:$A$57,0))+C24+F24+I24,0)+MAX(INDEX(AR5_CONC!$D$2:$D$57,MATCH(CALC_ABS!$A24,AR5_CONC!$A$2:$A$57,0))+D24+G24+J24,0)+MAX(INDEX(AR5_CONC!$E$2:$E$57,MATCH(CALC_ABS!$A24,AR5_CONC!$A$2:$A$57,0))+K24,0)+MAX(INDEX(AR5_CONC!$F$2:$F$57,MATCH(CALC_ABS!$A24,AR5_CONC!$A$2:$A$57,0))+L24,0)+M24</f>
        <v>18.604765592261799</v>
      </c>
      <c r="P24" s="10">
        <f ca="1">(MAX(INDEX(AR5_CONC!$B$2:$B$57,MATCH(CALC_ABS!$A24,AR5_CONC!$A$2:$A$57,0))+B24+E24+H24,0)+MAX(INDEX(AR5_CONC!$C$2:$C$57,MATCH(CALC_ABS!$A24,AR5_CONC!$A$2:$A$57,0))+C24+F24+I24,0)+MAX(INDEX(AR5_CONC!$D$2:$D$57,MATCH(CALC_ABS!$A24,AR5_CONC!$A$2:$A$57,0))+D24+G24+J24,0))*$P$1</f>
        <v>2.5482058996303976</v>
      </c>
      <c r="Q24" s="10">
        <f ca="1">(MAX(INDEX(AR5_CONC!$B$2:$B$57,MATCH(CALC_ABS!$A24,AR5_CONC!$A$2:$A$57,0))+B24+E24+H24,0)+MAX(INDEX(AR5_CONC!$C$2:$C$57,MATCH(CALC_ABS!$A24,AR5_CONC!$A$2:$A$57,0))+C24+F24+I24,0)+MAX(INDEX(AR5_CONC!$D$2:$D$57,MATCH(CALC_ABS!$A24,AR5_CONC!$A$2:$A$57,0))+D24+G24+J24,0))*$P$2</f>
        <v>4.0582538401521138</v>
      </c>
      <c r="R24" s="10">
        <f>INDEX(AR5_CONC!$H$2:$H$57,MATCH(CALC_ABS!$A24,AR5_CONC!$A$2:$A$57,0))+INDEX(AR5_CONC!$I$2:$I$57,MATCH(CALC_ABS!$A24,AR5_CONC!$A$2:$A$57,0))</f>
        <v>10.1394</v>
      </c>
      <c r="S24" s="10">
        <f>INDEX(AR5_CONC!$I$2:$I$57,MATCH(CALC_ABS!$A24,AR5_CONC!$A$2:$A$57,0))*$S$1</f>
        <v>9.2609999999999984E-2</v>
      </c>
      <c r="T24" s="10">
        <f>INDEX(AR5_CONC!$I$2:$I$57,MATCH(CALC_ABS!$A24,AR5_CONC!$A$2:$A$57,0))*$S$2</f>
        <v>0.16669799999999999</v>
      </c>
      <c r="U24" s="7">
        <f t="array" aca="1" ref="U24" ca="1">SUM(OFFSET(NOx_TO_SDMA8_POPW_perkT!$A$2:$A$59,0,MATCH($A24,NOx_TO_SDMA8_POPW_perkT!$B$1:$BE$1,0))*delta_EM_AR5!$E$2:$E$59)</f>
        <v>6.9489588941562124</v>
      </c>
      <c r="V24" s="7">
        <f t="array" aca="1" ref="V24" ca="1">SUM(OFFSET(NMVOC_TO_SDMA8_POPW_perkT!$A$2:$A$59,0,MATCH($A24,NMVOC_TO_SDMA8_POPW_perkT!$B$1:$BE$1,0))*delta_EM_AR5!$H$2:$H$59)</f>
        <v>-1.5036592096370707</v>
      </c>
      <c r="W24" s="7">
        <f t="array" aca="1" ref="W24" ca="1">SUM(OFFSET(SO2_TO_SDMA8_POPW_perkT!$A$2:$A$59,0,MATCH($A24,SO2_TO_SDMA8_POPW_perkT!$B$1:$BE$1,0))*delta_EM_AR5!$G$2:$G$59)</f>
        <v>0.28332772718227089</v>
      </c>
      <c r="X24" s="7">
        <f t="array" aca="1" ref="X24" ca="1">SUM(OFFSET(CH4_TO_SDMA8_POPW_perkT!$A$2:$A$59,0,MATCH($A24,CH4_TO_SDMA8_POPW_perkT!$B$1:$BE$1,0))*delta_EM_AR5!$C$2:$C$59)</f>
        <v>5.1968352048318103</v>
      </c>
      <c r="Y24" s="10">
        <f t="shared" ca="1" si="1"/>
        <v>10.925462616533224</v>
      </c>
      <c r="Z24" s="10">
        <f ca="1">Y24+INDEX(AR5_CONC!$J$2:$J$57,MATCH(CALC_ABS!$A24,AR5_CONC!$A$2:$A$57,0))</f>
        <v>76.145462616533223</v>
      </c>
    </row>
    <row r="25" spans="1:26" x14ac:dyDescent="0.2">
      <c r="A25" s="2" t="s">
        <v>37</v>
      </c>
      <c r="B25" s="31">
        <f t="array" aca="1" ref="B25" ca="1">SUM(OFFSET(SO2_TO_SO4_POPW_perkT!$A$2:$A$59,0,MATCH(CALC_ABS!$A25,SO2_TO_SO4_POPW_perkT!$B$1:$BE$1,0))*delta_EM_AR5!$G$2:$G$59)</f>
        <v>-1.32467667736318</v>
      </c>
      <c r="C25" s="31">
        <f t="array" aca="1" ref="C25" ca="1">SUM(OFFSET(SO2_TO_NO3_POPW_perkT!$A$2:$A$59,0,MATCH(CALC_ABS!$A25,SO2_TO_NO3_POPW_perkT!$B$1:$BE$1,0))*delta_EM_AR5!$G$2:$G$59)</f>
        <v>3.2415491346999385E-3</v>
      </c>
      <c r="D25" s="31">
        <f t="array" aca="1" ref="D25" ca="1">SUM(OFFSET(SO2_TO_NH4_POPW_perkT!$A$2:$A$59,0,MATCH(CALC_ABS!$A25,SO2_TO_NH4_POPW_perkT!$B$1:$BE$1,0))*delta_EM_AR5!$G$2:$G$59)</f>
        <v>-0.35703872335211467</v>
      </c>
      <c r="E25" s="31">
        <f t="array" aca="1" ref="E25" ca="1">SUM(OFFSET(NOx_TO_SO4_POPW_perkT!$A$2:$A$59,0,MATCH(CALC_ABS!$A25,NOx_TO_SO4_POPW_perkT!$B$1:$BE$1,0))*delta_EM_AR5!$E$2:$E$59)</f>
        <v>0.11221161233420879</v>
      </c>
      <c r="F25" s="31">
        <f t="array" aca="1" ref="F25" ca="1">SUM(OFFSET(NOx_TO_NO3_POPW_perkT!$A$2:$A$59,0,MATCH(CALC_ABS!$A25,NOx_TO_NO3_POPW_perkT!$B$1:$BE$1,0))*delta_EM_AR5!$E$2:$E$59)</f>
        <v>0.21751840208054421</v>
      </c>
      <c r="G25" s="31">
        <f t="array" aca="1" ref="G25" ca="1">SUM(OFFSET(NOx_TO_NH4_POPW_perkT!$A$2:$A$59,0,MATCH(CALC_ABS!$A25,NOx_TO_NH4_POPW_perkT!$B$1:$BE$1,0))*delta_EM_AR5!$E$2:$E$59)</f>
        <v>5.3657282476219398E-2</v>
      </c>
      <c r="H25" s="31">
        <f t="array" aca="1" ref="H25" ca="1">SUM(OFFSET(NH3_TO_SO4_POPW_perkT!$A$2:$A$59,0,MATCH(CALC_ABS!$A25,NH3_TO_SO4_POPW_perkT!$B$1:$BE$1,0))*delta_EM_AR5!$D$2:$D$59)</f>
        <v>-3.2530947668599826E-2</v>
      </c>
      <c r="I25" s="31">
        <f t="array" aca="1" ref="I25" ca="1">SUM(OFFSET(NH3_TO_NO3_POPW_perkT!$A$2:$A$59,0,MATCH(CALC_ABS!$A25,NH3_TO_NO3_POPW_perkT!$B$1:$BE$1,0))*delta_EM_AR5!$D$2:$D$59)</f>
        <v>3.5376126892462306E-2</v>
      </c>
      <c r="J25" s="31">
        <f t="array" aca="1" ref="J25" ca="1">SUM(OFFSET(NH3_TO_NH4_POPW_perkT!$A$2:$A$59,0,MATCH(CALC_ABS!$A25,NH3_TO_NH4_POPW_perkT!$B$1:$BE$1,0))*delta_EM_AR5!$D$2:$D$59)</f>
        <v>9.7651117865681786E-2</v>
      </c>
      <c r="K25" s="31">
        <f t="array" aca="1" ref="K25" ca="1">SUM(OFFSET(BC_TO_BC_POPW_perkT!$A$2:$A$59,0,MATCH(CALC_ABS!$A25,BC_TO_BC_POPW_perkT!$B$1:$BE$1,0))*delta_EM_AR5!$B$2:$B$59)</f>
        <v>0.84125334044200251</v>
      </c>
      <c r="L25" s="31">
        <f t="array" aca="1" ref="L25" ca="1">SUM(OFFSET(POM_TO_POM_POPW_perkT!$A$2:$A$59,0,MATCH(CALC_ABS!$A25,POM_TO_POM_POPW_perkT!$B$1:$BE$1,0))*delta_EM_AR5!$F$2:$F$59)</f>
        <v>-2.7404900318165115E-2</v>
      </c>
      <c r="M25" s="31">
        <f t="array" aca="1" ref="M25" ca="1">SUM(OFFSET(PRPM25_TO_PRPM25_POPW_perkT!$A$2:$A$59,0,MATCH(CALC_ABS!$A25,PRPM25_TO_PRPM25_POPW_perkT!$B$1:$BE$1,0))*delta_EM_AR5!$I$2:$I$59)</f>
        <v>3.5757235732091255</v>
      </c>
      <c r="N25" s="10">
        <f t="shared" ca="1" si="0"/>
        <v>3.194981755732885</v>
      </c>
      <c r="O25" s="10">
        <f ca="1">MAX(INDEX(AR5_CONC!$B$2:$B$57,MATCH(CALC_ABS!$A25,AR5_CONC!$A$2:$A$57,0))+B25+E25+H25,0)+MAX(INDEX(AR5_CONC!$C$2:$C$57,MATCH(CALC_ABS!$A25,AR5_CONC!$A$2:$A$57,0))+C25+F25+I25,0)+MAX(INDEX(AR5_CONC!$D$2:$D$57,MATCH(CALC_ABS!$A25,AR5_CONC!$A$2:$A$57,0))+D25+G25+J25,0)+MAX(INDEX(AR5_CONC!$E$2:$E$57,MATCH(CALC_ABS!$A25,AR5_CONC!$A$2:$A$57,0))+K25,0)+MAX(INDEX(AR5_CONC!$F$2:$F$57,MATCH(CALC_ABS!$A25,AR5_CONC!$A$2:$A$57,0))+L25,0)+M25</f>
        <v>9.2749817557328846</v>
      </c>
      <c r="P25" s="10">
        <f ca="1">(MAX(INDEX(AR5_CONC!$B$2:$B$57,MATCH(CALC_ABS!$A25,AR5_CONC!$A$2:$A$57,0))+B25+E25+H25,0)+MAX(INDEX(AR5_CONC!$C$2:$C$57,MATCH(CALC_ABS!$A25,AR5_CONC!$A$2:$A$57,0))+C25+F25+I25,0)+MAX(INDEX(AR5_CONC!$D$2:$D$57,MATCH(CALC_ABS!$A25,AR5_CONC!$A$2:$A$57,0))+D25+G25+J25,0))*$P$1</f>
        <v>0.75611063044797888</v>
      </c>
      <c r="Q25" s="10">
        <f ca="1">(MAX(INDEX(AR5_CONC!$B$2:$B$57,MATCH(CALC_ABS!$A25,AR5_CONC!$A$2:$A$57,0))+B25+E25+H25,0)+MAX(INDEX(AR5_CONC!$C$2:$C$57,MATCH(CALC_ABS!$A25,AR5_CONC!$A$2:$A$57,0))+C25+F25+I25,0)+MAX(INDEX(AR5_CONC!$D$2:$D$57,MATCH(CALC_ABS!$A25,AR5_CONC!$A$2:$A$57,0))+D25+G25+J25,0))*$P$2</f>
        <v>1.2041761892319662</v>
      </c>
      <c r="R25" s="10">
        <f>INDEX(AR5_CONC!$H$2:$H$57,MATCH(CALC_ABS!$A25,AR5_CONC!$A$2:$A$57,0))+INDEX(AR5_CONC!$I$2:$I$57,MATCH(CALC_ABS!$A25,AR5_CONC!$A$2:$A$57,0))</f>
        <v>12.9659</v>
      </c>
      <c r="S25" s="10">
        <f>INDEX(AR5_CONC!$I$2:$I$57,MATCH(CALC_ABS!$A25,AR5_CONC!$A$2:$A$57,0))*$S$1</f>
        <v>0.14494499999999999</v>
      </c>
      <c r="T25" s="10">
        <f>INDEX(AR5_CONC!$I$2:$I$57,MATCH(CALC_ABS!$A25,AR5_CONC!$A$2:$A$57,0))*$S$2</f>
        <v>0.26090100000000005</v>
      </c>
      <c r="U25" s="7">
        <f t="array" aca="1" ref="U25" ca="1">SUM(OFFSET(NOx_TO_SDMA8_POPW_perkT!$A$2:$A$59,0,MATCH($A25,NOx_TO_SDMA8_POPW_perkT!$B$1:$BE$1,0))*delta_EM_AR5!$E$2:$E$59)</f>
        <v>6.8449400908760065</v>
      </c>
      <c r="V25" s="7">
        <f t="array" aca="1" ref="V25" ca="1">SUM(OFFSET(NMVOC_TO_SDMA8_POPW_perkT!$A$2:$A$59,0,MATCH($A25,NMVOC_TO_SDMA8_POPW_perkT!$B$1:$BE$1,0))*delta_EM_AR5!$H$2:$H$59)</f>
        <v>-1.6473191073857689</v>
      </c>
      <c r="W25" s="7">
        <f t="array" aca="1" ref="W25" ca="1">SUM(OFFSET(SO2_TO_SDMA8_POPW_perkT!$A$2:$A$59,0,MATCH($A25,SO2_TO_SDMA8_POPW_perkT!$B$1:$BE$1,0))*delta_EM_AR5!$G$2:$G$59)</f>
        <v>0.51552248220862662</v>
      </c>
      <c r="X25" s="7">
        <f t="array" aca="1" ref="X25" ca="1">SUM(OFFSET(CH4_TO_SDMA8_POPW_perkT!$A$2:$A$59,0,MATCH($A25,CH4_TO_SDMA8_POPW_perkT!$B$1:$BE$1,0))*delta_EM_AR5!$C$2:$C$59)</f>
        <v>4.6988979891077429</v>
      </c>
      <c r="Y25" s="10">
        <f t="shared" ca="1" si="1"/>
        <v>10.412041454806607</v>
      </c>
      <c r="Z25" s="10">
        <f ca="1">Y25+INDEX(AR5_CONC!$J$2:$J$57,MATCH(CALC_ABS!$A25,AR5_CONC!$A$2:$A$57,0))</f>
        <v>69.647041454806612</v>
      </c>
    </row>
    <row r="26" spans="1:26" x14ac:dyDescent="0.2">
      <c r="A26" s="2" t="s">
        <v>36</v>
      </c>
      <c r="B26" s="31">
        <f t="array" aca="1" ref="B26" ca="1">SUM(OFFSET(SO2_TO_SO4_POPW_perkT!$A$2:$A$59,0,MATCH(CALC_ABS!$A26,SO2_TO_SO4_POPW_perkT!$B$1:$BE$1,0))*delta_EM_AR5!$G$2:$G$59)</f>
        <v>-0.75864530292092858</v>
      </c>
      <c r="C26" s="31">
        <f t="array" aca="1" ref="C26" ca="1">SUM(OFFSET(SO2_TO_NO3_POPW_perkT!$A$2:$A$59,0,MATCH(CALC_ABS!$A26,SO2_TO_NO3_POPW_perkT!$B$1:$BE$1,0))*delta_EM_AR5!$G$2:$G$59)</f>
        <v>-9.3008806760152521E-4</v>
      </c>
      <c r="D26" s="31">
        <f t="array" aca="1" ref="D26" ca="1">SUM(OFFSET(SO2_TO_NH4_POPW_perkT!$A$2:$A$59,0,MATCH(CALC_ABS!$A26,SO2_TO_NH4_POPW_perkT!$B$1:$BE$1,0))*delta_EM_AR5!$G$2:$G$59)</f>
        <v>-0.13622594365592722</v>
      </c>
      <c r="E26" s="31">
        <f t="array" aca="1" ref="E26" ca="1">SUM(OFFSET(NOx_TO_SO4_POPW_perkT!$A$2:$A$59,0,MATCH(CALC_ABS!$A26,NOx_TO_SO4_POPW_perkT!$B$1:$BE$1,0))*delta_EM_AR5!$E$2:$E$59)</f>
        <v>0.15170689570862922</v>
      </c>
      <c r="F26" s="31">
        <f t="array" aca="1" ref="F26" ca="1">SUM(OFFSET(NOx_TO_NO3_POPW_perkT!$A$2:$A$59,0,MATCH(CALC_ABS!$A26,NOx_TO_NO3_POPW_perkT!$B$1:$BE$1,0))*delta_EM_AR5!$E$2:$E$59)</f>
        <v>1.9688971742136994E-2</v>
      </c>
      <c r="G26" s="31">
        <f t="array" aca="1" ref="G26" ca="1">SUM(OFFSET(NOx_TO_NH4_POPW_perkT!$A$2:$A$59,0,MATCH(CALC_ABS!$A26,NOx_TO_NH4_POPW_perkT!$B$1:$BE$1,0))*delta_EM_AR5!$E$2:$E$59)</f>
        <v>3.9961988442022639E-3</v>
      </c>
      <c r="H26" s="31">
        <f t="array" aca="1" ref="H26" ca="1">SUM(OFFSET(NH3_TO_SO4_POPW_perkT!$A$2:$A$59,0,MATCH(CALC_ABS!$A26,NH3_TO_SO4_POPW_perkT!$B$1:$BE$1,0))*delta_EM_AR5!$D$2:$D$59)</f>
        <v>-2.2711713115413303</v>
      </c>
      <c r="I26" s="31">
        <f t="array" aca="1" ref="I26" ca="1">SUM(OFFSET(NH3_TO_NO3_POPW_perkT!$A$2:$A$59,0,MATCH(CALC_ABS!$A26,NH3_TO_NO3_POPW_perkT!$B$1:$BE$1,0))*delta_EM_AR5!$D$2:$D$59)</f>
        <v>0.60685399434616394</v>
      </c>
      <c r="J26" s="31">
        <f t="array" aca="1" ref="J26" ca="1">SUM(OFFSET(NH3_TO_NH4_POPW_perkT!$A$2:$A$59,0,MATCH(CALC_ABS!$A26,NH3_TO_NH4_POPW_perkT!$B$1:$BE$1,0))*delta_EM_AR5!$D$2:$D$59)</f>
        <v>8.5449510319635902</v>
      </c>
      <c r="K26" s="31">
        <f t="array" aca="1" ref="K26" ca="1">SUM(OFFSET(BC_TO_BC_POPW_perkT!$A$2:$A$59,0,MATCH(CALC_ABS!$A26,BC_TO_BC_POPW_perkT!$B$1:$BE$1,0))*delta_EM_AR5!$B$2:$B$59)</f>
        <v>1.9200433531930106</v>
      </c>
      <c r="L26" s="31">
        <f t="array" aca="1" ref="L26" ca="1">SUM(OFFSET(POM_TO_POM_POPW_perkT!$A$2:$A$59,0,MATCH(CALC_ABS!$A26,POM_TO_POM_POPW_perkT!$B$1:$BE$1,0))*delta_EM_AR5!$F$2:$F$59)</f>
        <v>3.7829462353800563</v>
      </c>
      <c r="M26" s="31">
        <f t="array" aca="1" ref="M26" ca="1">SUM(OFFSET(PRPM25_TO_PRPM25_POPW_perkT!$A$2:$A$59,0,MATCH(CALC_ABS!$A26,PRPM25_TO_PRPM25_POPW_perkT!$B$1:$BE$1,0))*delta_EM_AR5!$I$2:$I$59)</f>
        <v>35.695376182986202</v>
      </c>
      <c r="N26" s="10">
        <f t="shared" ca="1" si="0"/>
        <v>47.558590217978207</v>
      </c>
      <c r="O26" s="10">
        <f ca="1">MAX(INDEX(AR5_CONC!$B$2:$B$57,MATCH(CALC_ABS!$A26,AR5_CONC!$A$2:$A$57,0))+B26+E26+H26,0)+MAX(INDEX(AR5_CONC!$C$2:$C$57,MATCH(CALC_ABS!$A26,AR5_CONC!$A$2:$A$57,0))+C26+F26+I26,0)+MAX(INDEX(AR5_CONC!$D$2:$D$57,MATCH(CALC_ABS!$A26,AR5_CONC!$A$2:$A$57,0))+D26+G26+J26,0)+MAX(INDEX(AR5_CONC!$E$2:$E$57,MATCH(CALC_ABS!$A26,AR5_CONC!$A$2:$A$57,0))+K26,0)+MAX(INDEX(AR5_CONC!$F$2:$F$57,MATCH(CALC_ABS!$A26,AR5_CONC!$A$2:$A$57,0))+L26,0)+M26</f>
        <v>57.207590217978208</v>
      </c>
      <c r="P26" s="10">
        <f ca="1">(MAX(INDEX(AR5_CONC!$B$2:$B$57,MATCH(CALC_ABS!$A26,AR5_CONC!$A$2:$A$57,0))+B26+E26+H26,0)+MAX(INDEX(AR5_CONC!$C$2:$C$57,MATCH(CALC_ABS!$A26,AR5_CONC!$A$2:$A$57,0))+C26+F26+I26,0)+MAX(INDEX(AR5_CONC!$D$2:$D$57,MATCH(CALC_ABS!$A26,AR5_CONC!$A$2:$A$57,0))+D26+G26+J26,0))*$P$1</f>
        <v>3.3610206005331129</v>
      </c>
      <c r="Q26" s="10">
        <f ca="1">(MAX(INDEX(AR5_CONC!$B$2:$B$57,MATCH(CALC_ABS!$A26,AR5_CONC!$A$2:$A$57,0))+B26+E26+H26,0)+MAX(INDEX(AR5_CONC!$C$2:$C$57,MATCH(CALC_ABS!$A26,AR5_CONC!$A$2:$A$57,0))+C26+F26+I26,0)+MAX(INDEX(AR5_CONC!$D$2:$D$57,MATCH(CALC_ABS!$A26,AR5_CONC!$A$2:$A$57,0))+D26+G26+J26,0))*$P$2</f>
        <v>5.352736511960142</v>
      </c>
      <c r="R26" s="10">
        <f>INDEX(AR5_CONC!$H$2:$H$57,MATCH(CALC_ABS!$A26,AR5_CONC!$A$2:$A$57,0))+INDEX(AR5_CONC!$I$2:$I$57,MATCH(CALC_ABS!$A26,AR5_CONC!$A$2:$A$57,0))</f>
        <v>18.293600000000001</v>
      </c>
      <c r="S26" s="10">
        <f>INDEX(AR5_CONC!$I$2:$I$57,MATCH(CALC_ABS!$A26,AR5_CONC!$A$2:$A$57,0))*$S$1</f>
        <v>0.11677499999999999</v>
      </c>
      <c r="T26" s="10">
        <f>INDEX(AR5_CONC!$I$2:$I$57,MATCH(CALC_ABS!$A26,AR5_CONC!$A$2:$A$57,0))*$S$2</f>
        <v>0.21019499999999999</v>
      </c>
      <c r="U26" s="7">
        <f t="array" aca="1" ref="U26" ca="1">SUM(OFFSET(NOx_TO_SDMA8_POPW_perkT!$A$2:$A$59,0,MATCH($A26,NOx_TO_SDMA8_POPW_perkT!$B$1:$BE$1,0))*delta_EM_AR5!$E$2:$E$59)</f>
        <v>9.3429833143114287</v>
      </c>
      <c r="V26" s="7">
        <f t="array" aca="1" ref="V26" ca="1">SUM(OFFSET(NMVOC_TO_SDMA8_POPW_perkT!$A$2:$A$59,0,MATCH($A26,NMVOC_TO_SDMA8_POPW_perkT!$B$1:$BE$1,0))*delta_EM_AR5!$H$2:$H$59)</f>
        <v>-1.8943473004512457</v>
      </c>
      <c r="W26" s="7">
        <f t="array" aca="1" ref="W26" ca="1">SUM(OFFSET(SO2_TO_SDMA8_POPW_perkT!$A$2:$A$59,0,MATCH($A26,SO2_TO_SDMA8_POPW_perkT!$B$1:$BE$1,0))*delta_EM_AR5!$G$2:$G$59)</f>
        <v>0.38325659846155935</v>
      </c>
      <c r="X26" s="7">
        <f t="array" aca="1" ref="X26" ca="1">SUM(OFFSET(CH4_TO_SDMA8_POPW_perkT!$A$2:$A$59,0,MATCH($A26,CH4_TO_SDMA8_POPW_perkT!$B$1:$BE$1,0))*delta_EM_AR5!$C$2:$C$59)</f>
        <v>5.2619981715954376</v>
      </c>
      <c r="Y26" s="10">
        <f t="shared" ca="1" si="1"/>
        <v>13.09389078391718</v>
      </c>
      <c r="Z26" s="10">
        <f ca="1">Y26+INDEX(AR5_CONC!$J$2:$J$57,MATCH(CALC_ABS!$A26,AR5_CONC!$A$2:$A$57,0))</f>
        <v>77.655890783917172</v>
      </c>
    </row>
    <row r="27" spans="1:26" x14ac:dyDescent="0.2">
      <c r="A27" s="2" t="s">
        <v>35</v>
      </c>
      <c r="B27" s="31">
        <f t="array" aca="1" ref="B27" ca="1">SUM(OFFSET(SO2_TO_SO4_POPW_perkT!$A$2:$A$59,0,MATCH(CALC_ABS!$A27,SO2_TO_SO4_POPW_perkT!$B$1:$BE$1,0))*delta_EM_AR5!$G$2:$G$59)</f>
        <v>-0.73889761733792925</v>
      </c>
      <c r="C27" s="31">
        <f t="array" aca="1" ref="C27" ca="1">SUM(OFFSET(SO2_TO_NO3_POPW_perkT!$A$2:$A$59,0,MATCH(CALC_ABS!$A27,SO2_TO_NO3_POPW_perkT!$B$1:$BE$1,0))*delta_EM_AR5!$G$2:$G$59)</f>
        <v>5.9894051597844673E-2</v>
      </c>
      <c r="D27" s="31">
        <f t="array" aca="1" ref="D27" ca="1">SUM(OFFSET(SO2_TO_NH4_POPW_perkT!$A$2:$A$59,0,MATCH(CALC_ABS!$A27,SO2_TO_NH4_POPW_perkT!$B$1:$BE$1,0))*delta_EM_AR5!$G$2:$G$59)</f>
        <v>-0.10806963024292497</v>
      </c>
      <c r="E27" s="31">
        <f t="array" aca="1" ref="E27" ca="1">SUM(OFFSET(NOx_TO_SO4_POPW_perkT!$A$2:$A$59,0,MATCH(CALC_ABS!$A27,NOx_TO_SO4_POPW_perkT!$B$1:$BE$1,0))*delta_EM_AR5!$E$2:$E$59)</f>
        <v>0.21776114865239632</v>
      </c>
      <c r="F27" s="31">
        <f t="array" aca="1" ref="F27" ca="1">SUM(OFFSET(NOx_TO_NO3_POPW_perkT!$A$2:$A$59,0,MATCH(CALC_ABS!$A27,NOx_TO_NO3_POPW_perkT!$B$1:$BE$1,0))*delta_EM_AR5!$E$2:$E$59)</f>
        <v>1.0709210955611799</v>
      </c>
      <c r="G27" s="31">
        <f t="array" aca="1" ref="G27" ca="1">SUM(OFFSET(NOx_TO_NH4_POPW_perkT!$A$2:$A$59,0,MATCH(CALC_ABS!$A27,NOx_TO_NH4_POPW_perkT!$B$1:$BE$1,0))*delta_EM_AR5!$E$2:$E$59)</f>
        <v>0.32800321214395733</v>
      </c>
      <c r="H27" s="31">
        <f t="array" aca="1" ref="H27" ca="1">SUM(OFFSET(NH3_TO_SO4_POPW_perkT!$A$2:$A$59,0,MATCH(CALC_ABS!$A27,NH3_TO_SO4_POPW_perkT!$B$1:$BE$1,0))*delta_EM_AR5!$D$2:$D$59)</f>
        <v>-0.15171179735338811</v>
      </c>
      <c r="I27" s="31">
        <f t="array" aca="1" ref="I27" ca="1">SUM(OFFSET(NH3_TO_NO3_POPW_perkT!$A$2:$A$59,0,MATCH(CALC_ABS!$A27,NH3_TO_NO3_POPW_perkT!$B$1:$BE$1,0))*delta_EM_AR5!$D$2:$D$59)</f>
        <v>0.76515308550842898</v>
      </c>
      <c r="J27" s="31">
        <f t="array" aca="1" ref="J27" ca="1">SUM(OFFSET(NH3_TO_NH4_POPW_perkT!$A$2:$A$59,0,MATCH(CALC_ABS!$A27,NH3_TO_NH4_POPW_perkT!$B$1:$BE$1,0))*delta_EM_AR5!$D$2:$D$59)</f>
        <v>0.77288400109080002</v>
      </c>
      <c r="K27" s="31">
        <f t="array" aca="1" ref="K27" ca="1">SUM(OFFSET(BC_TO_BC_POPW_perkT!$A$2:$A$59,0,MATCH(CALC_ABS!$A27,BC_TO_BC_POPW_perkT!$B$1:$BE$1,0))*delta_EM_AR5!$B$2:$B$59)</f>
        <v>1.7088188618705589</v>
      </c>
      <c r="L27" s="31">
        <f t="array" aca="1" ref="L27" ca="1">SUM(OFFSET(POM_TO_POM_POPW_perkT!$A$2:$A$59,0,MATCH(CALC_ABS!$A27,POM_TO_POM_POPW_perkT!$B$1:$BE$1,0))*delta_EM_AR5!$F$2:$F$59)</f>
        <v>0.7081987086329915</v>
      </c>
      <c r="M27" s="31">
        <f t="array" aca="1" ref="M27" ca="1">SUM(OFFSET(PRPM25_TO_PRPM25_POPW_perkT!$A$2:$A$59,0,MATCH(CALC_ABS!$A27,PRPM25_TO_PRPM25_POPW_perkT!$B$1:$BE$1,0))*delta_EM_AR5!$I$2:$I$59)</f>
        <v>2.8343215975027931</v>
      </c>
      <c r="N27" s="10">
        <f t="shared" ca="1" si="0"/>
        <v>7.4672767176267083</v>
      </c>
      <c r="O27" s="10">
        <f ca="1">MAX(INDEX(AR5_CONC!$B$2:$B$57,MATCH(CALC_ABS!$A27,AR5_CONC!$A$2:$A$57,0))+B27+E27+H27,0)+MAX(INDEX(AR5_CONC!$C$2:$C$57,MATCH(CALC_ABS!$A27,AR5_CONC!$A$2:$A$57,0))+C27+F27+I27,0)+MAX(INDEX(AR5_CONC!$D$2:$D$57,MATCH(CALC_ABS!$A27,AR5_CONC!$A$2:$A$57,0))+D27+G27+J27,0)+MAX(INDEX(AR5_CONC!$E$2:$E$57,MATCH(CALC_ABS!$A27,AR5_CONC!$A$2:$A$57,0))+K27,0)+MAX(INDEX(AR5_CONC!$F$2:$F$57,MATCH(CALC_ABS!$A27,AR5_CONC!$A$2:$A$57,0))+L27,0)+M27</f>
        <v>14.52827671762671</v>
      </c>
      <c r="P27" s="10">
        <f ca="1">(MAX(INDEX(AR5_CONC!$B$2:$B$57,MATCH(CALC_ABS!$A27,AR5_CONC!$A$2:$A$57,0))+B27+E27+H27,0)+MAX(INDEX(AR5_CONC!$C$2:$C$57,MATCH(CALC_ABS!$A27,AR5_CONC!$A$2:$A$57,0))+C27+F27+I27,0)+MAX(INDEX(AR5_CONC!$D$2:$D$57,MATCH(CALC_ABS!$A27,AR5_CONC!$A$2:$A$57,0))+D27+G27+J27,0))*$P$1</f>
        <v>1.9750331383974988</v>
      </c>
      <c r="Q27" s="10">
        <f ca="1">(MAX(INDEX(AR5_CONC!$B$2:$B$57,MATCH(CALC_ABS!$A27,AR5_CONC!$A$2:$A$57,0))+B27+E27+H27,0)+MAX(INDEX(AR5_CONC!$C$2:$C$57,MATCH(CALC_ABS!$A27,AR5_CONC!$A$2:$A$57,0))+C27+F27+I27,0)+MAX(INDEX(AR5_CONC!$D$2:$D$57,MATCH(CALC_ABS!$A27,AR5_CONC!$A$2:$A$57,0))+D27+G27+J27,0))*$P$2</f>
        <v>3.145423146336757</v>
      </c>
      <c r="R27" s="10">
        <f>INDEX(AR5_CONC!$H$2:$H$57,MATCH(CALC_ABS!$A27,AR5_CONC!$A$2:$A$57,0))+INDEX(AR5_CONC!$I$2:$I$57,MATCH(CALC_ABS!$A27,AR5_CONC!$A$2:$A$57,0))</f>
        <v>24.895</v>
      </c>
      <c r="S27" s="10">
        <f>INDEX(AR5_CONC!$I$2:$I$57,MATCH(CALC_ABS!$A27,AR5_CONC!$A$2:$A$57,0))*$S$1</f>
        <v>4.6949999999999999E-2</v>
      </c>
      <c r="T27" s="10">
        <f>INDEX(AR5_CONC!$I$2:$I$57,MATCH(CALC_ABS!$A27,AR5_CONC!$A$2:$A$57,0))*$S$2</f>
        <v>8.4510000000000002E-2</v>
      </c>
      <c r="U27" s="7">
        <f t="array" aca="1" ref="U27" ca="1">SUM(OFFSET(NOx_TO_SDMA8_POPW_perkT!$A$2:$A$59,0,MATCH($A27,NOx_TO_SDMA8_POPW_perkT!$B$1:$BE$1,0))*delta_EM_AR5!$E$2:$E$59)</f>
        <v>15.898252913319382</v>
      </c>
      <c r="V27" s="7">
        <f t="array" aca="1" ref="V27" ca="1">SUM(OFFSET(NMVOC_TO_SDMA8_POPW_perkT!$A$2:$A$59,0,MATCH($A27,NMVOC_TO_SDMA8_POPW_perkT!$B$1:$BE$1,0))*delta_EM_AR5!$H$2:$H$59)</f>
        <v>-1.6371004749075437</v>
      </c>
      <c r="W27" s="7">
        <f t="array" aca="1" ref="W27" ca="1">SUM(OFFSET(SO2_TO_SDMA8_POPW_perkT!$A$2:$A$59,0,MATCH($A27,SO2_TO_SDMA8_POPW_perkT!$B$1:$BE$1,0))*delta_EM_AR5!$G$2:$G$59)</f>
        <v>0.24777633368159796</v>
      </c>
      <c r="X27" s="7">
        <f t="array" aca="1" ref="X27" ca="1">SUM(OFFSET(CH4_TO_SDMA8_POPW_perkT!$A$2:$A$59,0,MATCH($A27,CH4_TO_SDMA8_POPW_perkT!$B$1:$BE$1,0))*delta_EM_AR5!$C$2:$C$59)</f>
        <v>5.2657195997672543</v>
      </c>
      <c r="Y27" s="10">
        <f t="shared" ca="1" si="1"/>
        <v>19.774648371860689</v>
      </c>
      <c r="Z27" s="10">
        <f ca="1">Y27+INDEX(AR5_CONC!$J$2:$J$57,MATCH(CALC_ABS!$A27,AR5_CONC!$A$2:$A$57,0))</f>
        <v>80.554648371860694</v>
      </c>
    </row>
    <row r="28" spans="1:26" x14ac:dyDescent="0.2">
      <c r="A28" s="2" t="s">
        <v>34</v>
      </c>
      <c r="B28" s="31">
        <f t="array" aca="1" ref="B28" ca="1">SUM(OFFSET(SO2_TO_SO4_POPW_perkT!$A$2:$A$59,0,MATCH(CALC_ABS!$A28,SO2_TO_SO4_POPW_perkT!$B$1:$BE$1,0))*delta_EM_AR5!$G$2:$G$59)</f>
        <v>-9.3493627102210347E-2</v>
      </c>
      <c r="C28" s="31">
        <f t="array" aca="1" ref="C28" ca="1">SUM(OFFSET(SO2_TO_NO3_POPW_perkT!$A$2:$A$59,0,MATCH(CALC_ABS!$A28,SO2_TO_NO3_POPW_perkT!$B$1:$BE$1,0))*delta_EM_AR5!$G$2:$G$59)</f>
        <v>-2.8484679934509714E-5</v>
      </c>
      <c r="D28" s="31">
        <f t="array" aca="1" ref="D28" ca="1">SUM(OFFSET(SO2_TO_NH4_POPW_perkT!$A$2:$A$59,0,MATCH(CALC_ABS!$A28,SO2_TO_NH4_POPW_perkT!$B$1:$BE$1,0))*delta_EM_AR5!$G$2:$G$59)</f>
        <v>-2.4150331339621675E-2</v>
      </c>
      <c r="E28" s="31">
        <f t="array" aca="1" ref="E28" ca="1">SUM(OFFSET(NOx_TO_SO4_POPW_perkT!$A$2:$A$59,0,MATCH(CALC_ABS!$A28,NOx_TO_SO4_POPW_perkT!$B$1:$BE$1,0))*delta_EM_AR5!$E$2:$E$59)</f>
        <v>3.0425468680752001E-2</v>
      </c>
      <c r="F28" s="31">
        <f t="array" aca="1" ref="F28" ca="1">SUM(OFFSET(NOx_TO_NO3_POPW_perkT!$A$2:$A$59,0,MATCH(CALC_ABS!$A28,NOx_TO_NO3_POPW_perkT!$B$1:$BE$1,0))*delta_EM_AR5!$E$2:$E$59)</f>
        <v>9.605468077720498E-5</v>
      </c>
      <c r="G28" s="31">
        <f t="array" aca="1" ref="G28" ca="1">SUM(OFFSET(NOx_TO_NH4_POPW_perkT!$A$2:$A$59,0,MATCH(CALC_ABS!$A28,NOx_TO_NH4_POPW_perkT!$B$1:$BE$1,0))*delta_EM_AR5!$E$2:$E$59)</f>
        <v>8.8383207964172379E-3</v>
      </c>
      <c r="H28" s="31">
        <f t="array" aca="1" ref="H28" ca="1">SUM(OFFSET(NH3_TO_SO4_POPW_perkT!$A$2:$A$59,0,MATCH(CALC_ABS!$A28,NH3_TO_SO4_POPW_perkT!$B$1:$BE$1,0))*delta_EM_AR5!$D$2:$D$59)</f>
        <v>-5.631033399339095E-2</v>
      </c>
      <c r="I28" s="31">
        <f t="array" aca="1" ref="I28" ca="1">SUM(OFFSET(NH3_TO_NO3_POPW_perkT!$A$2:$A$59,0,MATCH(CALC_ABS!$A28,NH3_TO_NO3_POPW_perkT!$B$1:$BE$1,0))*delta_EM_AR5!$D$2:$D$59)</f>
        <v>3.9667462528436706E-3</v>
      </c>
      <c r="J28" s="31">
        <f t="array" aca="1" ref="J28" ca="1">SUM(OFFSET(NH3_TO_NH4_POPW_perkT!$A$2:$A$59,0,MATCH(CALC_ABS!$A28,NH3_TO_NH4_POPW_perkT!$B$1:$BE$1,0))*delta_EM_AR5!$D$2:$D$59)</f>
        <v>0.13856950543471866</v>
      </c>
      <c r="K28" s="31">
        <f t="array" aca="1" ref="K28" ca="1">SUM(OFFSET(BC_TO_BC_POPW_perkT!$A$2:$A$59,0,MATCH(CALC_ABS!$A28,BC_TO_BC_POPW_perkT!$B$1:$BE$1,0))*delta_EM_AR5!$B$2:$B$59)</f>
        <v>0.44226020649568759</v>
      </c>
      <c r="L28" s="31">
        <f t="array" aca="1" ref="L28" ca="1">SUM(OFFSET(POM_TO_POM_POPW_perkT!$A$2:$A$59,0,MATCH(CALC_ABS!$A28,POM_TO_POM_POPW_perkT!$B$1:$BE$1,0))*delta_EM_AR5!$F$2:$F$59)</f>
        <v>1.2485409501879896</v>
      </c>
      <c r="M28" s="31">
        <f t="array" aca="1" ref="M28" ca="1">SUM(OFFSET(PRPM25_TO_PRPM25_POPW_perkT!$A$2:$A$59,0,MATCH(CALC_ABS!$A28,PRPM25_TO_PRPM25_POPW_perkT!$B$1:$BE$1,0))*delta_EM_AR5!$I$2:$I$59)</f>
        <v>0.87969360502514382</v>
      </c>
      <c r="N28" s="10">
        <f t="shared" ca="1" si="0"/>
        <v>2.5784080804391722</v>
      </c>
      <c r="O28" s="10">
        <f ca="1">MAX(INDEX(AR5_CONC!$B$2:$B$57,MATCH(CALC_ABS!$A28,AR5_CONC!$A$2:$A$57,0))+B28+E28+H28,0)+MAX(INDEX(AR5_CONC!$C$2:$C$57,MATCH(CALC_ABS!$A28,AR5_CONC!$A$2:$A$57,0))+C28+F28+I28,0)+MAX(INDEX(AR5_CONC!$D$2:$D$57,MATCH(CALC_ABS!$A28,AR5_CONC!$A$2:$A$57,0))+D28+G28+J28,0)+MAX(INDEX(AR5_CONC!$E$2:$E$57,MATCH(CALC_ABS!$A28,AR5_CONC!$A$2:$A$57,0))+K28,0)+MAX(INDEX(AR5_CONC!$F$2:$F$57,MATCH(CALC_ABS!$A28,AR5_CONC!$A$2:$A$57,0))+L28,0)+M28</f>
        <v>10.231408080439174</v>
      </c>
      <c r="P28" s="10">
        <f ca="1">(MAX(INDEX(AR5_CONC!$B$2:$B$57,MATCH(CALC_ABS!$A28,AR5_CONC!$A$2:$A$57,0))+B28+E28+H28,0)+MAX(INDEX(AR5_CONC!$C$2:$C$57,MATCH(CALC_ABS!$A28,AR5_CONC!$A$2:$A$57,0))+C28+F28+I28,0)+MAX(INDEX(AR5_CONC!$D$2:$D$57,MATCH(CALC_ABS!$A28,AR5_CONC!$A$2:$A$57,0))+D28+G28+J28,0))*$P$1</f>
        <v>0.58290659605719486</v>
      </c>
      <c r="Q28" s="10">
        <f ca="1">(MAX(INDEX(AR5_CONC!$B$2:$B$57,MATCH(CALC_ABS!$A28,AR5_CONC!$A$2:$A$57,0))+B28+E28+H28,0)+MAX(INDEX(AR5_CONC!$C$2:$C$57,MATCH(CALC_ABS!$A28,AR5_CONC!$A$2:$A$57,0))+C28+F28+I28,0)+MAX(INDEX(AR5_CONC!$D$2:$D$57,MATCH(CALC_ABS!$A28,AR5_CONC!$A$2:$A$57,0))+D28+G28+J28,0))*$P$2</f>
        <v>0.9283327270540509</v>
      </c>
      <c r="R28" s="10">
        <f>INDEX(AR5_CONC!$H$2:$H$57,MATCH(CALC_ABS!$A28,AR5_CONC!$A$2:$A$57,0))+INDEX(AR5_CONC!$I$2:$I$57,MATCH(CALC_ABS!$A28,AR5_CONC!$A$2:$A$57,0))</f>
        <v>21.591000000000001</v>
      </c>
      <c r="S28" s="10">
        <f>INDEX(AR5_CONC!$I$2:$I$57,MATCH(CALC_ABS!$A28,AR5_CONC!$A$2:$A$57,0))*$S$1</f>
        <v>8.9325000000000002E-2</v>
      </c>
      <c r="T28" s="10">
        <f>INDEX(AR5_CONC!$I$2:$I$57,MATCH(CALC_ABS!$A28,AR5_CONC!$A$2:$A$57,0))*$S$2</f>
        <v>0.16078500000000001</v>
      </c>
      <c r="U28" s="7">
        <f t="array" aca="1" ref="U28" ca="1">SUM(OFFSET(NOx_TO_SDMA8_POPW_perkT!$A$2:$A$59,0,MATCH($A28,NOx_TO_SDMA8_POPW_perkT!$B$1:$BE$1,0))*delta_EM_AR5!$E$2:$E$59)</f>
        <v>0.23548559598958371</v>
      </c>
      <c r="V28" s="7">
        <f t="array" aca="1" ref="V28" ca="1">SUM(OFFSET(NMVOC_TO_SDMA8_POPW_perkT!$A$2:$A$59,0,MATCH($A28,NMVOC_TO_SDMA8_POPW_perkT!$B$1:$BE$1,0))*delta_EM_AR5!$H$2:$H$59)</f>
        <v>-1.1169859220534972</v>
      </c>
      <c r="W28" s="7">
        <f t="array" aca="1" ref="W28" ca="1">SUM(OFFSET(SO2_TO_SDMA8_POPW_perkT!$A$2:$A$59,0,MATCH($A28,SO2_TO_SDMA8_POPW_perkT!$B$1:$BE$1,0))*delta_EM_AR5!$G$2:$G$59)</f>
        <v>1.6174617513668551E-2</v>
      </c>
      <c r="X28" s="7">
        <f t="array" aca="1" ref="X28" ca="1">SUM(OFFSET(CH4_TO_SDMA8_POPW_perkT!$A$2:$A$59,0,MATCH($A28,CH4_TO_SDMA8_POPW_perkT!$B$1:$BE$1,0))*delta_EM_AR5!$C$2:$C$59)</f>
        <v>2.8769930827060919</v>
      </c>
      <c r="Y28" s="10">
        <f t="shared" ca="1" si="1"/>
        <v>2.0116673741558468</v>
      </c>
      <c r="Z28" s="10">
        <f ca="1">Y28+INDEX(AR5_CONC!$J$2:$J$57,MATCH(CALC_ABS!$A28,AR5_CONC!$A$2:$A$57,0))</f>
        <v>58.16366737415585</v>
      </c>
    </row>
    <row r="29" spans="1:26" x14ac:dyDescent="0.2">
      <c r="A29" s="2" t="s">
        <v>33</v>
      </c>
      <c r="B29" s="31">
        <f t="array" aca="1" ref="B29" ca="1">SUM(OFFSET(SO2_TO_SO4_POPW_perkT!$A$2:$A$59,0,MATCH(CALC_ABS!$A29,SO2_TO_SO4_POPW_perkT!$B$1:$BE$1,0))*delta_EM_AR5!$G$2:$G$59)</f>
        <v>0.20235200102482098</v>
      </c>
      <c r="C29" s="31">
        <f t="array" aca="1" ref="C29" ca="1">SUM(OFFSET(SO2_TO_NO3_POPW_perkT!$A$2:$A$59,0,MATCH(CALC_ABS!$A29,SO2_TO_NO3_POPW_perkT!$B$1:$BE$1,0))*delta_EM_AR5!$G$2:$G$59)</f>
        <v>1.2785946802204999E-4</v>
      </c>
      <c r="D29" s="31">
        <f t="array" aca="1" ref="D29" ca="1">SUM(OFFSET(SO2_TO_NH4_POPW_perkT!$A$2:$A$59,0,MATCH(CALC_ABS!$A29,SO2_TO_NH4_POPW_perkT!$B$1:$BE$1,0))*delta_EM_AR5!$G$2:$G$59)</f>
        <v>7.6576716882459289E-2</v>
      </c>
      <c r="E29" s="31">
        <f t="array" aca="1" ref="E29" ca="1">SUM(OFFSET(NOx_TO_SO4_POPW_perkT!$A$2:$A$59,0,MATCH(CALC_ABS!$A29,NOx_TO_SO4_POPW_perkT!$B$1:$BE$1,0))*delta_EM_AR5!$E$2:$E$59)</f>
        <v>5.5088887615743556E-2</v>
      </c>
      <c r="F29" s="31">
        <f t="array" aca="1" ref="F29" ca="1">SUM(OFFSET(NOx_TO_NO3_POPW_perkT!$A$2:$A$59,0,MATCH(CALC_ABS!$A29,NOx_TO_NO3_POPW_perkT!$B$1:$BE$1,0))*delta_EM_AR5!$E$2:$E$59)</f>
        <v>-1.0186019434272983E-2</v>
      </c>
      <c r="G29" s="31">
        <f t="array" aca="1" ref="G29" ca="1">SUM(OFFSET(NOx_TO_NH4_POPW_perkT!$A$2:$A$59,0,MATCH(CALC_ABS!$A29,NOx_TO_NH4_POPW_perkT!$B$1:$BE$1,0))*delta_EM_AR5!$E$2:$E$59)</f>
        <v>1.2019013997108547E-2</v>
      </c>
      <c r="H29" s="31">
        <f t="array" aca="1" ref="H29" ca="1">SUM(OFFSET(NH3_TO_SO4_POPW_perkT!$A$2:$A$59,0,MATCH(CALC_ABS!$A29,NH3_TO_SO4_POPW_perkT!$B$1:$BE$1,0))*delta_EM_AR5!$D$2:$D$59)</f>
        <v>-6.7090436082696173E-2</v>
      </c>
      <c r="I29" s="31">
        <f t="array" aca="1" ref="I29" ca="1">SUM(OFFSET(NH3_TO_NO3_POPW_perkT!$A$2:$A$59,0,MATCH(CALC_ABS!$A29,NH3_TO_NO3_POPW_perkT!$B$1:$BE$1,0))*delta_EM_AR5!$D$2:$D$59)</f>
        <v>1.5868484785525664E-2</v>
      </c>
      <c r="J29" s="31">
        <f t="array" aca="1" ref="J29" ca="1">SUM(OFFSET(NH3_TO_NH4_POPW_perkT!$A$2:$A$59,0,MATCH(CALC_ABS!$A29,NH3_TO_NH4_POPW_perkT!$B$1:$BE$1,0))*delta_EM_AR5!$D$2:$D$59)</f>
        <v>7.5385798433358464E-2</v>
      </c>
      <c r="K29" s="31">
        <f t="array" aca="1" ref="K29" ca="1">SUM(OFFSET(BC_TO_BC_POPW_perkT!$A$2:$A$59,0,MATCH(CALC_ABS!$A29,BC_TO_BC_POPW_perkT!$B$1:$BE$1,0))*delta_EM_AR5!$B$2:$B$59)</f>
        <v>0.20509779053226118</v>
      </c>
      <c r="L29" s="31">
        <f t="array" aca="1" ref="L29" ca="1">SUM(OFFSET(POM_TO_POM_POPW_perkT!$A$2:$A$59,0,MATCH(CALC_ABS!$A29,POM_TO_POM_POPW_perkT!$B$1:$BE$1,0))*delta_EM_AR5!$F$2:$F$59)</f>
        <v>7.6384443703115576E-2</v>
      </c>
      <c r="M29" s="31">
        <f t="array" aca="1" ref="M29" ca="1">SUM(OFFSET(PRPM25_TO_PRPM25_POPW_perkT!$A$2:$A$59,0,MATCH(CALC_ABS!$A29,PRPM25_TO_PRPM25_POPW_perkT!$B$1:$BE$1,0))*delta_EM_AR5!$I$2:$I$59)</f>
        <v>0.58998352086386341</v>
      </c>
      <c r="N29" s="10">
        <f t="shared" ca="1" si="0"/>
        <v>1.2316080617893097</v>
      </c>
      <c r="O29" s="10">
        <f ca="1">MAX(INDEX(AR5_CONC!$B$2:$B$57,MATCH(CALC_ABS!$A29,AR5_CONC!$A$2:$A$57,0))+B29+E29+H29,0)+MAX(INDEX(AR5_CONC!$C$2:$C$57,MATCH(CALC_ABS!$A29,AR5_CONC!$A$2:$A$57,0))+C29+F29+I29,0)+MAX(INDEX(AR5_CONC!$D$2:$D$57,MATCH(CALC_ABS!$A29,AR5_CONC!$A$2:$A$57,0))+D29+G29+J29,0)+MAX(INDEX(AR5_CONC!$E$2:$E$57,MATCH(CALC_ABS!$A29,AR5_CONC!$A$2:$A$57,0))+K29,0)+MAX(INDEX(AR5_CONC!$F$2:$F$57,MATCH(CALC_ABS!$A29,AR5_CONC!$A$2:$A$57,0))+L29,0)+M29</f>
        <v>9.6556080617893087</v>
      </c>
      <c r="P29" s="10">
        <f ca="1">(MAX(INDEX(AR5_CONC!$B$2:$B$57,MATCH(CALC_ABS!$A29,AR5_CONC!$A$2:$A$57,0))+B29+E29+H29,0)+MAX(INDEX(AR5_CONC!$C$2:$C$57,MATCH(CALC_ABS!$A29,AR5_CONC!$A$2:$A$57,0))+C29+F29+I29,0)+MAX(INDEX(AR5_CONC!$D$2:$D$57,MATCH(CALC_ABS!$A29,AR5_CONC!$A$2:$A$57,0))+D29+G29+J29,0))*$P$1</f>
        <v>0.54300842280631878</v>
      </c>
      <c r="Q29" s="10">
        <f ca="1">(MAX(INDEX(AR5_CONC!$B$2:$B$57,MATCH(CALC_ABS!$A29,AR5_CONC!$A$2:$A$57,0))+B29+E29+H29,0)+MAX(INDEX(AR5_CONC!$C$2:$C$57,MATCH(CALC_ABS!$A29,AR5_CONC!$A$2:$A$57,0))+C29+F29+I29,0)+MAX(INDEX(AR5_CONC!$D$2:$D$57,MATCH(CALC_ABS!$A29,AR5_CONC!$A$2:$A$57,0))+D29+G29+J29,0))*$P$2</f>
        <v>0.86479119187672981</v>
      </c>
      <c r="R29" s="10">
        <f>INDEX(AR5_CONC!$H$2:$H$57,MATCH(CALC_ABS!$A29,AR5_CONC!$A$2:$A$57,0))+INDEX(AR5_CONC!$I$2:$I$57,MATCH(CALC_ABS!$A29,AR5_CONC!$A$2:$A$57,0))</f>
        <v>8.6425000000000001</v>
      </c>
      <c r="S29" s="10">
        <f>INDEX(AR5_CONC!$I$2:$I$57,MATCH(CALC_ABS!$A29,AR5_CONC!$A$2:$A$57,0))*$S$1</f>
        <v>9.3329999999999996E-2</v>
      </c>
      <c r="T29" s="10">
        <f>INDEX(AR5_CONC!$I$2:$I$57,MATCH(CALC_ABS!$A29,AR5_CONC!$A$2:$A$57,0))*$S$2</f>
        <v>0.167994</v>
      </c>
      <c r="U29" s="7">
        <f t="array" aca="1" ref="U29" ca="1">SUM(OFFSET(NOx_TO_SDMA8_POPW_perkT!$A$2:$A$59,0,MATCH($A29,NOx_TO_SDMA8_POPW_perkT!$B$1:$BE$1,0))*delta_EM_AR5!$E$2:$E$59)</f>
        <v>-1.6114900754113337</v>
      </c>
      <c r="V29" s="7">
        <f t="array" aca="1" ref="V29" ca="1">SUM(OFFSET(NMVOC_TO_SDMA8_POPW_perkT!$A$2:$A$59,0,MATCH($A29,NMVOC_TO_SDMA8_POPW_perkT!$B$1:$BE$1,0))*delta_EM_AR5!$H$2:$H$59)</f>
        <v>-0.40102569907606839</v>
      </c>
      <c r="W29" s="7">
        <f t="array" aca="1" ref="W29" ca="1">SUM(OFFSET(SO2_TO_SDMA8_POPW_perkT!$A$2:$A$59,0,MATCH($A29,SO2_TO_SDMA8_POPW_perkT!$B$1:$BE$1,0))*delta_EM_AR5!$G$2:$G$59)</f>
        <v>-0.14528927286603793</v>
      </c>
      <c r="X29" s="7">
        <f t="array" aca="1" ref="X29" ca="1">SUM(OFFSET(CH4_TO_SDMA8_POPW_perkT!$A$2:$A$59,0,MATCH($A29,CH4_TO_SDMA8_POPW_perkT!$B$1:$BE$1,0))*delta_EM_AR5!$C$2:$C$59)</f>
        <v>3.0671403411993285</v>
      </c>
      <c r="Y29" s="10">
        <f t="shared" ca="1" si="1"/>
        <v>0.90933529384588851</v>
      </c>
      <c r="Z29" s="10">
        <f ca="1">Y29+INDEX(AR5_CONC!$J$2:$J$57,MATCH(CALC_ABS!$A29,AR5_CONC!$A$2:$A$57,0))</f>
        <v>48.30333529384589</v>
      </c>
    </row>
    <row r="30" spans="1:26" x14ac:dyDescent="0.2">
      <c r="A30" s="2" t="s">
        <v>32</v>
      </c>
      <c r="B30" s="31">
        <f t="array" aca="1" ref="B30" ca="1">SUM(OFFSET(SO2_TO_SO4_POPW_perkT!$A$2:$A$59,0,MATCH(CALC_ABS!$A30,SO2_TO_SO4_POPW_perkT!$B$1:$BE$1,0))*delta_EM_AR5!$G$2:$G$59)</f>
        <v>-4.0694623013143277E-2</v>
      </c>
      <c r="C30" s="31">
        <f t="array" aca="1" ref="C30" ca="1">SUM(OFFSET(SO2_TO_NO3_POPW_perkT!$A$2:$A$59,0,MATCH(CALC_ABS!$A30,SO2_TO_NO3_POPW_perkT!$B$1:$BE$1,0))*delta_EM_AR5!$G$2:$G$59)</f>
        <v>4.1408467813156378E-5</v>
      </c>
      <c r="D30" s="31">
        <f t="array" aca="1" ref="D30" ca="1">SUM(OFFSET(SO2_TO_NH4_POPW_perkT!$A$2:$A$59,0,MATCH(CALC_ABS!$A30,SO2_TO_NH4_POPW_perkT!$B$1:$BE$1,0))*delta_EM_AR5!$G$2:$G$59)</f>
        <v>-1.1571067825810364E-2</v>
      </c>
      <c r="E30" s="31">
        <f t="array" aca="1" ref="E30" ca="1">SUM(OFFSET(NOx_TO_SO4_POPW_perkT!$A$2:$A$59,0,MATCH(CALC_ABS!$A30,NOx_TO_SO4_POPW_perkT!$B$1:$BE$1,0))*delta_EM_AR5!$E$2:$E$59)</f>
        <v>-1.6437650734692768E-3</v>
      </c>
      <c r="F30" s="31">
        <f t="array" aca="1" ref="F30" ca="1">SUM(OFFSET(NOx_TO_NO3_POPW_perkT!$A$2:$A$59,0,MATCH(CALC_ABS!$A30,NOx_TO_NO3_POPW_perkT!$B$1:$BE$1,0))*delta_EM_AR5!$E$2:$E$59)</f>
        <v>-3.6822713588703904E-3</v>
      </c>
      <c r="G30" s="31">
        <f t="array" aca="1" ref="G30" ca="1">SUM(OFFSET(NOx_TO_NH4_POPW_perkT!$A$2:$A$59,0,MATCH(CALC_ABS!$A30,NOx_TO_NH4_POPW_perkT!$B$1:$BE$1,0))*delta_EM_AR5!$E$2:$E$59)</f>
        <v>-1.7507753670902818E-3</v>
      </c>
      <c r="H30" s="31">
        <f t="array" aca="1" ref="H30" ca="1">SUM(OFFSET(NH3_TO_SO4_POPW_perkT!$A$2:$A$59,0,MATCH(CALC_ABS!$A30,NH3_TO_SO4_POPW_perkT!$B$1:$BE$1,0))*delta_EM_AR5!$D$2:$D$59)</f>
        <v>4.0883019323148286E-3</v>
      </c>
      <c r="I30" s="31">
        <f t="array" aca="1" ref="I30" ca="1">SUM(OFFSET(NH3_TO_NO3_POPW_perkT!$A$2:$A$59,0,MATCH(CALC_ABS!$A30,NH3_TO_NO3_POPW_perkT!$B$1:$BE$1,0))*delta_EM_AR5!$D$2:$D$59)</f>
        <v>7.7092228093095403E-3</v>
      </c>
      <c r="J30" s="31">
        <f t="array" aca="1" ref="J30" ca="1">SUM(OFFSET(NH3_TO_NH4_POPW_perkT!$A$2:$A$59,0,MATCH(CALC_ABS!$A30,NH3_TO_NH4_POPW_perkT!$B$1:$BE$1,0))*delta_EM_AR5!$D$2:$D$59)</f>
        <v>1.7924695992841855E-2</v>
      </c>
      <c r="K30" s="31">
        <f t="array" aca="1" ref="K30" ca="1">SUM(OFFSET(BC_TO_BC_POPW_perkT!$A$2:$A$59,0,MATCH(CALC_ABS!$A30,BC_TO_BC_POPW_perkT!$B$1:$BE$1,0))*delta_EM_AR5!$B$2:$B$59)</f>
        <v>0.19410309113141838</v>
      </c>
      <c r="L30" s="31">
        <f t="array" aca="1" ref="L30" ca="1">SUM(OFFSET(POM_TO_POM_POPW_perkT!$A$2:$A$59,0,MATCH(CALC_ABS!$A30,POM_TO_POM_POPW_perkT!$B$1:$BE$1,0))*delta_EM_AR5!$F$2:$F$59)</f>
        <v>1.0219571351520482</v>
      </c>
      <c r="M30" s="31">
        <f t="array" aca="1" ref="M30" ca="1">SUM(OFFSET(PRPM25_TO_PRPM25_POPW_perkT!$A$2:$A$59,0,MATCH(CALC_ABS!$A30,PRPM25_TO_PRPM25_POPW_perkT!$B$1:$BE$1,0))*delta_EM_AR5!$I$2:$I$59)</f>
        <v>0.23223635906674581</v>
      </c>
      <c r="N30" s="10">
        <f t="shared" ca="1" si="0"/>
        <v>1.4187177119141081</v>
      </c>
      <c r="O30" s="10">
        <f ca="1">MAX(INDEX(AR5_CONC!$B$2:$B$57,MATCH(CALC_ABS!$A30,AR5_CONC!$A$2:$A$57,0))+B30+E30+H30,0)+MAX(INDEX(AR5_CONC!$C$2:$C$57,MATCH(CALC_ABS!$A30,AR5_CONC!$A$2:$A$57,0))+C30+F30+I30,0)+MAX(INDEX(AR5_CONC!$D$2:$D$57,MATCH(CALC_ABS!$A30,AR5_CONC!$A$2:$A$57,0))+D30+G30+J30,0)+MAX(INDEX(AR5_CONC!$E$2:$E$57,MATCH(CALC_ABS!$A30,AR5_CONC!$A$2:$A$57,0))+K30,0)+MAX(INDEX(AR5_CONC!$F$2:$F$57,MATCH(CALC_ABS!$A30,AR5_CONC!$A$2:$A$57,0))+L30,0)+M30</f>
        <v>6.8167177119141078</v>
      </c>
      <c r="P30" s="10">
        <f ca="1">(MAX(INDEX(AR5_CONC!$B$2:$B$57,MATCH(CALC_ABS!$A30,AR5_CONC!$A$2:$A$57,0))+B30+E30+H30,0)+MAX(INDEX(AR5_CONC!$C$2:$C$57,MATCH(CALC_ABS!$A30,AR5_CONC!$A$2:$A$57,0))+C30+F30+I30,0)+MAX(INDEX(AR5_CONC!$D$2:$D$57,MATCH(CALC_ABS!$A30,AR5_CONC!$A$2:$A$57,0))+D30+G30+J30,0))*$P$1</f>
        <v>0.28064370417225187</v>
      </c>
      <c r="Q30" s="10">
        <f ca="1">(MAX(INDEX(AR5_CONC!$B$2:$B$57,MATCH(CALC_ABS!$A30,AR5_CONC!$A$2:$A$57,0))+B30+E30+H30,0)+MAX(INDEX(AR5_CONC!$C$2:$C$57,MATCH(CALC_ABS!$A30,AR5_CONC!$A$2:$A$57,0))+C30+F30+I30,0)+MAX(INDEX(AR5_CONC!$D$2:$D$57,MATCH(CALC_ABS!$A30,AR5_CONC!$A$2:$A$57,0))+D30+G30+J30,0))*$P$2</f>
        <v>0.44695108442247516</v>
      </c>
      <c r="R30" s="10">
        <f>INDEX(AR5_CONC!$H$2:$H$57,MATCH(CALC_ABS!$A30,AR5_CONC!$A$2:$A$57,0))+INDEX(AR5_CONC!$I$2:$I$57,MATCH(CALC_ABS!$A30,AR5_CONC!$A$2:$A$57,0))</f>
        <v>1.4885000000000002</v>
      </c>
      <c r="S30" s="10">
        <f>INDEX(AR5_CONC!$I$2:$I$57,MATCH(CALC_ABS!$A30,AR5_CONC!$A$2:$A$57,0))*$S$1</f>
        <v>9.3134999999999996E-2</v>
      </c>
      <c r="T30" s="10">
        <f>INDEX(AR5_CONC!$I$2:$I$57,MATCH(CALC_ABS!$A30,AR5_CONC!$A$2:$A$57,0))*$S$2</f>
        <v>0.16764300000000001</v>
      </c>
      <c r="U30" s="7">
        <f t="array" aca="1" ref="U30" ca="1">SUM(OFFSET(NOx_TO_SDMA8_POPW_perkT!$A$2:$A$59,0,MATCH($A30,NOx_TO_SDMA8_POPW_perkT!$B$1:$BE$1,0))*delta_EM_AR5!$E$2:$E$59)</f>
        <v>-0.58061870644712787</v>
      </c>
      <c r="V30" s="7">
        <f t="array" aca="1" ref="V30" ca="1">SUM(OFFSET(NMVOC_TO_SDMA8_POPW_perkT!$A$2:$A$59,0,MATCH($A30,NMVOC_TO_SDMA8_POPW_perkT!$B$1:$BE$1,0))*delta_EM_AR5!$H$2:$H$59)</f>
        <v>-0.33805433847242106</v>
      </c>
      <c r="W30" s="7">
        <f t="array" aca="1" ref="W30" ca="1">SUM(OFFSET(SO2_TO_SDMA8_POPW_perkT!$A$2:$A$59,0,MATCH($A30,SO2_TO_SDMA8_POPW_perkT!$B$1:$BE$1,0))*delta_EM_AR5!$G$2:$G$59)</f>
        <v>2.9967612432531696E-2</v>
      </c>
      <c r="X30" s="7">
        <f t="array" aca="1" ref="X30" ca="1">SUM(OFFSET(CH4_TO_SDMA8_POPW_perkT!$A$2:$A$59,0,MATCH($A30,CH4_TO_SDMA8_POPW_perkT!$B$1:$BE$1,0))*delta_EM_AR5!$C$2:$C$59)</f>
        <v>3.5979375145221497</v>
      </c>
      <c r="Y30" s="10">
        <f t="shared" ca="1" si="1"/>
        <v>2.7092320820351325</v>
      </c>
      <c r="Z30" s="10">
        <f ca="1">Y30+INDEX(AR5_CONC!$J$2:$J$57,MATCH(CALC_ABS!$A30,AR5_CONC!$A$2:$A$57,0))</f>
        <v>51.491232082035125</v>
      </c>
    </row>
    <row r="31" spans="1:26" x14ac:dyDescent="0.2">
      <c r="A31" s="2" t="s">
        <v>31</v>
      </c>
      <c r="B31" s="31">
        <f t="array" aca="1" ref="B31" ca="1">SUM(OFFSET(SO2_TO_SO4_POPW_perkT!$A$2:$A$59,0,MATCH(CALC_ABS!$A31,SO2_TO_SO4_POPW_perkT!$B$1:$BE$1,0))*delta_EM_AR5!$G$2:$G$59)</f>
        <v>-0.1483610980556842</v>
      </c>
      <c r="C31" s="31">
        <f t="array" aca="1" ref="C31" ca="1">SUM(OFFSET(SO2_TO_NO3_POPW_perkT!$A$2:$A$59,0,MATCH(CALC_ABS!$A31,SO2_TO_NO3_POPW_perkT!$B$1:$BE$1,0))*delta_EM_AR5!$G$2:$G$59)</f>
        <v>2.1645165392008294E-3</v>
      </c>
      <c r="D31" s="31">
        <f t="array" aca="1" ref="D31" ca="1">SUM(OFFSET(SO2_TO_NH4_POPW_perkT!$A$2:$A$59,0,MATCH(CALC_ABS!$A31,SO2_TO_NH4_POPW_perkT!$B$1:$BE$1,0))*delta_EM_AR5!$G$2:$G$59)</f>
        <v>-2.9166306775387611E-2</v>
      </c>
      <c r="E31" s="31">
        <f t="array" aca="1" ref="E31" ca="1">SUM(OFFSET(NOx_TO_SO4_POPW_perkT!$A$2:$A$59,0,MATCH(CALC_ABS!$A31,NOx_TO_SO4_POPW_perkT!$B$1:$BE$1,0))*delta_EM_AR5!$E$2:$E$59)</f>
        <v>-1.9859556697826779E-3</v>
      </c>
      <c r="F31" s="31">
        <f t="array" aca="1" ref="F31" ca="1">SUM(OFFSET(NOx_TO_NO3_POPW_perkT!$A$2:$A$59,0,MATCH(CALC_ABS!$A31,NOx_TO_NO3_POPW_perkT!$B$1:$BE$1,0))*delta_EM_AR5!$E$2:$E$59)</f>
        <v>1.5090856610934374E-2</v>
      </c>
      <c r="G31" s="31">
        <f t="array" aca="1" ref="G31" ca="1">SUM(OFFSET(NOx_TO_NH4_POPW_perkT!$A$2:$A$59,0,MATCH(CALC_ABS!$A31,NOx_TO_NH4_POPW_perkT!$B$1:$BE$1,0))*delta_EM_AR5!$E$2:$E$59)</f>
        <v>4.4075015274653469E-3</v>
      </c>
      <c r="H31" s="31">
        <f t="array" aca="1" ref="H31" ca="1">SUM(OFFSET(NH3_TO_SO4_POPW_perkT!$A$2:$A$59,0,MATCH(CALC_ABS!$A31,NH3_TO_SO4_POPW_perkT!$B$1:$BE$1,0))*delta_EM_AR5!$D$2:$D$59)</f>
        <v>-7.2857902967315797E-3</v>
      </c>
      <c r="I31" s="31">
        <f t="array" aca="1" ref="I31" ca="1">SUM(OFFSET(NH3_TO_NO3_POPW_perkT!$A$2:$A$59,0,MATCH(CALC_ABS!$A31,NH3_TO_NO3_POPW_perkT!$B$1:$BE$1,0))*delta_EM_AR5!$D$2:$D$59)</f>
        <v>9.9768872206458914E-2</v>
      </c>
      <c r="J31" s="31">
        <f t="array" aca="1" ref="J31" ca="1">SUM(OFFSET(NH3_TO_NH4_POPW_perkT!$A$2:$A$59,0,MATCH(CALC_ABS!$A31,NH3_TO_NH4_POPW_perkT!$B$1:$BE$1,0))*delta_EM_AR5!$D$2:$D$59)</f>
        <v>0.28215346827243282</v>
      </c>
      <c r="K31" s="31">
        <f t="array" aca="1" ref="K31" ca="1">SUM(OFFSET(BC_TO_BC_POPW_perkT!$A$2:$A$59,0,MATCH(CALC_ABS!$A31,BC_TO_BC_POPW_perkT!$B$1:$BE$1,0))*delta_EM_AR5!$B$2:$B$59)</f>
        <v>0.39276925667582896</v>
      </c>
      <c r="L31" s="31">
        <f t="array" aca="1" ref="L31" ca="1">SUM(OFFSET(POM_TO_POM_POPW_perkT!$A$2:$A$59,0,MATCH(CALC_ABS!$A31,POM_TO_POM_POPW_perkT!$B$1:$BE$1,0))*delta_EM_AR5!$F$2:$F$59)</f>
        <v>0.68696448215751138</v>
      </c>
      <c r="M31" s="31">
        <f t="array" aca="1" ref="M31" ca="1">SUM(OFFSET(PRPM25_TO_PRPM25_POPW_perkT!$A$2:$A$59,0,MATCH(CALC_ABS!$A31,PRPM25_TO_PRPM25_POPW_perkT!$B$1:$BE$1,0))*delta_EM_AR5!$I$2:$I$59)</f>
        <v>2.784410461418056</v>
      </c>
      <c r="N31" s="10">
        <f t="shared" ca="1" si="0"/>
        <v>4.0809302646103021</v>
      </c>
      <c r="O31" s="10">
        <f ca="1">MAX(INDEX(AR5_CONC!$B$2:$B$57,MATCH(CALC_ABS!$A31,AR5_CONC!$A$2:$A$57,0))+B31+E31+H31,0)+MAX(INDEX(AR5_CONC!$C$2:$C$57,MATCH(CALC_ABS!$A31,AR5_CONC!$A$2:$A$57,0))+C31+F31+I31,0)+MAX(INDEX(AR5_CONC!$D$2:$D$57,MATCH(CALC_ABS!$A31,AR5_CONC!$A$2:$A$57,0))+D31+G31+J31,0)+MAX(INDEX(AR5_CONC!$E$2:$E$57,MATCH(CALC_ABS!$A31,AR5_CONC!$A$2:$A$57,0))+K31,0)+MAX(INDEX(AR5_CONC!$F$2:$F$57,MATCH(CALC_ABS!$A31,AR5_CONC!$A$2:$A$57,0))+L31,0)+M31</f>
        <v>10.682930264610302</v>
      </c>
      <c r="P31" s="10">
        <f ca="1">(MAX(INDEX(AR5_CONC!$B$2:$B$57,MATCH(CALC_ABS!$A31,AR5_CONC!$A$2:$A$57,0))+B31+E31+H31,0)+MAX(INDEX(AR5_CONC!$C$2:$C$57,MATCH(CALC_ABS!$A31,AR5_CONC!$A$2:$A$57,0))+C31+F31+I31,0)+MAX(INDEX(AR5_CONC!$D$2:$D$57,MATCH(CALC_ABS!$A31,AR5_CONC!$A$2:$A$57,0))+D31+G31+J31,0))*$P$1</f>
        <v>0.88959223737690463</v>
      </c>
      <c r="Q31" s="10">
        <f ca="1">(MAX(INDEX(AR5_CONC!$B$2:$B$57,MATCH(CALC_ABS!$A31,AR5_CONC!$A$2:$A$57,0))+B31+E31+H31,0)+MAX(INDEX(AR5_CONC!$C$2:$C$57,MATCH(CALC_ABS!$A31,AR5_CONC!$A$2:$A$57,0))+C31+F31+I31,0)+MAX(INDEX(AR5_CONC!$D$2:$D$57,MATCH(CALC_ABS!$A31,AR5_CONC!$A$2:$A$57,0))+D31+G31+J31,0))*$P$2</f>
        <v>1.4167580076743296</v>
      </c>
      <c r="R31" s="10">
        <f>INDEX(AR5_CONC!$H$2:$H$57,MATCH(CALC_ABS!$A31,AR5_CONC!$A$2:$A$57,0))+INDEX(AR5_CONC!$I$2:$I$57,MATCH(CALC_ABS!$A31,AR5_CONC!$A$2:$A$57,0))</f>
        <v>1.3301000000000001</v>
      </c>
      <c r="S31" s="10">
        <f>INDEX(AR5_CONC!$I$2:$I$57,MATCH(CALC_ABS!$A31,AR5_CONC!$A$2:$A$57,0))*$S$1</f>
        <v>0.126525</v>
      </c>
      <c r="T31" s="10">
        <f>INDEX(AR5_CONC!$I$2:$I$57,MATCH(CALC_ABS!$A31,AR5_CONC!$A$2:$A$57,0))*$S$2</f>
        <v>0.22774500000000003</v>
      </c>
      <c r="U31" s="7">
        <f t="array" aca="1" ref="U31" ca="1">SUM(OFFSET(NOx_TO_SDMA8_POPW_perkT!$A$2:$A$59,0,MATCH($A31,NOx_TO_SDMA8_POPW_perkT!$B$1:$BE$1,0))*delta_EM_AR5!$E$2:$E$59)</f>
        <v>2.0467502566079387</v>
      </c>
      <c r="V31" s="7">
        <f t="array" aca="1" ref="V31" ca="1">SUM(OFFSET(NMVOC_TO_SDMA8_POPW_perkT!$A$2:$A$59,0,MATCH($A31,NMVOC_TO_SDMA8_POPW_perkT!$B$1:$BE$1,0))*delta_EM_AR5!$H$2:$H$59)</f>
        <v>-0.23681320845269208</v>
      </c>
      <c r="W31" s="7">
        <f t="array" aca="1" ref="W31" ca="1">SUM(OFFSET(SO2_TO_SDMA8_POPW_perkT!$A$2:$A$59,0,MATCH($A31,SO2_TO_SDMA8_POPW_perkT!$B$1:$BE$1,0))*delta_EM_AR5!$G$2:$G$59)</f>
        <v>3.8316005806386721E-2</v>
      </c>
      <c r="X31" s="7">
        <f t="array" aca="1" ref="X31" ca="1">SUM(OFFSET(CH4_TO_SDMA8_POPW_perkT!$A$2:$A$59,0,MATCH($A31,CH4_TO_SDMA8_POPW_perkT!$B$1:$BE$1,0))*delta_EM_AR5!$C$2:$C$59)</f>
        <v>3.6231520890740421</v>
      </c>
      <c r="Y31" s="10">
        <f t="shared" ca="1" si="1"/>
        <v>5.4714051430356756</v>
      </c>
      <c r="Z31" s="10">
        <f ca="1">Y31+INDEX(AR5_CONC!$J$2:$J$57,MATCH(CALC_ABS!$A31,AR5_CONC!$A$2:$A$57,0))</f>
        <v>51.757405143035676</v>
      </c>
    </row>
    <row r="32" spans="1:26" x14ac:dyDescent="0.2">
      <c r="A32" s="2" t="s">
        <v>30</v>
      </c>
      <c r="B32" s="31">
        <f t="array" aca="1" ref="B32" ca="1">SUM(OFFSET(SO2_TO_SO4_POPW_perkT!$A$2:$A$59,0,MATCH(CALC_ABS!$A32,SO2_TO_SO4_POPW_perkT!$B$1:$BE$1,0))*delta_EM_AR5!$G$2:$G$59)</f>
        <v>0.25653282430913166</v>
      </c>
      <c r="C32" s="31">
        <f t="array" aca="1" ref="C32" ca="1">SUM(OFFSET(SO2_TO_NO3_POPW_perkT!$A$2:$A$59,0,MATCH(CALC_ABS!$A32,SO2_TO_NO3_POPW_perkT!$B$1:$BE$1,0))*delta_EM_AR5!$G$2:$G$59)</f>
        <v>-0.11404534791879013</v>
      </c>
      <c r="D32" s="31">
        <f t="array" aca="1" ref="D32" ca="1">SUM(OFFSET(SO2_TO_NH4_POPW_perkT!$A$2:$A$59,0,MATCH(CALC_ABS!$A32,SO2_TO_NH4_POPW_perkT!$B$1:$BE$1,0))*delta_EM_AR5!$G$2:$G$59)</f>
        <v>9.1474459424307625E-2</v>
      </c>
      <c r="E32" s="31">
        <f t="array" aca="1" ref="E32" ca="1">SUM(OFFSET(NOx_TO_SO4_POPW_perkT!$A$2:$A$59,0,MATCH(CALC_ABS!$A32,NOx_TO_SO4_POPW_perkT!$B$1:$BE$1,0))*delta_EM_AR5!$E$2:$E$59)</f>
        <v>-6.8883624039230377E-3</v>
      </c>
      <c r="F32" s="31">
        <f t="array" aca="1" ref="F32" ca="1">SUM(OFFSET(NOx_TO_NO3_POPW_perkT!$A$2:$A$59,0,MATCH(CALC_ABS!$A32,NOx_TO_NO3_POPW_perkT!$B$1:$BE$1,0))*delta_EM_AR5!$E$2:$E$59)</f>
        <v>0.10878087642674505</v>
      </c>
      <c r="G32" s="31">
        <f t="array" aca="1" ref="G32" ca="1">SUM(OFFSET(NOx_TO_NH4_POPW_perkT!$A$2:$A$59,0,MATCH(CALC_ABS!$A32,NOx_TO_NH4_POPW_perkT!$B$1:$BE$1,0))*delta_EM_AR5!$E$2:$E$59)</f>
        <v>2.9027792132085926E-2</v>
      </c>
      <c r="H32" s="31">
        <f t="array" aca="1" ref="H32" ca="1">SUM(OFFSET(NH3_TO_SO4_POPW_perkT!$A$2:$A$59,0,MATCH(CALC_ABS!$A32,NH3_TO_SO4_POPW_perkT!$B$1:$BE$1,0))*delta_EM_AR5!$D$2:$D$59)</f>
        <v>6.6568949905465025E-2</v>
      </c>
      <c r="I32" s="31">
        <f t="array" aca="1" ref="I32" ca="1">SUM(OFFSET(NH3_TO_NO3_POPW_perkT!$A$2:$A$59,0,MATCH(CALC_ABS!$A32,NH3_TO_NO3_POPW_perkT!$B$1:$BE$1,0))*delta_EM_AR5!$D$2:$D$59)</f>
        <v>0.21080960747314145</v>
      </c>
      <c r="J32" s="31">
        <f t="array" aca="1" ref="J32" ca="1">SUM(OFFSET(NH3_TO_NH4_POPW_perkT!$A$2:$A$59,0,MATCH(CALC_ABS!$A32,NH3_TO_NH4_POPW_perkT!$B$1:$BE$1,0))*delta_EM_AR5!$D$2:$D$59)</f>
        <v>9.5276191763111542E-2</v>
      </c>
      <c r="K32" s="31">
        <f t="array" aca="1" ref="K32" ca="1">SUM(OFFSET(BC_TO_BC_POPW_perkT!$A$2:$A$59,0,MATCH(CALC_ABS!$A32,BC_TO_BC_POPW_perkT!$B$1:$BE$1,0))*delta_EM_AR5!$B$2:$B$59)</f>
        <v>1.8681272752759801E-2</v>
      </c>
      <c r="L32" s="31">
        <f t="array" aca="1" ref="L32" ca="1">SUM(OFFSET(POM_TO_POM_POPW_perkT!$A$2:$A$59,0,MATCH(CALC_ABS!$A32,POM_TO_POM_POPW_perkT!$B$1:$BE$1,0))*delta_EM_AR5!$F$2:$F$59)</f>
        <v>-1.5800597589299936</v>
      </c>
      <c r="M32" s="31">
        <f t="array" aca="1" ref="M32" ca="1">SUM(OFFSET(PRPM25_TO_PRPM25_POPW_perkT!$A$2:$A$59,0,MATCH(CALC_ABS!$A32,PRPM25_TO_PRPM25_POPW_perkT!$B$1:$BE$1,0))*delta_EM_AR5!$I$2:$I$59)</f>
        <v>1.1058131896941796</v>
      </c>
      <c r="N32" s="10">
        <f t="shared" ca="1" si="0"/>
        <v>0.28197169462822091</v>
      </c>
      <c r="O32" s="10">
        <f ca="1">MAX(INDEX(AR5_CONC!$B$2:$B$57,MATCH(CALC_ABS!$A32,AR5_CONC!$A$2:$A$57,0))+B32+E32+H32,0)+MAX(INDEX(AR5_CONC!$C$2:$C$57,MATCH(CALC_ABS!$A32,AR5_CONC!$A$2:$A$57,0))+C32+F32+I32,0)+MAX(INDEX(AR5_CONC!$D$2:$D$57,MATCH(CALC_ABS!$A32,AR5_CONC!$A$2:$A$57,0))+D32+G32+J32,0)+MAX(INDEX(AR5_CONC!$E$2:$E$57,MATCH(CALC_ABS!$A32,AR5_CONC!$A$2:$A$57,0))+K32,0)+MAX(INDEX(AR5_CONC!$F$2:$F$57,MATCH(CALC_ABS!$A32,AR5_CONC!$A$2:$A$57,0))+L32,0)+M32</f>
        <v>4.6959716946282208</v>
      </c>
      <c r="P32" s="10">
        <f ca="1">(MAX(INDEX(AR5_CONC!$B$2:$B$57,MATCH(CALC_ABS!$A32,AR5_CONC!$A$2:$A$57,0))+B32+E32+H32,0)+MAX(INDEX(AR5_CONC!$C$2:$C$57,MATCH(CALC_ABS!$A32,AR5_CONC!$A$2:$A$57,0))+C32+F32+I32,0)+MAX(INDEX(AR5_CONC!$D$2:$D$57,MATCH(CALC_ABS!$A32,AR5_CONC!$A$2:$A$57,0))+D32+G32+J32,0))*$P$1</f>
        <v>0.84362498760004423</v>
      </c>
      <c r="Q32" s="10">
        <f ca="1">(MAX(INDEX(AR5_CONC!$B$2:$B$57,MATCH(CALC_ABS!$A32,AR5_CONC!$A$2:$A$57,0))+B32+E32+H32,0)+MAX(INDEX(AR5_CONC!$C$2:$C$57,MATCH(CALC_ABS!$A32,AR5_CONC!$A$2:$A$57,0))+C32+F32+I32,0)+MAX(INDEX(AR5_CONC!$D$2:$D$57,MATCH(CALC_ABS!$A32,AR5_CONC!$A$2:$A$57,0))+D32+G32+J32,0))*$P$2</f>
        <v>1.3435509061778481</v>
      </c>
      <c r="R32" s="10">
        <f>INDEX(AR5_CONC!$H$2:$H$57,MATCH(CALC_ABS!$A32,AR5_CONC!$A$2:$A$57,0))+INDEX(AR5_CONC!$I$2:$I$57,MATCH(CALC_ABS!$A32,AR5_CONC!$A$2:$A$57,0))</f>
        <v>9.9324999999999992</v>
      </c>
      <c r="S32" s="10">
        <f>INDEX(AR5_CONC!$I$2:$I$57,MATCH(CALC_ABS!$A32,AR5_CONC!$A$2:$A$57,0))*$S$1</f>
        <v>2.7794999999999997E-2</v>
      </c>
      <c r="T32" s="10">
        <f>INDEX(AR5_CONC!$I$2:$I$57,MATCH(CALC_ABS!$A32,AR5_CONC!$A$2:$A$57,0))*$S$2</f>
        <v>5.0030999999999999E-2</v>
      </c>
      <c r="U32" s="7">
        <f t="array" aca="1" ref="U32" ca="1">SUM(OFFSET(NOx_TO_SDMA8_POPW_perkT!$A$2:$A$59,0,MATCH($A32,NOx_TO_SDMA8_POPW_perkT!$B$1:$BE$1,0))*delta_EM_AR5!$E$2:$E$59)</f>
        <v>0.73638969801734155</v>
      </c>
      <c r="V32" s="7">
        <f t="array" aca="1" ref="V32" ca="1">SUM(OFFSET(NMVOC_TO_SDMA8_POPW_perkT!$A$2:$A$59,0,MATCH($A32,NMVOC_TO_SDMA8_POPW_perkT!$B$1:$BE$1,0))*delta_EM_AR5!$H$2:$H$59)</f>
        <v>-0.87285460055527098</v>
      </c>
      <c r="W32" s="7">
        <f t="array" aca="1" ref="W32" ca="1">SUM(OFFSET(SO2_TO_SDMA8_POPW_perkT!$A$2:$A$59,0,MATCH($A32,SO2_TO_SDMA8_POPW_perkT!$B$1:$BE$1,0))*delta_EM_AR5!$G$2:$G$59)</f>
        <v>2.9875311636639042E-2</v>
      </c>
      <c r="X32" s="7">
        <f t="array" aca="1" ref="X32" ca="1">SUM(OFFSET(CH4_TO_SDMA8_POPW_perkT!$A$2:$A$59,0,MATCH($A32,CH4_TO_SDMA8_POPW_perkT!$B$1:$BE$1,0))*delta_EM_AR5!$C$2:$C$59)</f>
        <v>3.1419233263662889</v>
      </c>
      <c r="Y32" s="10">
        <f t="shared" ca="1" si="1"/>
        <v>3.0353337354649987</v>
      </c>
      <c r="Z32" s="10">
        <f ca="1">Y32+INDEX(AR5_CONC!$J$2:$J$57,MATCH(CALC_ABS!$A32,AR5_CONC!$A$2:$A$57,0))</f>
        <v>48.686333735464999</v>
      </c>
    </row>
    <row r="33" spans="1:26" x14ac:dyDescent="0.2">
      <c r="A33" s="2" t="s">
        <v>29</v>
      </c>
      <c r="B33" s="31">
        <f t="array" aca="1" ref="B33" ca="1">SUM(OFFSET(SO2_TO_SO4_POPW_perkT!$A$2:$A$59,0,MATCH(CALC_ABS!$A33,SO2_TO_SO4_POPW_perkT!$B$1:$BE$1,0))*delta_EM_AR5!$G$2:$G$59)</f>
        <v>0.62207853233072841</v>
      </c>
      <c r="C33" s="31">
        <f t="array" aca="1" ref="C33" ca="1">SUM(OFFSET(SO2_TO_NO3_POPW_perkT!$A$2:$A$59,0,MATCH(CALC_ABS!$A33,SO2_TO_NO3_POPW_perkT!$B$1:$BE$1,0))*delta_EM_AR5!$G$2:$G$59)</f>
        <v>-0.19445202292356734</v>
      </c>
      <c r="D33" s="31">
        <f t="array" aca="1" ref="D33" ca="1">SUM(OFFSET(SO2_TO_NH4_POPW_perkT!$A$2:$A$59,0,MATCH(CALC_ABS!$A33,SO2_TO_NH4_POPW_perkT!$B$1:$BE$1,0))*delta_EM_AR5!$G$2:$G$59)</f>
        <v>0.13969736044051723</v>
      </c>
      <c r="E33" s="31">
        <f t="array" aca="1" ref="E33" ca="1">SUM(OFFSET(NOx_TO_SO4_POPW_perkT!$A$2:$A$59,0,MATCH(CALC_ABS!$A33,NOx_TO_SO4_POPW_perkT!$B$1:$BE$1,0))*delta_EM_AR5!$E$2:$E$59)</f>
        <v>-3.6417962497605608E-2</v>
      </c>
      <c r="F33" s="31">
        <f t="array" aca="1" ref="F33" ca="1">SUM(OFFSET(NOx_TO_NO3_POPW_perkT!$A$2:$A$59,0,MATCH(CALC_ABS!$A33,NOx_TO_NO3_POPW_perkT!$B$1:$BE$1,0))*delta_EM_AR5!$E$2:$E$59)</f>
        <v>0.44067962116744358</v>
      </c>
      <c r="G33" s="31">
        <f t="array" aca="1" ref="G33" ca="1">SUM(OFFSET(NOx_TO_NH4_POPW_perkT!$A$2:$A$59,0,MATCH(CALC_ABS!$A33,NOx_TO_NH4_POPW_perkT!$B$1:$BE$1,0))*delta_EM_AR5!$E$2:$E$59)</f>
        <v>0.11433967689741632</v>
      </c>
      <c r="H33" s="31">
        <f t="array" aca="1" ref="H33" ca="1">SUM(OFFSET(NH3_TO_SO4_POPW_perkT!$A$2:$A$59,0,MATCH(CALC_ABS!$A33,NH3_TO_SO4_POPW_perkT!$B$1:$BE$1,0))*delta_EM_AR5!$D$2:$D$59)</f>
        <v>0.10625698999600024</v>
      </c>
      <c r="I33" s="31">
        <f t="array" aca="1" ref="I33" ca="1">SUM(OFFSET(NH3_TO_NO3_POPW_perkT!$A$2:$A$59,0,MATCH(CALC_ABS!$A33,NH3_TO_NO3_POPW_perkT!$B$1:$BE$1,0))*delta_EM_AR5!$D$2:$D$59)</f>
        <v>1.8209529764602868</v>
      </c>
      <c r="J33" s="31">
        <f t="array" aca="1" ref="J33" ca="1">SUM(OFFSET(NH3_TO_NH4_POPW_perkT!$A$2:$A$59,0,MATCH(CALC_ABS!$A33,NH3_TO_NH4_POPW_perkT!$B$1:$BE$1,0))*delta_EM_AR5!$D$2:$D$59)</f>
        <v>0.75664129843117012</v>
      </c>
      <c r="K33" s="31">
        <f t="array" aca="1" ref="K33" ca="1">SUM(OFFSET(BC_TO_BC_POPW_perkT!$A$2:$A$59,0,MATCH(CALC_ABS!$A33,BC_TO_BC_POPW_perkT!$B$1:$BE$1,0))*delta_EM_AR5!$B$2:$B$59)</f>
        <v>0.14568930128922711</v>
      </c>
      <c r="L33" s="31">
        <f t="array" aca="1" ref="L33" ca="1">SUM(OFFSET(POM_TO_POM_POPW_perkT!$A$2:$A$59,0,MATCH(CALC_ABS!$A33,POM_TO_POM_POPW_perkT!$B$1:$BE$1,0))*delta_EM_AR5!$F$2:$F$59)</f>
        <v>-2.3972628156046141</v>
      </c>
      <c r="M33" s="31">
        <f t="array" aca="1" ref="M33" ca="1">SUM(OFFSET(PRPM25_TO_PRPM25_POPW_perkT!$A$2:$A$59,0,MATCH(CALC_ABS!$A33,PRPM25_TO_PRPM25_POPW_perkT!$B$1:$BE$1,0))*delta_EM_AR5!$I$2:$I$59)</f>
        <v>1.8108765803664792</v>
      </c>
      <c r="N33" s="10">
        <f t="shared" ca="1" si="0"/>
        <v>3.3290795363534822</v>
      </c>
      <c r="O33" s="10">
        <f ca="1">MAX(INDEX(AR5_CONC!$B$2:$B$57,MATCH(CALC_ABS!$A33,AR5_CONC!$A$2:$A$57,0))+B33+E33+H33,0)+MAX(INDEX(AR5_CONC!$C$2:$C$57,MATCH(CALC_ABS!$A33,AR5_CONC!$A$2:$A$57,0))+C33+F33+I33,0)+MAX(INDEX(AR5_CONC!$D$2:$D$57,MATCH(CALC_ABS!$A33,AR5_CONC!$A$2:$A$57,0))+D33+G33+J33,0)+MAX(INDEX(AR5_CONC!$E$2:$E$57,MATCH(CALC_ABS!$A33,AR5_CONC!$A$2:$A$57,0))+K33,0)+MAX(INDEX(AR5_CONC!$F$2:$F$57,MATCH(CALC_ABS!$A33,AR5_CONC!$A$2:$A$57,0))+L33,0)+M33</f>
        <v>8.7480795363534813</v>
      </c>
      <c r="P33" s="10">
        <f ca="1">(MAX(INDEX(AR5_CONC!$B$2:$B$57,MATCH(CALC_ABS!$A33,AR5_CONC!$A$2:$A$57,0))+B33+E33+H33,0)+MAX(INDEX(AR5_CONC!$C$2:$C$57,MATCH(CALC_ABS!$A33,AR5_CONC!$A$2:$A$57,0))+C33+F33+I33,0)+MAX(INDEX(AR5_CONC!$D$2:$D$57,MATCH(CALC_ABS!$A33,AR5_CONC!$A$2:$A$57,0))+D33+G33+J33,0))*$P$1</f>
        <v>1.7179496469816453</v>
      </c>
      <c r="Q33" s="10">
        <f ca="1">(MAX(INDEX(AR5_CONC!$B$2:$B$57,MATCH(CALC_ABS!$A33,AR5_CONC!$A$2:$A$57,0))+B33+E33+H33,0)+MAX(INDEX(AR5_CONC!$C$2:$C$57,MATCH(CALC_ABS!$A33,AR5_CONC!$A$2:$A$57,0))+C33+F33+I33,0)+MAX(INDEX(AR5_CONC!$D$2:$D$57,MATCH(CALC_ABS!$A33,AR5_CONC!$A$2:$A$57,0))+D33+G33+J33,0))*$P$2</f>
        <v>2.7359938822300274</v>
      </c>
      <c r="R33" s="10">
        <f>INDEX(AR5_CONC!$H$2:$H$57,MATCH(CALC_ABS!$A33,AR5_CONC!$A$2:$A$57,0))+INDEX(AR5_CONC!$I$2:$I$57,MATCH(CALC_ABS!$A33,AR5_CONC!$A$2:$A$57,0))</f>
        <v>18.074100000000001</v>
      </c>
      <c r="S33" s="10">
        <f>INDEX(AR5_CONC!$I$2:$I$57,MATCH(CALC_ABS!$A33,AR5_CONC!$A$2:$A$57,0))*$S$1</f>
        <v>2.2890000000000001E-2</v>
      </c>
      <c r="T33" s="10">
        <f>INDEX(AR5_CONC!$I$2:$I$57,MATCH(CALC_ABS!$A33,AR5_CONC!$A$2:$A$57,0))*$S$2</f>
        <v>4.1202000000000009E-2</v>
      </c>
      <c r="U33" s="7">
        <f t="array" aca="1" ref="U33" ca="1">SUM(OFFSET(NOx_TO_SDMA8_POPW_perkT!$A$2:$A$59,0,MATCH($A33,NOx_TO_SDMA8_POPW_perkT!$B$1:$BE$1,0))*delta_EM_AR5!$E$2:$E$59)</f>
        <v>4.6040706859685683</v>
      </c>
      <c r="V33" s="7">
        <f t="array" aca="1" ref="V33" ca="1">SUM(OFFSET(NMVOC_TO_SDMA8_POPW_perkT!$A$2:$A$59,0,MATCH($A33,NMVOC_TO_SDMA8_POPW_perkT!$B$1:$BE$1,0))*delta_EM_AR5!$H$2:$H$59)</f>
        <v>-0.98244853423444278</v>
      </c>
      <c r="W33" s="7">
        <f t="array" aca="1" ref="W33" ca="1">SUM(OFFSET(SO2_TO_SDMA8_POPW_perkT!$A$2:$A$59,0,MATCH($A33,SO2_TO_SDMA8_POPW_perkT!$B$1:$BE$1,0))*delta_EM_AR5!$G$2:$G$59)</f>
        <v>3.0181336894132278E-2</v>
      </c>
      <c r="X33" s="7">
        <f t="array" aca="1" ref="X33" ca="1">SUM(OFFSET(CH4_TO_SDMA8_POPW_perkT!$A$2:$A$59,0,MATCH($A33,CH4_TO_SDMA8_POPW_perkT!$B$1:$BE$1,0))*delta_EM_AR5!$C$2:$C$59)</f>
        <v>3.9177018630813394</v>
      </c>
      <c r="Y33" s="10">
        <f t="shared" ca="1" si="1"/>
        <v>7.5695053517095978</v>
      </c>
      <c r="Z33" s="10">
        <f ca="1">Y33+INDEX(AR5_CONC!$J$2:$J$57,MATCH(CALC_ABS!$A33,AR5_CONC!$A$2:$A$57,0))</f>
        <v>61.751505351709596</v>
      </c>
    </row>
    <row r="34" spans="1:26" x14ac:dyDescent="0.2">
      <c r="A34" s="2" t="s">
        <v>28</v>
      </c>
      <c r="B34" s="31">
        <f t="array" aca="1" ref="B34" ca="1">SUM(OFFSET(SO2_TO_SO4_POPW_perkT!$A$2:$A$59,0,MATCH(CALC_ABS!$A34,SO2_TO_SO4_POPW_perkT!$B$1:$BE$1,0))*delta_EM_AR5!$G$2:$G$59)</f>
        <v>-0.19582495935871649</v>
      </c>
      <c r="C34" s="31">
        <f t="array" aca="1" ref="C34" ca="1">SUM(OFFSET(SO2_TO_NO3_POPW_perkT!$A$2:$A$59,0,MATCH(CALC_ABS!$A34,SO2_TO_NO3_POPW_perkT!$B$1:$BE$1,0))*delta_EM_AR5!$G$2:$G$59)</f>
        <v>9.8595311720704962E-3</v>
      </c>
      <c r="D34" s="31">
        <f t="array" aca="1" ref="D34" ca="1">SUM(OFFSET(SO2_TO_NH4_POPW_perkT!$A$2:$A$59,0,MATCH(CALC_ABS!$A34,SO2_TO_NH4_POPW_perkT!$B$1:$BE$1,0))*delta_EM_AR5!$G$2:$G$59)</f>
        <v>-6.4074983705071087E-2</v>
      </c>
      <c r="E34" s="31">
        <f t="array" aca="1" ref="E34" ca="1">SUM(OFFSET(NOx_TO_SO4_POPW_perkT!$A$2:$A$59,0,MATCH(CALC_ABS!$A34,NOx_TO_SO4_POPW_perkT!$B$1:$BE$1,0))*delta_EM_AR5!$E$2:$E$59)</f>
        <v>2.4194902019149596E-2</v>
      </c>
      <c r="F34" s="31">
        <f t="array" aca="1" ref="F34" ca="1">SUM(OFFSET(NOx_TO_NO3_POPW_perkT!$A$2:$A$59,0,MATCH(CALC_ABS!$A34,NOx_TO_NO3_POPW_perkT!$B$1:$BE$1,0))*delta_EM_AR5!$E$2:$E$59)</f>
        <v>-0.13042178993566864</v>
      </c>
      <c r="G34" s="31">
        <f t="array" aca="1" ref="G34" ca="1">SUM(OFFSET(NOx_TO_NH4_POPW_perkT!$A$2:$A$59,0,MATCH(CALC_ABS!$A34,NOx_TO_NH4_POPW_perkT!$B$1:$BE$1,0))*delta_EM_AR5!$E$2:$E$59)</f>
        <v>-2.9651577375389482E-2</v>
      </c>
      <c r="H34" s="31">
        <f t="array" aca="1" ref="H34" ca="1">SUM(OFFSET(NH3_TO_SO4_POPW_perkT!$A$2:$A$59,0,MATCH(CALC_ABS!$A34,NH3_TO_SO4_POPW_perkT!$B$1:$BE$1,0))*delta_EM_AR5!$D$2:$D$59)</f>
        <v>-1.998329084682168E-2</v>
      </c>
      <c r="I34" s="31">
        <f t="array" aca="1" ref="I34" ca="1">SUM(OFFSET(NH3_TO_NO3_POPW_perkT!$A$2:$A$59,0,MATCH(CALC_ABS!$A34,NH3_TO_NO3_POPW_perkT!$B$1:$BE$1,0))*delta_EM_AR5!$D$2:$D$59)</f>
        <v>-9.7887848825649382E-2</v>
      </c>
      <c r="J34" s="31">
        <f t="array" aca="1" ref="J34" ca="1">SUM(OFFSET(NH3_TO_NH4_POPW_perkT!$A$2:$A$59,0,MATCH(CALC_ABS!$A34,NH3_TO_NH4_POPW_perkT!$B$1:$BE$1,0))*delta_EM_AR5!$D$2:$D$59)</f>
        <v>-4.0492236793138431E-2</v>
      </c>
      <c r="K34" s="31">
        <f t="array" aca="1" ref="K34" ca="1">SUM(OFFSET(BC_TO_BC_POPW_perkT!$A$2:$A$59,0,MATCH(CALC_ABS!$A34,BC_TO_BC_POPW_perkT!$B$1:$BE$1,0))*delta_EM_AR5!$B$2:$B$59)</f>
        <v>-0.14547711496823268</v>
      </c>
      <c r="L34" s="31">
        <f t="array" aca="1" ref="L34" ca="1">SUM(OFFSET(POM_TO_POM_POPW_perkT!$A$2:$A$59,0,MATCH(CALC_ABS!$A34,POM_TO_POM_POPW_perkT!$B$1:$BE$1,0))*delta_EM_AR5!$F$2:$F$59)</f>
        <v>-1.8404533444744704</v>
      </c>
      <c r="M34" s="31">
        <f t="array" aca="1" ref="M34" ca="1">SUM(OFFSET(PRPM25_TO_PRPM25_POPW_perkT!$A$2:$A$59,0,MATCH(CALC_ABS!$A34,PRPM25_TO_PRPM25_POPW_perkT!$B$1:$BE$1,0))*delta_EM_AR5!$I$2:$I$59)</f>
        <v>4.9100326000773657</v>
      </c>
      <c r="N34" s="10">
        <f t="shared" ca="1" si="0"/>
        <v>2.3798198869854277</v>
      </c>
      <c r="O34" s="10">
        <f ca="1">MAX(INDEX(AR5_CONC!$B$2:$B$57,MATCH(CALC_ABS!$A34,AR5_CONC!$A$2:$A$57,0))+B34+E34+H34,0)+MAX(INDEX(AR5_CONC!$C$2:$C$57,MATCH(CALC_ABS!$A34,AR5_CONC!$A$2:$A$57,0))+C34+F34+I34,0)+MAX(INDEX(AR5_CONC!$D$2:$D$57,MATCH(CALC_ABS!$A34,AR5_CONC!$A$2:$A$57,0))+D34+G34+J34,0)+MAX(INDEX(AR5_CONC!$E$2:$E$57,MATCH(CALC_ABS!$A34,AR5_CONC!$A$2:$A$57,0))+K34,0)+MAX(INDEX(AR5_CONC!$F$2:$F$57,MATCH(CALC_ABS!$A34,AR5_CONC!$A$2:$A$57,0))+L34,0)+M34</f>
        <v>9.0808198869854273</v>
      </c>
      <c r="P34" s="10">
        <f ca="1">(MAX(INDEX(AR5_CONC!$B$2:$B$57,MATCH(CALC_ABS!$A34,AR5_CONC!$A$2:$A$57,0))+B34+E34+H34,0)+MAX(INDEX(AR5_CONC!$C$2:$C$57,MATCH(CALC_ABS!$A34,AR5_CONC!$A$2:$A$57,0))+C34+F34+I34,0)+MAX(INDEX(AR5_CONC!$D$2:$D$57,MATCH(CALC_ABS!$A34,AR5_CONC!$A$2:$A$57,0))+D34+G34+J34,0))*$P$1</f>
        <v>0.74917379151470664</v>
      </c>
      <c r="Q34" s="10">
        <f ca="1">(MAX(INDEX(AR5_CONC!$B$2:$B$57,MATCH(CALC_ABS!$A34,AR5_CONC!$A$2:$A$57,0))+B34+E34+H34,0)+MAX(INDEX(AR5_CONC!$C$2:$C$57,MATCH(CALC_ABS!$A34,AR5_CONC!$A$2:$A$57,0))+C34+F34+I34,0)+MAX(INDEX(AR5_CONC!$D$2:$D$57,MATCH(CALC_ABS!$A34,AR5_CONC!$A$2:$A$57,0))+D34+G34+J34,0))*$P$2</f>
        <v>1.1931286309308289</v>
      </c>
      <c r="R34" s="10">
        <f>INDEX(AR5_CONC!$H$2:$H$57,MATCH(CALC_ABS!$A34,AR5_CONC!$A$2:$A$57,0))+INDEX(AR5_CONC!$I$2:$I$57,MATCH(CALC_ABS!$A34,AR5_CONC!$A$2:$A$57,0))</f>
        <v>2.7391999999999999</v>
      </c>
      <c r="S34" s="10">
        <f>INDEX(AR5_CONC!$I$2:$I$57,MATCH(CALC_ABS!$A34,AR5_CONC!$A$2:$A$57,0))*$S$1</f>
        <v>5.3849999999999995E-2</v>
      </c>
      <c r="T34" s="10">
        <f>INDEX(AR5_CONC!$I$2:$I$57,MATCH(CALC_ABS!$A34,AR5_CONC!$A$2:$A$57,0))*$S$2</f>
        <v>9.6930000000000002E-2</v>
      </c>
      <c r="U34" s="7">
        <f t="array" aca="1" ref="U34" ca="1">SUM(OFFSET(NOx_TO_SDMA8_POPW_perkT!$A$2:$A$59,0,MATCH($A34,NOx_TO_SDMA8_POPW_perkT!$B$1:$BE$1,0))*delta_EM_AR5!$E$2:$E$59)</f>
        <v>-7.4420842088264383E-2</v>
      </c>
      <c r="V34" s="7">
        <f t="array" aca="1" ref="V34" ca="1">SUM(OFFSET(NMVOC_TO_SDMA8_POPW_perkT!$A$2:$A$59,0,MATCH($A34,NMVOC_TO_SDMA8_POPW_perkT!$B$1:$BE$1,0))*delta_EM_AR5!$H$2:$H$59)</f>
        <v>-1.1088405219911215</v>
      </c>
      <c r="W34" s="7">
        <f t="array" aca="1" ref="W34" ca="1">SUM(OFFSET(SO2_TO_SDMA8_POPW_perkT!$A$2:$A$59,0,MATCH($A34,SO2_TO_SDMA8_POPW_perkT!$B$1:$BE$1,0))*delta_EM_AR5!$G$2:$G$59)</f>
        <v>0.13082492704670504</v>
      </c>
      <c r="X34" s="7">
        <f t="array" aca="1" ref="X34" ca="1">SUM(OFFSET(CH4_TO_SDMA8_POPW_perkT!$A$2:$A$59,0,MATCH($A34,CH4_TO_SDMA8_POPW_perkT!$B$1:$BE$1,0))*delta_EM_AR5!$C$2:$C$59)</f>
        <v>3.1178479645200525</v>
      </c>
      <c r="Y34" s="10">
        <f t="shared" ca="1" si="1"/>
        <v>2.0654115274873717</v>
      </c>
      <c r="Z34" s="10">
        <f ca="1">Y34+INDEX(AR5_CONC!$J$2:$J$57,MATCH(CALC_ABS!$A34,AR5_CONC!$A$2:$A$57,0))</f>
        <v>46.886411527487368</v>
      </c>
    </row>
    <row r="35" spans="1:26" x14ac:dyDescent="0.2">
      <c r="A35" s="2" t="s">
        <v>27</v>
      </c>
      <c r="B35" s="31">
        <f t="array" aca="1" ref="B35" ca="1">SUM(OFFSET(SO2_TO_SO4_POPW_perkT!$A$2:$A$59,0,MATCH(CALC_ABS!$A35,SO2_TO_SO4_POPW_perkT!$B$1:$BE$1,0))*delta_EM_AR5!$G$2:$G$59)</f>
        <v>0.25830641922406505</v>
      </c>
      <c r="C35" s="31">
        <f t="array" aca="1" ref="C35" ca="1">SUM(OFFSET(SO2_TO_NO3_POPW_perkT!$A$2:$A$59,0,MATCH(CALC_ABS!$A35,SO2_TO_NO3_POPW_perkT!$B$1:$BE$1,0))*delta_EM_AR5!$G$2:$G$59)</f>
        <v>-3.0915565063869055E-2</v>
      </c>
      <c r="D35" s="31">
        <f t="array" aca="1" ref="D35" ca="1">SUM(OFFSET(SO2_TO_NH4_POPW_perkT!$A$2:$A$59,0,MATCH(CALC_ABS!$A35,SO2_TO_NH4_POPW_perkT!$B$1:$BE$1,0))*delta_EM_AR5!$G$2:$G$59)</f>
        <v>8.6432612093810729E-2</v>
      </c>
      <c r="E35" s="31">
        <f t="array" aca="1" ref="E35" ca="1">SUM(OFFSET(NOx_TO_SO4_POPW_perkT!$A$2:$A$59,0,MATCH(CALC_ABS!$A35,NOx_TO_SO4_POPW_perkT!$B$1:$BE$1,0))*delta_EM_AR5!$E$2:$E$59)</f>
        <v>6.590360514173034E-3</v>
      </c>
      <c r="F35" s="31">
        <f t="array" aca="1" ref="F35" ca="1">SUM(OFFSET(NOx_TO_NO3_POPW_perkT!$A$2:$A$59,0,MATCH(CALC_ABS!$A35,NOx_TO_NO3_POPW_perkT!$B$1:$BE$1,0))*delta_EM_AR5!$E$2:$E$59)</f>
        <v>-5.632692055083717E-2</v>
      </c>
      <c r="G35" s="31">
        <f t="array" aca="1" ref="G35" ca="1">SUM(OFFSET(NOx_TO_NH4_POPW_perkT!$A$2:$A$59,0,MATCH(CALC_ABS!$A35,NOx_TO_NH4_POPW_perkT!$B$1:$BE$1,0))*delta_EM_AR5!$E$2:$E$59)</f>
        <v>-1.3980389068087452E-2</v>
      </c>
      <c r="H35" s="31">
        <f t="array" aca="1" ref="H35" ca="1">SUM(OFFSET(NH3_TO_SO4_POPW_perkT!$A$2:$A$59,0,MATCH(CALC_ABS!$A35,NH3_TO_SO4_POPW_perkT!$B$1:$BE$1,0))*delta_EM_AR5!$D$2:$D$59)</f>
        <v>-2.0507826976123265E-2</v>
      </c>
      <c r="I35" s="31">
        <f t="array" aca="1" ref="I35" ca="1">SUM(OFFSET(NH3_TO_NO3_POPW_perkT!$A$2:$A$59,0,MATCH(CALC_ABS!$A35,NH3_TO_NO3_POPW_perkT!$B$1:$BE$1,0))*delta_EM_AR5!$D$2:$D$59)</f>
        <v>-0.19278524324089338</v>
      </c>
      <c r="J35" s="31">
        <f t="array" aca="1" ref="J35" ca="1">SUM(OFFSET(NH3_TO_NH4_POPW_perkT!$A$2:$A$59,0,MATCH(CALC_ABS!$A35,NH3_TO_NH4_POPW_perkT!$B$1:$BE$1,0))*delta_EM_AR5!$D$2:$D$59)</f>
        <v>-7.1144564436200736E-2</v>
      </c>
      <c r="K35" s="31">
        <f t="array" aca="1" ref="K35" ca="1">SUM(OFFSET(BC_TO_BC_POPW_perkT!$A$2:$A$59,0,MATCH(CALC_ABS!$A35,BC_TO_BC_POPW_perkT!$B$1:$BE$1,0))*delta_EM_AR5!$B$2:$B$59)</f>
        <v>-4.0442120426239458E-2</v>
      </c>
      <c r="L35" s="31">
        <f t="array" aca="1" ref="L35" ca="1">SUM(OFFSET(POM_TO_POM_POPW_perkT!$A$2:$A$59,0,MATCH(CALC_ABS!$A35,POM_TO_POM_POPW_perkT!$B$1:$BE$1,0))*delta_EM_AR5!$F$2:$F$59)</f>
        <v>-1.7031426421073601</v>
      </c>
      <c r="M35" s="31">
        <f t="array" aca="1" ref="M35" ca="1">SUM(OFFSET(PRPM25_TO_PRPM25_POPW_perkT!$A$2:$A$59,0,MATCH(CALC_ABS!$A35,PRPM25_TO_PRPM25_POPW_perkT!$B$1:$BE$1,0))*delta_EM_AR5!$I$2:$I$59)</f>
        <v>1.0103300849999026</v>
      </c>
      <c r="N35" s="10">
        <f t="shared" ca="1" si="0"/>
        <v>-0.76758579503765922</v>
      </c>
      <c r="O35" s="10">
        <f ca="1">MAX(INDEX(AR5_CONC!$B$2:$B$57,MATCH(CALC_ABS!$A35,AR5_CONC!$A$2:$A$57,0))+B35+E35+H35,0)+MAX(INDEX(AR5_CONC!$C$2:$C$57,MATCH(CALC_ABS!$A35,AR5_CONC!$A$2:$A$57,0))+C35+F35+I35,0)+MAX(INDEX(AR5_CONC!$D$2:$D$57,MATCH(CALC_ABS!$A35,AR5_CONC!$A$2:$A$57,0))+D35+G35+J35,0)+MAX(INDEX(AR5_CONC!$E$2:$E$57,MATCH(CALC_ABS!$A35,AR5_CONC!$A$2:$A$57,0))+K35,0)+MAX(INDEX(AR5_CONC!$F$2:$F$57,MATCH(CALC_ABS!$A35,AR5_CONC!$A$2:$A$57,0))+L35,0)+M35</f>
        <v>5.0964142049623407</v>
      </c>
      <c r="P35" s="10">
        <f ca="1">(MAX(INDEX(AR5_CONC!$B$2:$B$57,MATCH(CALC_ABS!$A35,AR5_CONC!$A$2:$A$57,0))+B35+E35+H35,0)+MAX(INDEX(AR5_CONC!$C$2:$C$57,MATCH(CALC_ABS!$A35,AR5_CONC!$A$2:$A$57,0))+C35+F35+I35,0)+MAX(INDEX(AR5_CONC!$D$2:$D$57,MATCH(CALC_ABS!$A35,AR5_CONC!$A$2:$A$57,0))+D35+G35+J35,0))*$P$1</f>
        <v>0.55989059827393017</v>
      </c>
      <c r="Q35" s="10">
        <f ca="1">(MAX(INDEX(AR5_CONC!$B$2:$B$57,MATCH(CALC_ABS!$A35,AR5_CONC!$A$2:$A$57,0))+B35+E35+H35,0)+MAX(INDEX(AR5_CONC!$C$2:$C$57,MATCH(CALC_ABS!$A35,AR5_CONC!$A$2:$A$57,0))+C35+F35+I35,0)+MAX(INDEX(AR5_CONC!$D$2:$D$57,MATCH(CALC_ABS!$A35,AR5_CONC!$A$2:$A$57,0))+D35+G35+J35,0))*$P$2</f>
        <v>0.89167761947329616</v>
      </c>
      <c r="R35" s="10">
        <f>INDEX(AR5_CONC!$H$2:$H$57,MATCH(CALC_ABS!$A35,AR5_CONC!$A$2:$A$57,0))+INDEX(AR5_CONC!$I$2:$I$57,MATCH(CALC_ABS!$A35,AR5_CONC!$A$2:$A$57,0))</f>
        <v>1.4263999999999999</v>
      </c>
      <c r="S35" s="10">
        <f>INDEX(AR5_CONC!$I$2:$I$57,MATCH(CALC_ABS!$A35,AR5_CONC!$A$2:$A$57,0))*$S$1</f>
        <v>3.5159999999999997E-2</v>
      </c>
      <c r="T35" s="10">
        <f>INDEX(AR5_CONC!$I$2:$I$57,MATCH(CALC_ABS!$A35,AR5_CONC!$A$2:$A$57,0))*$S$2</f>
        <v>6.3287999999999997E-2</v>
      </c>
      <c r="U35" s="7">
        <f t="array" aca="1" ref="U35" ca="1">SUM(OFFSET(NOx_TO_SDMA8_POPW_perkT!$A$2:$A$59,0,MATCH($A35,NOx_TO_SDMA8_POPW_perkT!$B$1:$BE$1,0))*delta_EM_AR5!$E$2:$E$59)</f>
        <v>0.38836293031962749</v>
      </c>
      <c r="V35" s="7">
        <f t="array" aca="1" ref="V35" ca="1">SUM(OFFSET(NMVOC_TO_SDMA8_POPW_perkT!$A$2:$A$59,0,MATCH($A35,NMVOC_TO_SDMA8_POPW_perkT!$B$1:$BE$1,0))*delta_EM_AR5!$H$2:$H$59)</f>
        <v>-0.76518115225141003</v>
      </c>
      <c r="W35" s="7">
        <f t="array" aca="1" ref="W35" ca="1">SUM(OFFSET(SO2_TO_SDMA8_POPW_perkT!$A$2:$A$59,0,MATCH($A35,SO2_TO_SDMA8_POPW_perkT!$B$1:$BE$1,0))*delta_EM_AR5!$G$2:$G$59)</f>
        <v>2.1618914857586866E-2</v>
      </c>
      <c r="X35" s="7">
        <f t="array" aca="1" ref="X35" ca="1">SUM(OFFSET(CH4_TO_SDMA8_POPW_perkT!$A$2:$A$59,0,MATCH($A35,CH4_TO_SDMA8_POPW_perkT!$B$1:$BE$1,0))*delta_EM_AR5!$C$2:$C$59)</f>
        <v>2.1881491333516805</v>
      </c>
      <c r="Y35" s="10">
        <f t="shared" ca="1" si="1"/>
        <v>1.8329498262774848</v>
      </c>
      <c r="Z35" s="10">
        <f ca="1">Y35+INDEX(AR5_CONC!$J$2:$J$57,MATCH(CALC_ABS!$A35,AR5_CONC!$A$2:$A$57,0))</f>
        <v>37.635949826277482</v>
      </c>
    </row>
    <row r="36" spans="1:26" x14ac:dyDescent="0.2">
      <c r="A36" s="2" t="s">
        <v>26</v>
      </c>
      <c r="B36" s="31">
        <f t="array" aca="1" ref="B36" ca="1">SUM(OFFSET(SO2_TO_SO4_POPW_perkT!$A$2:$A$59,0,MATCH(CALC_ABS!$A36,SO2_TO_SO4_POPW_perkT!$B$1:$BE$1,0))*delta_EM_AR5!$G$2:$G$59)</f>
        <v>-0.89241060483366375</v>
      </c>
      <c r="C36" s="31">
        <f t="array" aca="1" ref="C36" ca="1">SUM(OFFSET(SO2_TO_NO3_POPW_perkT!$A$2:$A$59,0,MATCH(CALC_ABS!$A36,SO2_TO_NO3_POPW_perkT!$B$1:$BE$1,0))*delta_EM_AR5!$G$2:$G$59)</f>
        <v>5.7678750087160204E-2</v>
      </c>
      <c r="D36" s="31">
        <f t="array" aca="1" ref="D36" ca="1">SUM(OFFSET(SO2_TO_NH4_POPW_perkT!$A$2:$A$59,0,MATCH(CALC_ABS!$A36,SO2_TO_NH4_POPW_perkT!$B$1:$BE$1,0))*delta_EM_AR5!$G$2:$G$59)</f>
        <v>-0.31332044285047744</v>
      </c>
      <c r="E36" s="31">
        <f t="array" aca="1" ref="E36" ca="1">SUM(OFFSET(NOx_TO_SO4_POPW_perkT!$A$2:$A$59,0,MATCH(CALC_ABS!$A36,NOx_TO_SO4_POPW_perkT!$B$1:$BE$1,0))*delta_EM_AR5!$E$2:$E$59)</f>
        <v>8.0912795969488888E-2</v>
      </c>
      <c r="F36" s="31">
        <f t="array" aca="1" ref="F36" ca="1">SUM(OFFSET(NOx_TO_NO3_POPW_perkT!$A$2:$A$59,0,MATCH(CALC_ABS!$A36,NOx_TO_NO3_POPW_perkT!$B$1:$BE$1,0))*delta_EM_AR5!$E$2:$E$59)</f>
        <v>-0.4973714538946416</v>
      </c>
      <c r="G36" s="31">
        <f t="array" aca="1" ref="G36" ca="1">SUM(OFFSET(NOx_TO_NH4_POPW_perkT!$A$2:$A$59,0,MATCH(CALC_ABS!$A36,NOx_TO_NH4_POPW_perkT!$B$1:$BE$1,0))*delta_EM_AR5!$E$2:$E$59)</f>
        <v>-0.11511957695413555</v>
      </c>
      <c r="H36" s="31">
        <f t="array" aca="1" ref="H36" ca="1">SUM(OFFSET(NH3_TO_SO4_POPW_perkT!$A$2:$A$59,0,MATCH(CALC_ABS!$A36,NH3_TO_SO4_POPW_perkT!$B$1:$BE$1,0))*delta_EM_AR5!$D$2:$D$59)</f>
        <v>-7.4343535098131797E-2</v>
      </c>
      <c r="I36" s="31">
        <f t="array" aca="1" ref="I36" ca="1">SUM(OFFSET(NH3_TO_NO3_POPW_perkT!$A$2:$A$59,0,MATCH(CALC_ABS!$A36,NH3_TO_NO3_POPW_perkT!$B$1:$BE$1,0))*delta_EM_AR5!$D$2:$D$59)</f>
        <v>-0.1244746267007112</v>
      </c>
      <c r="J36" s="31">
        <f t="array" aca="1" ref="J36" ca="1">SUM(OFFSET(NH3_TO_NH4_POPW_perkT!$A$2:$A$59,0,MATCH(CALC_ABS!$A36,NH3_TO_NH4_POPW_perkT!$B$1:$BE$1,0))*delta_EM_AR5!$D$2:$D$59)</f>
        <v>-6.9950999109011161E-2</v>
      </c>
      <c r="K36" s="31">
        <f t="array" aca="1" ref="K36" ca="1">SUM(OFFSET(BC_TO_BC_POPW_perkT!$A$2:$A$59,0,MATCH(CALC_ABS!$A36,BC_TO_BC_POPW_perkT!$B$1:$BE$1,0))*delta_EM_AR5!$B$2:$B$59)</f>
        <v>-0.24017991073217557</v>
      </c>
      <c r="L36" s="31">
        <f t="array" aca="1" ref="L36" ca="1">SUM(OFFSET(POM_TO_POM_POPW_perkT!$A$2:$A$59,0,MATCH(CALC_ABS!$A36,POM_TO_POM_POPW_perkT!$B$1:$BE$1,0))*delta_EM_AR5!$F$2:$F$59)</f>
        <v>-2.5254823742955979</v>
      </c>
      <c r="M36" s="31">
        <f t="array" aca="1" ref="M36" ca="1">SUM(OFFSET(PRPM25_TO_PRPM25_POPW_perkT!$A$2:$A$59,0,MATCH(CALC_ABS!$A36,PRPM25_TO_PRPM25_POPW_perkT!$B$1:$BE$1,0))*delta_EM_AR5!$I$2:$I$59)</f>
        <v>3.8146430704045935</v>
      </c>
      <c r="N36" s="10">
        <f t="shared" ca="1" si="0"/>
        <v>-0.89941890800730384</v>
      </c>
      <c r="O36" s="10">
        <f ca="1">MAX(INDEX(AR5_CONC!$B$2:$B$57,MATCH(CALC_ABS!$A36,AR5_CONC!$A$2:$A$57,0))+B36+E36+H36,0)+MAX(INDEX(AR5_CONC!$C$2:$C$57,MATCH(CALC_ABS!$A36,AR5_CONC!$A$2:$A$57,0))+C36+F36+I36,0)+MAX(INDEX(AR5_CONC!$D$2:$D$57,MATCH(CALC_ABS!$A36,AR5_CONC!$A$2:$A$57,0))+D36+G36+J36,0)+MAX(INDEX(AR5_CONC!$E$2:$E$57,MATCH(CALC_ABS!$A36,AR5_CONC!$A$2:$A$57,0))+K36,0)+MAX(INDEX(AR5_CONC!$F$2:$F$57,MATCH(CALC_ABS!$A36,AR5_CONC!$A$2:$A$57,0))+L36,0)+M36</f>
        <v>6.9775810919926968</v>
      </c>
      <c r="P36" s="10">
        <f ca="1">(MAX(INDEX(AR5_CONC!$B$2:$B$57,MATCH(CALC_ABS!$A36,AR5_CONC!$A$2:$A$57,0))+B36+E36+H36,0)+MAX(INDEX(AR5_CONC!$C$2:$C$57,MATCH(CALC_ABS!$A36,AR5_CONC!$A$2:$A$57,0))+C36+F36+I36,0)+MAX(INDEX(AR5_CONC!$D$2:$D$57,MATCH(CALC_ABS!$A36,AR5_CONC!$A$2:$A$57,0))+D36+G36+J36,0))*$P$1</f>
        <v>0.77236208278628682</v>
      </c>
      <c r="Q36" s="10">
        <f ca="1">(MAX(INDEX(AR5_CONC!$B$2:$B$57,MATCH(CALC_ABS!$A36,AR5_CONC!$A$2:$A$57,0))+B36+E36+H36,0)+MAX(INDEX(AR5_CONC!$C$2:$C$57,MATCH(CALC_ABS!$A36,AR5_CONC!$A$2:$A$57,0))+C36+F36+I36,0)+MAX(INDEX(AR5_CONC!$D$2:$D$57,MATCH(CALC_ABS!$A36,AR5_CONC!$A$2:$A$57,0))+D36+G36+J36,0))*$P$2</f>
        <v>1.2300581318448272</v>
      </c>
      <c r="R36" s="10">
        <f>INDEX(AR5_CONC!$H$2:$H$57,MATCH(CALC_ABS!$A36,AR5_CONC!$A$2:$A$57,0))+INDEX(AR5_CONC!$I$2:$I$57,MATCH(CALC_ABS!$A36,AR5_CONC!$A$2:$A$57,0))</f>
        <v>1.7263999999999999</v>
      </c>
      <c r="S36" s="10">
        <f>INDEX(AR5_CONC!$I$2:$I$57,MATCH(CALC_ABS!$A36,AR5_CONC!$A$2:$A$57,0))*$S$1</f>
        <v>4.9410000000000003E-2</v>
      </c>
      <c r="T36" s="10">
        <f>INDEX(AR5_CONC!$I$2:$I$57,MATCH(CALC_ABS!$A36,AR5_CONC!$A$2:$A$57,0))*$S$2</f>
        <v>8.8938000000000017E-2</v>
      </c>
      <c r="U36" s="7">
        <f t="array" aca="1" ref="U36" ca="1">SUM(OFFSET(NOx_TO_SDMA8_POPW_perkT!$A$2:$A$59,0,MATCH($A36,NOx_TO_SDMA8_POPW_perkT!$B$1:$BE$1,0))*delta_EM_AR5!$E$2:$E$59)</f>
        <v>-1.7974133920447963</v>
      </c>
      <c r="V36" s="7">
        <f t="array" aca="1" ref="V36" ca="1">SUM(OFFSET(NMVOC_TO_SDMA8_POPW_perkT!$A$2:$A$59,0,MATCH($A36,NMVOC_TO_SDMA8_POPW_perkT!$B$1:$BE$1,0))*delta_EM_AR5!$H$2:$H$59)</f>
        <v>-1.2607365469788221</v>
      </c>
      <c r="W36" s="7">
        <f t="array" aca="1" ref="W36" ca="1">SUM(OFFSET(SO2_TO_SDMA8_POPW_perkT!$A$2:$A$59,0,MATCH($A36,SO2_TO_SDMA8_POPW_perkT!$B$1:$BE$1,0))*delta_EM_AR5!$G$2:$G$59)</f>
        <v>0.22347382829594395</v>
      </c>
      <c r="X36" s="7">
        <f t="array" aca="1" ref="X36" ca="1">SUM(OFFSET(CH4_TO_SDMA8_POPW_perkT!$A$2:$A$59,0,MATCH($A36,CH4_TO_SDMA8_POPW_perkT!$B$1:$BE$1,0))*delta_EM_AR5!$C$2:$C$59)</f>
        <v>3.2441233639827427</v>
      </c>
      <c r="Y36" s="10">
        <f t="shared" ca="1" si="1"/>
        <v>0.40944725325506859</v>
      </c>
      <c r="Z36" s="10">
        <f ca="1">Y36+INDEX(AR5_CONC!$J$2:$J$57,MATCH(CALC_ABS!$A36,AR5_CONC!$A$2:$A$57,0))</f>
        <v>49.157447253255064</v>
      </c>
    </row>
    <row r="37" spans="1:26" x14ac:dyDescent="0.2">
      <c r="A37" s="2" t="s">
        <v>25</v>
      </c>
      <c r="B37" s="31">
        <f t="array" aca="1" ref="B37" ca="1">SUM(OFFSET(SO2_TO_SO4_POPW_perkT!$A$2:$A$59,0,MATCH(CALC_ABS!$A37,SO2_TO_SO4_POPW_perkT!$B$1:$BE$1,0))*delta_EM_AR5!$G$2:$G$59)</f>
        <v>-0.59017451023368706</v>
      </c>
      <c r="C37" s="31">
        <f t="array" aca="1" ref="C37" ca="1">SUM(OFFSET(SO2_TO_NO3_POPW_perkT!$A$2:$A$59,0,MATCH(CALC_ABS!$A37,SO2_TO_NO3_POPW_perkT!$B$1:$BE$1,0))*delta_EM_AR5!$G$2:$G$59)</f>
        <v>0.12073387662114396</v>
      </c>
      <c r="D37" s="31">
        <f t="array" aca="1" ref="D37" ca="1">SUM(OFFSET(SO2_TO_NH4_POPW_perkT!$A$2:$A$59,0,MATCH(CALC_ABS!$A37,SO2_TO_NH4_POPW_perkT!$B$1:$BE$1,0))*delta_EM_AR5!$G$2:$G$59)</f>
        <v>-0.18072021281477979</v>
      </c>
      <c r="E37" s="31">
        <f t="array" aca="1" ref="E37" ca="1">SUM(OFFSET(NOx_TO_SO4_POPW_perkT!$A$2:$A$59,0,MATCH(CALC_ABS!$A37,NOx_TO_SO4_POPW_perkT!$B$1:$BE$1,0))*delta_EM_AR5!$E$2:$E$59)</f>
        <v>-4.2778334661801865E-2</v>
      </c>
      <c r="F37" s="31">
        <f t="array" aca="1" ref="F37" ca="1">SUM(OFFSET(NOx_TO_NO3_POPW_perkT!$A$2:$A$59,0,MATCH(CALC_ABS!$A37,NOx_TO_NO3_POPW_perkT!$B$1:$BE$1,0))*delta_EM_AR5!$E$2:$E$59)</f>
        <v>0.57164054780669549</v>
      </c>
      <c r="G37" s="31">
        <f t="array" aca="1" ref="G37" ca="1">SUM(OFFSET(NOx_TO_NH4_POPW_perkT!$A$2:$A$59,0,MATCH(CALC_ABS!$A37,NOx_TO_NH4_POPW_perkT!$B$1:$BE$1,0))*delta_EM_AR5!$E$2:$E$59)</f>
        <v>0.14512663404613524</v>
      </c>
      <c r="H37" s="31">
        <f t="array" aca="1" ref="H37" ca="1">SUM(OFFSET(NH3_TO_SO4_POPW_perkT!$A$2:$A$59,0,MATCH(CALC_ABS!$A37,NH3_TO_SO4_POPW_perkT!$B$1:$BE$1,0))*delta_EM_AR5!$D$2:$D$59)</f>
        <v>0.43294349965406687</v>
      </c>
      <c r="I37" s="31">
        <f t="array" aca="1" ref="I37" ca="1">SUM(OFFSET(NH3_TO_NO3_POPW_perkT!$A$2:$A$59,0,MATCH(CALC_ABS!$A37,NH3_TO_NO3_POPW_perkT!$B$1:$BE$1,0))*delta_EM_AR5!$D$2:$D$59)</f>
        <v>2.2220147573536937</v>
      </c>
      <c r="J37" s="31">
        <f t="array" aca="1" ref="J37" ca="1">SUM(OFFSET(NH3_TO_NH4_POPW_perkT!$A$2:$A$59,0,MATCH(CALC_ABS!$A37,NH3_TO_NH4_POPW_perkT!$B$1:$BE$1,0))*delta_EM_AR5!$D$2:$D$59)</f>
        <v>1.0208062747448063</v>
      </c>
      <c r="K37" s="31">
        <f t="array" aca="1" ref="K37" ca="1">SUM(OFFSET(BC_TO_BC_POPW_perkT!$A$2:$A$59,0,MATCH(CALC_ABS!$A37,BC_TO_BC_POPW_perkT!$B$1:$BE$1,0))*delta_EM_AR5!$B$2:$B$59)</f>
        <v>-2.9821669628972209</v>
      </c>
      <c r="L37" s="31">
        <f t="array" aca="1" ref="L37" ca="1">SUM(OFFSET(POM_TO_POM_POPW_perkT!$A$2:$A$59,0,MATCH(CALC_ABS!$A37,POM_TO_POM_POPW_perkT!$B$1:$BE$1,0))*delta_EM_AR5!$F$2:$F$59)</f>
        <v>-4.1403265559805931</v>
      </c>
      <c r="M37" s="31">
        <f t="array" aca="1" ref="M37" ca="1">SUM(OFFSET(PRPM25_TO_PRPM25_POPW_perkT!$A$2:$A$59,0,MATCH(CALC_ABS!$A37,PRPM25_TO_PRPM25_POPW_perkT!$B$1:$BE$1,0))*delta_EM_AR5!$I$2:$I$59)</f>
        <v>4.3320556970745843</v>
      </c>
      <c r="N37" s="10">
        <f t="shared" ca="1" si="0"/>
        <v>0.9091547107130431</v>
      </c>
      <c r="O37" s="10">
        <f ca="1">MAX(INDEX(AR5_CONC!$B$2:$B$57,MATCH(CALC_ABS!$A37,AR5_CONC!$A$2:$A$57,0))+B37+E37+H37,0)+MAX(INDEX(AR5_CONC!$C$2:$C$57,MATCH(CALC_ABS!$A37,AR5_CONC!$A$2:$A$57,0))+C37+F37+I37,0)+MAX(INDEX(AR5_CONC!$D$2:$D$57,MATCH(CALC_ABS!$A37,AR5_CONC!$A$2:$A$57,0))+D37+G37+J37,0)+MAX(INDEX(AR5_CONC!$E$2:$E$57,MATCH(CALC_ABS!$A37,AR5_CONC!$A$2:$A$57,0))+K37,0)+MAX(INDEX(AR5_CONC!$F$2:$F$57,MATCH(CALC_ABS!$A37,AR5_CONC!$A$2:$A$57,0))+L37,0)+M37</f>
        <v>19.577154710713042</v>
      </c>
      <c r="P37" s="10">
        <f ca="1">(MAX(INDEX(AR5_CONC!$B$2:$B$57,MATCH(CALC_ABS!$A37,AR5_CONC!$A$2:$A$57,0))+B37+E37+H37,0)+MAX(INDEX(AR5_CONC!$C$2:$C$57,MATCH(CALC_ABS!$A37,AR5_CONC!$A$2:$A$57,0))+C37+F37+I37,0)+MAX(INDEX(AR5_CONC!$D$2:$D$57,MATCH(CALC_ABS!$A37,AR5_CONC!$A$2:$A$57,0))+D37+G37+J37,0))*$P$1</f>
        <v>3.2298999837793936</v>
      </c>
      <c r="Q37" s="10">
        <f ca="1">(MAX(INDEX(AR5_CONC!$B$2:$B$57,MATCH(CALC_ABS!$A37,AR5_CONC!$A$2:$A$57,0))+B37+E37+H37,0)+MAX(INDEX(AR5_CONC!$C$2:$C$57,MATCH(CALC_ABS!$A37,AR5_CONC!$A$2:$A$57,0))+C37+F37+I37,0)+MAX(INDEX(AR5_CONC!$D$2:$D$57,MATCH(CALC_ABS!$A37,AR5_CONC!$A$2:$A$57,0))+D37+G37+J37,0))*$P$2</f>
        <v>5.1439147889819967</v>
      </c>
      <c r="R37" s="10">
        <f>INDEX(AR5_CONC!$H$2:$H$57,MATCH(CALC_ABS!$A37,AR5_CONC!$A$2:$A$57,0))+INDEX(AR5_CONC!$I$2:$I$57,MATCH(CALC_ABS!$A37,AR5_CONC!$A$2:$A$57,0))</f>
        <v>4.3133999999999997</v>
      </c>
      <c r="S37" s="10">
        <f>INDEX(AR5_CONC!$I$2:$I$57,MATCH(CALC_ABS!$A37,AR5_CONC!$A$2:$A$57,0))*$S$1</f>
        <v>6.7919999999999994E-2</v>
      </c>
      <c r="T37" s="10">
        <f>INDEX(AR5_CONC!$I$2:$I$57,MATCH(CALC_ABS!$A37,AR5_CONC!$A$2:$A$57,0))*$S$2</f>
        <v>0.122256</v>
      </c>
      <c r="U37" s="7">
        <f t="array" aca="1" ref="U37" ca="1">SUM(OFFSET(NOx_TO_SDMA8_POPW_perkT!$A$2:$A$59,0,MATCH($A37,NOx_TO_SDMA8_POPW_perkT!$B$1:$BE$1,0))*delta_EM_AR5!$E$2:$E$59)</f>
        <v>8.3868555229475525</v>
      </c>
      <c r="V37" s="7">
        <f t="array" aca="1" ref="V37" ca="1">SUM(OFFSET(NMVOC_TO_SDMA8_POPW_perkT!$A$2:$A$59,0,MATCH($A37,NMVOC_TO_SDMA8_POPW_perkT!$B$1:$BE$1,0))*delta_EM_AR5!$H$2:$H$59)</f>
        <v>-2.2888739203049733</v>
      </c>
      <c r="W37" s="7">
        <f t="array" aca="1" ref="W37" ca="1">SUM(OFFSET(SO2_TO_SDMA8_POPW_perkT!$A$2:$A$59,0,MATCH($A37,SO2_TO_SDMA8_POPW_perkT!$B$1:$BE$1,0))*delta_EM_AR5!$G$2:$G$59)</f>
        <v>2.2237388245399753E-2</v>
      </c>
      <c r="X37" s="7">
        <f t="array" aca="1" ref="X37" ca="1">SUM(OFFSET(CH4_TO_SDMA8_POPW_perkT!$A$2:$A$59,0,MATCH($A37,CH4_TO_SDMA8_POPW_perkT!$B$1:$BE$1,0))*delta_EM_AR5!$C$2:$C$59)</f>
        <v>2.4671701723889674</v>
      </c>
      <c r="Y37" s="10">
        <f t="shared" ca="1" si="1"/>
        <v>8.5873891632769457</v>
      </c>
      <c r="Z37" s="10">
        <f ca="1">Y37+INDEX(AR5_CONC!$J$2:$J$57,MATCH(CALC_ABS!$A37,AR5_CONC!$A$2:$A$57,0))</f>
        <v>61.785389163276946</v>
      </c>
    </row>
    <row r="38" spans="1:26" x14ac:dyDescent="0.2">
      <c r="A38" s="2" t="s">
        <v>24</v>
      </c>
      <c r="B38" s="31">
        <f t="array" aca="1" ref="B38" ca="1">SUM(OFFSET(SO2_TO_SO4_POPW_perkT!$A$2:$A$59,0,MATCH(CALC_ABS!$A38,SO2_TO_SO4_POPW_perkT!$B$1:$BE$1,0))*delta_EM_AR5!$G$2:$G$59)</f>
        <v>-0.28857577398987438</v>
      </c>
      <c r="C38" s="31">
        <f t="array" aca="1" ref="C38" ca="1">SUM(OFFSET(SO2_TO_NO3_POPW_perkT!$A$2:$A$59,0,MATCH(CALC_ABS!$A38,SO2_TO_NO3_POPW_perkT!$B$1:$BE$1,0))*delta_EM_AR5!$G$2:$G$59)</f>
        <v>1.6174318954187739E-2</v>
      </c>
      <c r="D38" s="31">
        <f t="array" aca="1" ref="D38" ca="1">SUM(OFFSET(SO2_TO_NH4_POPW_perkT!$A$2:$A$59,0,MATCH(CALC_ABS!$A38,SO2_TO_NH4_POPW_perkT!$B$1:$BE$1,0))*delta_EM_AR5!$G$2:$G$59)</f>
        <v>-9.8437427529575891E-2</v>
      </c>
      <c r="E38" s="31">
        <f t="array" aca="1" ref="E38" ca="1">SUM(OFFSET(NOx_TO_SO4_POPW_perkT!$A$2:$A$59,0,MATCH(CALC_ABS!$A38,NOx_TO_SO4_POPW_perkT!$B$1:$BE$1,0))*delta_EM_AR5!$E$2:$E$59)</f>
        <v>8.1706886160454583E-3</v>
      </c>
      <c r="F38" s="31">
        <f t="array" aca="1" ref="F38" ca="1">SUM(OFFSET(NOx_TO_NO3_POPW_perkT!$A$2:$A$59,0,MATCH(CALC_ABS!$A38,NOx_TO_NO3_POPW_perkT!$B$1:$BE$1,0))*delta_EM_AR5!$E$2:$E$59)</f>
        <v>-0.28188854206310959</v>
      </c>
      <c r="G38" s="31">
        <f t="array" aca="1" ref="G38" ca="1">SUM(OFFSET(NOx_TO_NH4_POPW_perkT!$A$2:$A$59,0,MATCH(CALC_ABS!$A38,NOx_TO_NH4_POPW_perkT!$B$1:$BE$1,0))*delta_EM_AR5!$E$2:$E$59)</f>
        <v>-7.9334336864836916E-2</v>
      </c>
      <c r="H38" s="31">
        <f t="array" aca="1" ref="H38" ca="1">SUM(OFFSET(NH3_TO_SO4_POPW_perkT!$A$2:$A$59,0,MATCH(CALC_ABS!$A38,NH3_TO_SO4_POPW_perkT!$B$1:$BE$1,0))*delta_EM_AR5!$D$2:$D$59)</f>
        <v>0.15293553467923113</v>
      </c>
      <c r="I38" s="31">
        <f t="array" aca="1" ref="I38" ca="1">SUM(OFFSET(NH3_TO_NO3_POPW_perkT!$A$2:$A$59,0,MATCH(CALC_ABS!$A38,NH3_TO_NO3_POPW_perkT!$B$1:$BE$1,0))*delta_EM_AR5!$D$2:$D$59)</f>
        <v>3.7771827363247731E-2</v>
      </c>
      <c r="J38" s="31">
        <f t="array" aca="1" ref="J38" ca="1">SUM(OFFSET(NH3_TO_NH4_POPW_perkT!$A$2:$A$59,0,MATCH(CALC_ABS!$A38,NH3_TO_NH4_POPW_perkT!$B$1:$BE$1,0))*delta_EM_AR5!$D$2:$D$59)</f>
        <v>7.309710624356365E-2</v>
      </c>
      <c r="K38" s="31">
        <f t="array" aca="1" ref="K38" ca="1">SUM(OFFSET(BC_TO_BC_POPW_perkT!$A$2:$A$59,0,MATCH(CALC_ABS!$A38,BC_TO_BC_POPW_perkT!$B$1:$BE$1,0))*delta_EM_AR5!$B$2:$B$59)</f>
        <v>-2.1813277484532936</v>
      </c>
      <c r="L38" s="31">
        <f t="array" aca="1" ref="L38" ca="1">SUM(OFFSET(POM_TO_POM_POPW_perkT!$A$2:$A$59,0,MATCH(CALC_ABS!$A38,POM_TO_POM_POPW_perkT!$B$1:$BE$1,0))*delta_EM_AR5!$F$2:$F$59)</f>
        <v>-2.1541818320027009</v>
      </c>
      <c r="M38" s="31">
        <f t="array" aca="1" ref="M38" ca="1">SUM(OFFSET(PRPM25_TO_PRPM25_POPW_perkT!$A$2:$A$59,0,MATCH(CALC_ABS!$A38,PRPM25_TO_PRPM25_POPW_perkT!$B$1:$BE$1,0))*delta_EM_AR5!$I$2:$I$59)</f>
        <v>1.8519009793280738</v>
      </c>
      <c r="N38" s="10">
        <f t="shared" ca="1" si="0"/>
        <v>-2.9436952057190413</v>
      </c>
      <c r="O38" s="10">
        <f ca="1">MAX(INDEX(AR5_CONC!$B$2:$B$57,MATCH(CALC_ABS!$A38,AR5_CONC!$A$2:$A$57,0))+B38+E38+H38,0)+MAX(INDEX(AR5_CONC!$C$2:$C$57,MATCH(CALC_ABS!$A38,AR5_CONC!$A$2:$A$57,0))+C38+F38+I38,0)+MAX(INDEX(AR5_CONC!$D$2:$D$57,MATCH(CALC_ABS!$A38,AR5_CONC!$A$2:$A$57,0))+D38+G38+J38,0)+MAX(INDEX(AR5_CONC!$E$2:$E$57,MATCH(CALC_ABS!$A38,AR5_CONC!$A$2:$A$57,0))+K38,0)+MAX(INDEX(AR5_CONC!$F$2:$F$57,MATCH(CALC_ABS!$A38,AR5_CONC!$A$2:$A$57,0))+L38,0)+M38</f>
        <v>7.788632542734252</v>
      </c>
      <c r="P38" s="10">
        <f ca="1">(MAX(INDEX(AR5_CONC!$B$2:$B$57,MATCH(CALC_ABS!$A38,AR5_CONC!$A$2:$A$57,0))+B38+E38+H38,0)+MAX(INDEX(AR5_CONC!$C$2:$C$57,MATCH(CALC_ABS!$A38,AR5_CONC!$A$2:$A$57,0))+C38+F38+I38,0)+MAX(INDEX(AR5_CONC!$D$2:$D$57,MATCH(CALC_ABS!$A38,AR5_CONC!$A$2:$A$57,0))+D38+G38+J38,0))*$P$1</f>
        <v>1.4682366167603975</v>
      </c>
      <c r="Q38" s="10">
        <f ca="1">(MAX(INDEX(AR5_CONC!$B$2:$B$57,MATCH(CALC_ABS!$A38,AR5_CONC!$A$2:$A$57,0))+B38+E38+H38,0)+MAX(INDEX(AR5_CONC!$C$2:$C$57,MATCH(CALC_ABS!$A38,AR5_CONC!$A$2:$A$57,0))+C38+F38+I38,0)+MAX(INDEX(AR5_CONC!$D$2:$D$57,MATCH(CALC_ABS!$A38,AR5_CONC!$A$2:$A$57,0))+D38+G38+J38,0))*$P$2</f>
        <v>2.3383027600258179</v>
      </c>
      <c r="R38" s="10">
        <f>INDEX(AR5_CONC!$H$2:$H$57,MATCH(CALC_ABS!$A38,AR5_CONC!$A$2:$A$57,0))+INDEX(AR5_CONC!$I$2:$I$57,MATCH(CALC_ABS!$A38,AR5_CONC!$A$2:$A$57,0))</f>
        <v>3.4580000000000002</v>
      </c>
      <c r="S38" s="10">
        <f>INDEX(AR5_CONC!$I$2:$I$57,MATCH(CALC_ABS!$A38,AR5_CONC!$A$2:$A$57,0))*$S$1</f>
        <v>0.17005499999999998</v>
      </c>
      <c r="T38" s="10">
        <f>INDEX(AR5_CONC!$I$2:$I$57,MATCH(CALC_ABS!$A38,AR5_CONC!$A$2:$A$57,0))*$S$2</f>
        <v>0.30609900000000001</v>
      </c>
      <c r="U38" s="7">
        <f t="array" aca="1" ref="U38" ca="1">SUM(OFFSET(NOx_TO_SDMA8_POPW_perkT!$A$2:$A$59,0,MATCH($A38,NOx_TO_SDMA8_POPW_perkT!$B$1:$BE$1,0))*delta_EM_AR5!$E$2:$E$59)</f>
        <v>6.4536658923475079</v>
      </c>
      <c r="V38" s="7">
        <f t="array" aca="1" ref="V38" ca="1">SUM(OFFSET(NMVOC_TO_SDMA8_POPW_perkT!$A$2:$A$59,0,MATCH($A38,NMVOC_TO_SDMA8_POPW_perkT!$B$1:$BE$1,0))*delta_EM_AR5!$H$2:$H$59)</f>
        <v>-1.9183858703160479</v>
      </c>
      <c r="W38" s="7">
        <f t="array" aca="1" ref="W38" ca="1">SUM(OFFSET(SO2_TO_SDMA8_POPW_perkT!$A$2:$A$59,0,MATCH($A38,SO2_TO_SDMA8_POPW_perkT!$B$1:$BE$1,0))*delta_EM_AR5!$G$2:$G$59)</f>
        <v>3.0696350308735815E-2</v>
      </c>
      <c r="X38" s="7">
        <f t="array" aca="1" ref="X38" ca="1">SUM(OFFSET(CH4_TO_SDMA8_POPW_perkT!$A$2:$A$59,0,MATCH($A38,CH4_TO_SDMA8_POPW_perkT!$B$1:$BE$1,0))*delta_EM_AR5!$C$2:$C$59)</f>
        <v>2.7013771151694681</v>
      </c>
      <c r="Y38" s="10">
        <f t="shared" ca="1" si="1"/>
        <v>7.2673534875096628</v>
      </c>
      <c r="Z38" s="10">
        <f ca="1">Y38+INDEX(AR5_CONC!$J$2:$J$57,MATCH(CALC_ABS!$A38,AR5_CONC!$A$2:$A$57,0))</f>
        <v>58.438353487509659</v>
      </c>
    </row>
    <row r="39" spans="1:26" x14ac:dyDescent="0.2">
      <c r="A39" s="2" t="s">
        <v>23</v>
      </c>
      <c r="B39" s="31">
        <f t="array" aca="1" ref="B39" ca="1">SUM(OFFSET(SO2_TO_SO4_POPW_perkT!$A$2:$A$59,0,MATCH(CALC_ABS!$A39,SO2_TO_SO4_POPW_perkT!$B$1:$BE$1,0))*delta_EM_AR5!$G$2:$G$59)</f>
        <v>-0.28733638447971926</v>
      </c>
      <c r="C39" s="31">
        <f t="array" aca="1" ref="C39" ca="1">SUM(OFFSET(SO2_TO_NO3_POPW_perkT!$A$2:$A$59,0,MATCH(CALC_ABS!$A39,SO2_TO_NO3_POPW_perkT!$B$1:$BE$1,0))*delta_EM_AR5!$G$2:$G$59)</f>
        <v>1.9725600913055958E-3</v>
      </c>
      <c r="D39" s="31">
        <f t="array" aca="1" ref="D39" ca="1">SUM(OFFSET(SO2_TO_NH4_POPW_perkT!$A$2:$A$59,0,MATCH(CALC_ABS!$A39,SO2_TO_NH4_POPW_perkT!$B$1:$BE$1,0))*delta_EM_AR5!$G$2:$G$59)</f>
        <v>-5.7077256464868734E-2</v>
      </c>
      <c r="E39" s="31">
        <f t="array" aca="1" ref="E39" ca="1">SUM(OFFSET(NOx_TO_SO4_POPW_perkT!$A$2:$A$59,0,MATCH(CALC_ABS!$A39,NOx_TO_SO4_POPW_perkT!$B$1:$BE$1,0))*delta_EM_AR5!$E$2:$E$59)</f>
        <v>7.7967700004422918E-3</v>
      </c>
      <c r="F39" s="31">
        <f t="array" aca="1" ref="F39" ca="1">SUM(OFFSET(NOx_TO_NO3_POPW_perkT!$A$2:$A$59,0,MATCH(CALC_ABS!$A39,NOx_TO_NO3_POPW_perkT!$B$1:$BE$1,0))*delta_EM_AR5!$E$2:$E$59)</f>
        <v>-1.7780506905726433E-3</v>
      </c>
      <c r="G39" s="31">
        <f t="array" aca="1" ref="G39" ca="1">SUM(OFFSET(NOx_TO_NH4_POPW_perkT!$A$2:$A$59,0,MATCH(CALC_ABS!$A39,NOx_TO_NH4_POPW_perkT!$B$1:$BE$1,0))*delta_EM_AR5!$E$2:$E$59)</f>
        <v>9.3936130743332109E-4</v>
      </c>
      <c r="H39" s="31">
        <f t="array" aca="1" ref="H39" ca="1">SUM(OFFSET(NH3_TO_SO4_POPW_perkT!$A$2:$A$59,0,MATCH(CALC_ABS!$A39,NH3_TO_SO4_POPW_perkT!$B$1:$BE$1,0))*delta_EM_AR5!$D$2:$D$59)</f>
        <v>2.3916996123899111E-3</v>
      </c>
      <c r="I39" s="31">
        <f t="array" aca="1" ref="I39" ca="1">SUM(OFFSET(NH3_TO_NO3_POPW_perkT!$A$2:$A$59,0,MATCH(CALC_ABS!$A39,NH3_TO_NO3_POPW_perkT!$B$1:$BE$1,0))*delta_EM_AR5!$D$2:$D$59)</f>
        <v>1.3071395624755899E-3</v>
      </c>
      <c r="J39" s="31">
        <f t="array" aca="1" ref="J39" ca="1">SUM(OFFSET(NH3_TO_NH4_POPW_perkT!$A$2:$A$59,0,MATCH(CALC_ABS!$A39,NH3_TO_NH4_POPW_perkT!$B$1:$BE$1,0))*delta_EM_AR5!$D$2:$D$59)</f>
        <v>5.9806787107035886E-3</v>
      </c>
      <c r="K39" s="31">
        <f t="array" aca="1" ref="K39" ca="1">SUM(OFFSET(BC_TO_BC_POPW_perkT!$A$2:$A$59,0,MATCH(CALC_ABS!$A39,BC_TO_BC_POPW_perkT!$B$1:$BE$1,0))*delta_EM_AR5!$B$2:$B$59)</f>
        <v>-0.18666581186835227</v>
      </c>
      <c r="L39" s="31">
        <f t="array" aca="1" ref="L39" ca="1">SUM(OFFSET(POM_TO_POM_POPW_perkT!$A$2:$A$59,0,MATCH(CALC_ABS!$A39,POM_TO_POM_POPW_perkT!$B$1:$BE$1,0))*delta_EM_AR5!$F$2:$F$59)</f>
        <v>-0.72478991018661376</v>
      </c>
      <c r="M39" s="31">
        <f t="array" aca="1" ref="M39" ca="1">SUM(OFFSET(PRPM25_TO_PRPM25_POPW_perkT!$A$2:$A$59,0,MATCH(CALC_ABS!$A39,PRPM25_TO_PRPM25_POPW_perkT!$B$1:$BE$1,0))*delta_EM_AR5!$I$2:$I$59)</f>
        <v>6.8837932478410468E-2</v>
      </c>
      <c r="N39" s="10">
        <f t="shared" ca="1" si="0"/>
        <v>-1.168421271926966</v>
      </c>
      <c r="O39" s="10">
        <f ca="1">MAX(INDEX(AR5_CONC!$B$2:$B$57,MATCH(CALC_ABS!$A39,AR5_CONC!$A$2:$A$57,0))+B39+E39+H39,0)+MAX(INDEX(AR5_CONC!$C$2:$C$57,MATCH(CALC_ABS!$A39,AR5_CONC!$A$2:$A$57,0))+C39+F39+I39,0)+MAX(INDEX(AR5_CONC!$D$2:$D$57,MATCH(CALC_ABS!$A39,AR5_CONC!$A$2:$A$57,0))+D39+G39+J39,0)+MAX(INDEX(AR5_CONC!$E$2:$E$57,MATCH(CALC_ABS!$A39,AR5_CONC!$A$2:$A$57,0))+K39,0)+MAX(INDEX(AR5_CONC!$F$2:$F$57,MATCH(CALC_ABS!$A39,AR5_CONC!$A$2:$A$57,0))+L39,0)+M39</f>
        <v>1.7665787280730341</v>
      </c>
      <c r="P39" s="10">
        <f ca="1">(MAX(INDEX(AR5_CONC!$B$2:$B$57,MATCH(CALC_ABS!$A39,AR5_CONC!$A$2:$A$57,0))+B39+E39+H39,0)+MAX(INDEX(AR5_CONC!$C$2:$C$57,MATCH(CALC_ABS!$A39,AR5_CONC!$A$2:$A$57,0))+C39+F39+I39,0)+MAX(INDEX(AR5_CONC!$D$2:$D$57,MATCH(CALC_ABS!$A39,AR5_CONC!$A$2:$A$57,0))+D39+G39+J39,0))*$P$1</f>
        <v>0.24548305976538923</v>
      </c>
      <c r="Q39" s="10">
        <f ca="1">(MAX(INDEX(AR5_CONC!$B$2:$B$57,MATCH(CALC_ABS!$A39,AR5_CONC!$A$2:$A$57,0))+B39+E39+H39,0)+MAX(INDEX(AR5_CONC!$C$2:$C$57,MATCH(CALC_ABS!$A39,AR5_CONC!$A$2:$A$57,0))+C39+F39+I39,0)+MAX(INDEX(AR5_CONC!$D$2:$D$57,MATCH(CALC_ABS!$A39,AR5_CONC!$A$2:$A$57,0))+D39+G39+J39,0))*$P$2</f>
        <v>0.39095450258932352</v>
      </c>
      <c r="R39" s="10">
        <f>INDEX(AR5_CONC!$H$2:$H$57,MATCH(CALC_ABS!$A39,AR5_CONC!$A$2:$A$57,0))+INDEX(AR5_CONC!$I$2:$I$57,MATCH(CALC_ABS!$A39,AR5_CONC!$A$2:$A$57,0))</f>
        <v>2.3803999999999998</v>
      </c>
      <c r="S39" s="10">
        <f>INDEX(AR5_CONC!$I$2:$I$57,MATCH(CALC_ABS!$A39,AR5_CONC!$A$2:$A$57,0))*$S$1</f>
        <v>0.25638</v>
      </c>
      <c r="T39" s="10">
        <f>INDEX(AR5_CONC!$I$2:$I$57,MATCH(CALC_ABS!$A39,AR5_CONC!$A$2:$A$57,0))*$S$2</f>
        <v>0.46148400000000006</v>
      </c>
      <c r="U39" s="7">
        <f t="array" aca="1" ref="U39" ca="1">SUM(OFFSET(NOx_TO_SDMA8_POPW_perkT!$A$2:$A$59,0,MATCH($A39,NOx_TO_SDMA8_POPW_perkT!$B$1:$BE$1,0))*delta_EM_AR5!$E$2:$E$59)</f>
        <v>1.0238264979883001</v>
      </c>
      <c r="V39" s="7">
        <f t="array" aca="1" ref="V39" ca="1">SUM(OFFSET(NMVOC_TO_SDMA8_POPW_perkT!$A$2:$A$59,0,MATCH($A39,NMVOC_TO_SDMA8_POPW_perkT!$B$1:$BE$1,0))*delta_EM_AR5!$H$2:$H$59)</f>
        <v>-0.39980465023070522</v>
      </c>
      <c r="W39" s="7">
        <f t="array" aca="1" ref="W39" ca="1">SUM(OFFSET(SO2_TO_SDMA8_POPW_perkT!$A$2:$A$59,0,MATCH($A39,SO2_TO_SDMA8_POPW_perkT!$B$1:$BE$1,0))*delta_EM_AR5!$G$2:$G$59)</f>
        <v>3.5376075396942909E-2</v>
      </c>
      <c r="X39" s="7">
        <f t="array" aca="1" ref="X39" ca="1">SUM(OFFSET(CH4_TO_SDMA8_POPW_perkT!$A$2:$A$59,0,MATCH($A39,CH4_TO_SDMA8_POPW_perkT!$B$1:$BE$1,0))*delta_EM_AR5!$C$2:$C$59)</f>
        <v>2.5484694542322885</v>
      </c>
      <c r="Y39" s="10">
        <f t="shared" ca="1" si="1"/>
        <v>3.207867377386826</v>
      </c>
      <c r="Z39" s="10">
        <f ca="1">Y39+INDEX(AR5_CONC!$J$2:$J$57,MATCH(CALC_ABS!$A39,AR5_CONC!$A$2:$A$57,0))</f>
        <v>35.102867377386829</v>
      </c>
    </row>
    <row r="40" spans="1:26" x14ac:dyDescent="0.2">
      <c r="A40" s="2" t="s">
        <v>22</v>
      </c>
      <c r="B40" s="31">
        <f t="array" aca="1" ref="B40" ca="1">SUM(OFFSET(SO2_TO_SO4_POPW_perkT!$A$2:$A$59,0,MATCH(CALC_ABS!$A40,SO2_TO_SO4_POPW_perkT!$B$1:$BE$1,0))*delta_EM_AR5!$G$2:$G$59)</f>
        <v>-3.1237561453989308E-2</v>
      </c>
      <c r="C40" s="31">
        <f t="array" aca="1" ref="C40" ca="1">SUM(OFFSET(SO2_TO_NO3_POPW_perkT!$A$2:$A$59,0,MATCH(CALC_ABS!$A40,SO2_TO_NO3_POPW_perkT!$B$1:$BE$1,0))*delta_EM_AR5!$G$2:$G$59)</f>
        <v>9.942858402118354E-6</v>
      </c>
      <c r="D40" s="31">
        <f t="array" aca="1" ref="D40" ca="1">SUM(OFFSET(SO2_TO_NH4_POPW_perkT!$A$2:$A$59,0,MATCH(CALC_ABS!$A40,SO2_TO_NH4_POPW_perkT!$B$1:$BE$1,0))*delta_EM_AR5!$G$2:$G$59)</f>
        <v>-9.827849720885639E-3</v>
      </c>
      <c r="E40" s="31">
        <f t="array" aca="1" ref="E40" ca="1">SUM(OFFSET(NOx_TO_SO4_POPW_perkT!$A$2:$A$59,0,MATCH(CALC_ABS!$A40,NOx_TO_SO4_POPW_perkT!$B$1:$BE$1,0))*delta_EM_AR5!$E$2:$E$59)</f>
        <v>-8.3117568185403848E-4</v>
      </c>
      <c r="F40" s="31">
        <f t="array" aca="1" ref="F40" ca="1">SUM(OFFSET(NOx_TO_NO3_POPW_perkT!$A$2:$A$59,0,MATCH(CALC_ABS!$A40,NOx_TO_NO3_POPW_perkT!$B$1:$BE$1,0))*delta_EM_AR5!$E$2:$E$59)</f>
        <v>3.5955129164730033E-4</v>
      </c>
      <c r="G40" s="31">
        <f t="array" aca="1" ref="G40" ca="1">SUM(OFFSET(NOx_TO_NH4_POPW_perkT!$A$2:$A$59,0,MATCH(CALC_ABS!$A40,NOx_TO_NH4_POPW_perkT!$B$1:$BE$1,0))*delta_EM_AR5!$E$2:$E$59)</f>
        <v>-1.0284023985331872E-4</v>
      </c>
      <c r="H40" s="31">
        <f t="array" aca="1" ref="H40" ca="1">SUM(OFFSET(NH3_TO_SO4_POPW_perkT!$A$2:$A$59,0,MATCH(CALC_ABS!$A40,NH3_TO_SO4_POPW_perkT!$B$1:$BE$1,0))*delta_EM_AR5!$D$2:$D$59)</f>
        <v>3.1220268838192722E-2</v>
      </c>
      <c r="I40" s="31">
        <f t="array" aca="1" ref="I40" ca="1">SUM(OFFSET(NH3_TO_NO3_POPW_perkT!$A$2:$A$59,0,MATCH(CALC_ABS!$A40,NH3_TO_NO3_POPW_perkT!$B$1:$BE$1,0))*delta_EM_AR5!$D$2:$D$59)</f>
        <v>2.9077042831907878E-5</v>
      </c>
      <c r="J40" s="31">
        <f t="array" aca="1" ref="J40" ca="1">SUM(OFFSET(NH3_TO_NH4_POPW_perkT!$A$2:$A$59,0,MATCH(CALC_ABS!$A40,NH3_TO_NH4_POPW_perkT!$B$1:$BE$1,0))*delta_EM_AR5!$D$2:$D$59)</f>
        <v>5.2254876496403736E-2</v>
      </c>
      <c r="K40" s="31">
        <f t="array" aca="1" ref="K40" ca="1">SUM(OFFSET(BC_TO_BC_POPW_perkT!$A$2:$A$59,0,MATCH(CALC_ABS!$A40,BC_TO_BC_POPW_perkT!$B$1:$BE$1,0))*delta_EM_AR5!$B$2:$B$59)</f>
        <v>-1.0448842606827585E-2</v>
      </c>
      <c r="L40" s="31">
        <f t="array" aca="1" ref="L40" ca="1">SUM(OFFSET(POM_TO_POM_POPW_perkT!$A$2:$A$59,0,MATCH(CALC_ABS!$A40,POM_TO_POM_POPW_perkT!$B$1:$BE$1,0))*delta_EM_AR5!$F$2:$F$59)</f>
        <v>-1.7441996051779443E-2</v>
      </c>
      <c r="M40" s="31">
        <f t="array" aca="1" ref="M40" ca="1">SUM(OFFSET(PRPM25_TO_PRPM25_POPW_perkT!$A$2:$A$59,0,MATCH(CALC_ABS!$A40,PRPM25_TO_PRPM25_POPW_perkT!$B$1:$BE$1,0))*delta_EM_AR5!$I$2:$I$59)</f>
        <v>2.4130254754027507E-2</v>
      </c>
      <c r="N40" s="10">
        <f t="shared" ca="1" si="0"/>
        <v>3.8113705526315961E-2</v>
      </c>
      <c r="O40" s="10">
        <f ca="1">MAX(INDEX(AR5_CONC!$B$2:$B$57,MATCH(CALC_ABS!$A40,AR5_CONC!$A$2:$A$57,0))+B40+E40+H40,0)+MAX(INDEX(AR5_CONC!$C$2:$C$57,MATCH(CALC_ABS!$A40,AR5_CONC!$A$2:$A$57,0))+C40+F40+I40,0)+MAX(INDEX(AR5_CONC!$D$2:$D$57,MATCH(CALC_ABS!$A40,AR5_CONC!$A$2:$A$57,0))+D40+G40+J40,0)+MAX(INDEX(AR5_CONC!$E$2:$E$57,MATCH(CALC_ABS!$A40,AR5_CONC!$A$2:$A$57,0))+K40,0)+MAX(INDEX(AR5_CONC!$F$2:$F$57,MATCH(CALC_ABS!$A40,AR5_CONC!$A$2:$A$57,0))+L40,0)+M40</f>
        <v>1.013113705526316</v>
      </c>
      <c r="P40" s="10">
        <f ca="1">(MAX(INDEX(AR5_CONC!$B$2:$B$57,MATCH(CALC_ABS!$A40,AR5_CONC!$A$2:$A$57,0))+B40+E40+H40,0)+MAX(INDEX(AR5_CONC!$C$2:$C$57,MATCH(CALC_ABS!$A40,AR5_CONC!$A$2:$A$57,0))+C40+F40+I40,0)+MAX(INDEX(AR5_CONC!$D$2:$D$57,MATCH(CALC_ABS!$A40,AR5_CONC!$A$2:$A$57,0))+D40+G40+J40,0))*$P$1</f>
        <v>0.18815605814634179</v>
      </c>
      <c r="Q40" s="10">
        <f ca="1">(MAX(INDEX(AR5_CONC!$B$2:$B$57,MATCH(CALC_ABS!$A40,AR5_CONC!$A$2:$A$57,0))+B40+E40+H40,0)+MAX(INDEX(AR5_CONC!$C$2:$C$57,MATCH(CALC_ABS!$A40,AR5_CONC!$A$2:$A$57,0))+C40+F40+I40,0)+MAX(INDEX(AR5_CONC!$D$2:$D$57,MATCH(CALC_ABS!$A40,AR5_CONC!$A$2:$A$57,0))+D40+G40+J40,0))*$P$2</f>
        <v>0.29965594445528504</v>
      </c>
      <c r="R40" s="10">
        <f>INDEX(AR5_CONC!$H$2:$H$57,MATCH(CALC_ABS!$A40,AR5_CONC!$A$2:$A$57,0))+INDEX(AR5_CONC!$I$2:$I$57,MATCH(CALC_ABS!$A40,AR5_CONC!$A$2:$A$57,0))</f>
        <v>2.7766000000000002</v>
      </c>
      <c r="S40" s="10">
        <f>INDEX(AR5_CONC!$I$2:$I$57,MATCH(CALC_ABS!$A40,AR5_CONC!$A$2:$A$57,0))*$S$1</f>
        <v>0.40354499999999999</v>
      </c>
      <c r="T40" s="10">
        <f>INDEX(AR5_CONC!$I$2:$I$57,MATCH(CALC_ABS!$A40,AR5_CONC!$A$2:$A$57,0))*$S$2</f>
        <v>0.72638100000000005</v>
      </c>
      <c r="U40" s="7">
        <f t="array" aca="1" ref="U40" ca="1">SUM(OFFSET(NOx_TO_SDMA8_POPW_perkT!$A$2:$A$59,0,MATCH($A40,NOx_TO_SDMA8_POPW_perkT!$B$1:$BE$1,0))*delta_EM_AR5!$E$2:$E$59)</f>
        <v>0.75208555766258489</v>
      </c>
      <c r="V40" s="7">
        <f t="array" aca="1" ref="V40" ca="1">SUM(OFFSET(NMVOC_TO_SDMA8_POPW_perkT!$A$2:$A$59,0,MATCH($A40,NMVOC_TO_SDMA8_POPW_perkT!$B$1:$BE$1,0))*delta_EM_AR5!$H$2:$H$59)</f>
        <v>-0.1818695447988099</v>
      </c>
      <c r="W40" s="7">
        <f t="array" aca="1" ref="W40" ca="1">SUM(OFFSET(SO2_TO_SDMA8_POPW_perkT!$A$2:$A$59,0,MATCH($A40,SO2_TO_SDMA8_POPW_perkT!$B$1:$BE$1,0))*delta_EM_AR5!$G$2:$G$59)</f>
        <v>2.4878149827981335E-2</v>
      </c>
      <c r="X40" s="7">
        <f t="array" aca="1" ref="X40" ca="1">SUM(OFFSET(CH4_TO_SDMA8_POPW_perkT!$A$2:$A$59,0,MATCH($A40,CH4_TO_SDMA8_POPW_perkT!$B$1:$BE$1,0))*delta_EM_AR5!$C$2:$C$59)</f>
        <v>2.8191970247723868</v>
      </c>
      <c r="Y40" s="10">
        <f t="shared" ca="1" si="1"/>
        <v>3.4142911874641433</v>
      </c>
      <c r="Z40" s="10">
        <f ca="1">Y40+INDEX(AR5_CONC!$J$2:$J$57,MATCH(CALC_ABS!$A40,AR5_CONC!$A$2:$A$57,0))</f>
        <v>34.884291187464143</v>
      </c>
    </row>
    <row r="41" spans="1:26" x14ac:dyDescent="0.2">
      <c r="A41" s="2" t="s">
        <v>21</v>
      </c>
      <c r="B41" s="31">
        <f t="array" aca="1" ref="B41" ca="1">SUM(OFFSET(SO2_TO_SO4_POPW_perkT!$A$2:$A$59,0,MATCH(CALC_ABS!$A41,SO2_TO_SO4_POPW_perkT!$B$1:$BE$1,0))*delta_EM_AR5!$G$2:$G$59)</f>
        <v>-2.9454772948237673E-2</v>
      </c>
      <c r="C41" s="31">
        <f t="array" aca="1" ref="C41" ca="1">SUM(OFFSET(SO2_TO_NO3_POPW_perkT!$A$2:$A$59,0,MATCH(CALC_ABS!$A41,SO2_TO_NO3_POPW_perkT!$B$1:$BE$1,0))*delta_EM_AR5!$G$2:$G$59)</f>
        <v>0</v>
      </c>
      <c r="D41" s="31">
        <f t="array" aca="1" ref="D41" ca="1">SUM(OFFSET(SO2_TO_NH4_POPW_perkT!$A$2:$A$59,0,MATCH(CALC_ABS!$A41,SO2_TO_NH4_POPW_perkT!$B$1:$BE$1,0))*delta_EM_AR5!$G$2:$G$59)</f>
        <v>-6.365941182298311E-3</v>
      </c>
      <c r="E41" s="31">
        <f t="array" aca="1" ref="E41" ca="1">SUM(OFFSET(NOx_TO_SO4_POPW_perkT!$A$2:$A$59,0,MATCH(CALC_ABS!$A41,NOx_TO_SO4_POPW_perkT!$B$1:$BE$1,0))*delta_EM_AR5!$E$2:$E$59)</f>
        <v>-1.2349874372255463E-2</v>
      </c>
      <c r="F41" s="31">
        <f t="array" aca="1" ref="F41" ca="1">SUM(OFFSET(NOx_TO_NO3_POPW_perkT!$A$2:$A$59,0,MATCH(CALC_ABS!$A41,NOx_TO_NO3_POPW_perkT!$B$1:$BE$1,0))*delta_EM_AR5!$E$2:$E$59)</f>
        <v>0</v>
      </c>
      <c r="G41" s="31">
        <f t="array" aca="1" ref="G41" ca="1">SUM(OFFSET(NOx_TO_NH4_POPW_perkT!$A$2:$A$59,0,MATCH(CALC_ABS!$A41,NOx_TO_NH4_POPW_perkT!$B$1:$BE$1,0))*delta_EM_AR5!$E$2:$E$59)</f>
        <v>-1.2200218190037675E-3</v>
      </c>
      <c r="H41" s="31">
        <f t="array" aca="1" ref="H41" ca="1">SUM(OFFSET(NH3_TO_SO4_POPW_perkT!$A$2:$A$59,0,MATCH(CALC_ABS!$A41,NH3_TO_SO4_POPW_perkT!$B$1:$BE$1,0))*delta_EM_AR5!$D$2:$D$59)</f>
        <v>-5.9123189915410712E-3</v>
      </c>
      <c r="I41" s="31">
        <f t="array" aca="1" ref="I41" ca="1">SUM(OFFSET(NH3_TO_NO3_POPW_perkT!$A$2:$A$59,0,MATCH(CALC_ABS!$A41,NH3_TO_NO3_POPW_perkT!$B$1:$BE$1,0))*delta_EM_AR5!$D$2:$D$59)</f>
        <v>0</v>
      </c>
      <c r="J41" s="31">
        <f t="array" aca="1" ref="J41" ca="1">SUM(OFFSET(NH3_TO_NH4_POPW_perkT!$A$2:$A$59,0,MATCH(CALC_ABS!$A41,NH3_TO_NH4_POPW_perkT!$B$1:$BE$1,0))*delta_EM_AR5!$D$2:$D$59)</f>
        <v>-6.2648667010086354E-2</v>
      </c>
      <c r="K41" s="31">
        <f t="array" aca="1" ref="K41" ca="1">SUM(OFFSET(BC_TO_BC_POPW_perkT!$A$2:$A$59,0,MATCH(CALC_ABS!$A41,BC_TO_BC_POPW_perkT!$B$1:$BE$1,0))*delta_EM_AR5!$B$2:$B$59)</f>
        <v>-1.6354144481988922E-2</v>
      </c>
      <c r="L41" s="31">
        <f t="array" aca="1" ref="L41" ca="1">SUM(OFFSET(POM_TO_POM_POPW_perkT!$A$2:$A$59,0,MATCH(CALC_ABS!$A41,POM_TO_POM_POPW_perkT!$B$1:$BE$1,0))*delta_EM_AR5!$F$2:$F$59)</f>
        <v>-0.20885896442739252</v>
      </c>
      <c r="M41" s="31">
        <f t="array" aca="1" ref="M41" ca="1">SUM(OFFSET(PRPM25_TO_PRPM25_POPW_perkT!$A$2:$A$59,0,MATCH(CALC_ABS!$A41,PRPM25_TO_PRPM25_POPW_perkT!$B$1:$BE$1,0))*delta_EM_AR5!$I$2:$I$59)</f>
        <v>1.0744806284688491E-2</v>
      </c>
      <c r="N41" s="10">
        <f t="shared" ca="1" si="0"/>
        <v>-0.33241989894811558</v>
      </c>
      <c r="O41" s="10">
        <f ca="1">MAX(INDEX(AR5_CONC!$B$2:$B$57,MATCH(CALC_ABS!$A41,AR5_CONC!$A$2:$A$57,0))+B41+E41+H41,0)+MAX(INDEX(AR5_CONC!$C$2:$C$57,MATCH(CALC_ABS!$A41,AR5_CONC!$A$2:$A$57,0))+C41+F41+I41,0)+MAX(INDEX(AR5_CONC!$D$2:$D$57,MATCH(CALC_ABS!$A41,AR5_CONC!$A$2:$A$57,0))+D41+G41+J41,0)+MAX(INDEX(AR5_CONC!$E$2:$E$57,MATCH(CALC_ABS!$A41,AR5_CONC!$A$2:$A$57,0))+K41,0)+MAX(INDEX(AR5_CONC!$F$2:$F$57,MATCH(CALC_ABS!$A41,AR5_CONC!$A$2:$A$57,0))+L41,0)+M41</f>
        <v>1.8735801010518844</v>
      </c>
      <c r="P41" s="10">
        <f ca="1">(MAX(INDEX(AR5_CONC!$B$2:$B$57,MATCH(CALC_ABS!$A41,AR5_CONC!$A$2:$A$57,0))+B41+E41+H41,0)+MAX(INDEX(AR5_CONC!$C$2:$C$57,MATCH(CALC_ABS!$A41,AR5_CONC!$A$2:$A$57,0))+C41+F41+I41,0)+MAX(INDEX(AR5_CONC!$D$2:$D$57,MATCH(CALC_ABS!$A41,AR5_CONC!$A$2:$A$57,0))+D41+G41+J41,0))*$P$1</f>
        <v>0.2881030689926759</v>
      </c>
      <c r="Q41" s="10">
        <f ca="1">(MAX(INDEX(AR5_CONC!$B$2:$B$57,MATCH(CALC_ABS!$A41,AR5_CONC!$A$2:$A$57,0))+B41+E41+H41,0)+MAX(INDEX(AR5_CONC!$C$2:$C$57,MATCH(CALC_ABS!$A41,AR5_CONC!$A$2:$A$57,0))+C41+F41+I41,0)+MAX(INDEX(AR5_CONC!$D$2:$D$57,MATCH(CALC_ABS!$A41,AR5_CONC!$A$2:$A$57,0))+D41+G41+J41,0))*$P$2</f>
        <v>0.4588308135809282</v>
      </c>
      <c r="R41" s="10">
        <f>INDEX(AR5_CONC!$H$2:$H$57,MATCH(CALC_ABS!$A41,AR5_CONC!$A$2:$A$57,0))+INDEX(AR5_CONC!$I$2:$I$57,MATCH(CALC_ABS!$A41,AR5_CONC!$A$2:$A$57,0))</f>
        <v>2.7050999999999998</v>
      </c>
      <c r="S41" s="10">
        <f>INDEX(AR5_CONC!$I$2:$I$57,MATCH(CALC_ABS!$A41,AR5_CONC!$A$2:$A$57,0))*$S$1</f>
        <v>0.36151499999999998</v>
      </c>
      <c r="T41" s="10">
        <f>INDEX(AR5_CONC!$I$2:$I$57,MATCH(CALC_ABS!$A41,AR5_CONC!$A$2:$A$57,0))*$S$2</f>
        <v>0.65072700000000006</v>
      </c>
      <c r="U41" s="7">
        <f t="array" aca="1" ref="U41" ca="1">SUM(OFFSET(NOx_TO_SDMA8_POPW_perkT!$A$2:$A$59,0,MATCH($A41,NOx_TO_SDMA8_POPW_perkT!$B$1:$BE$1,0))*delta_EM_AR5!$E$2:$E$59)</f>
        <v>0.44431934504325793</v>
      </c>
      <c r="V41" s="7">
        <f t="array" aca="1" ref="V41" ca="1">SUM(OFFSET(NMVOC_TO_SDMA8_POPW_perkT!$A$2:$A$59,0,MATCH($A41,NMVOC_TO_SDMA8_POPW_perkT!$B$1:$BE$1,0))*delta_EM_AR5!$H$2:$H$59)</f>
        <v>-0.30401948378229099</v>
      </c>
      <c r="W41" s="7">
        <f t="array" aca="1" ref="W41" ca="1">SUM(OFFSET(SO2_TO_SDMA8_POPW_perkT!$A$2:$A$59,0,MATCH($A41,SO2_TO_SDMA8_POPW_perkT!$B$1:$BE$1,0))*delta_EM_AR5!$G$2:$G$59)</f>
        <v>1.270773461364484E-2</v>
      </c>
      <c r="X41" s="7">
        <f t="array" aca="1" ref="X41" ca="1">SUM(OFFSET(CH4_TO_SDMA8_POPW_perkT!$A$2:$A$59,0,MATCH($A41,CH4_TO_SDMA8_POPW_perkT!$B$1:$BE$1,0))*delta_EM_AR5!$C$2:$C$59)</f>
        <v>3.4534093959310317</v>
      </c>
      <c r="Y41" s="10">
        <f t="shared" ca="1" si="1"/>
        <v>3.6064169918056432</v>
      </c>
      <c r="Z41" s="10">
        <f ca="1">Y41+INDEX(AR5_CONC!$J$2:$J$57,MATCH(CALC_ABS!$A41,AR5_CONC!$A$2:$A$57,0))</f>
        <v>33.418416991805643</v>
      </c>
    </row>
    <row r="42" spans="1:26" x14ac:dyDescent="0.2">
      <c r="A42" s="2" t="s">
        <v>20</v>
      </c>
      <c r="B42" s="31">
        <f t="array" aca="1" ref="B42" ca="1">SUM(OFFSET(SO2_TO_SO4_POPW_perkT!$A$2:$A$59,0,MATCH(CALC_ABS!$A42,SO2_TO_SO4_POPW_perkT!$B$1:$BE$1,0))*delta_EM_AR5!$G$2:$G$59)</f>
        <v>0.40135372012148796</v>
      </c>
      <c r="C42" s="31">
        <f t="array" aca="1" ref="C42" ca="1">SUM(OFFSET(SO2_TO_NO3_POPW_perkT!$A$2:$A$59,0,MATCH(CALC_ABS!$A42,SO2_TO_NO3_POPW_perkT!$B$1:$BE$1,0))*delta_EM_AR5!$G$2:$G$59)</f>
        <v>-2.1974859749498137E-2</v>
      </c>
      <c r="D42" s="31">
        <f t="array" aca="1" ref="D42" ca="1">SUM(OFFSET(SO2_TO_NH4_POPW_perkT!$A$2:$A$59,0,MATCH(CALC_ABS!$A42,SO2_TO_NH4_POPW_perkT!$B$1:$BE$1,0))*delta_EM_AR5!$G$2:$G$59)</f>
        <v>8.8499490072768444E-2</v>
      </c>
      <c r="E42" s="31">
        <f t="array" aca="1" ref="E42" ca="1">SUM(OFFSET(NOx_TO_SO4_POPW_perkT!$A$2:$A$59,0,MATCH(CALC_ABS!$A42,NOx_TO_SO4_POPW_perkT!$B$1:$BE$1,0))*delta_EM_AR5!$E$2:$E$59)</f>
        <v>-7.2349089102575259E-2</v>
      </c>
      <c r="F42" s="31">
        <f t="array" aca="1" ref="F42" ca="1">SUM(OFFSET(NOx_TO_NO3_POPW_perkT!$A$2:$A$59,0,MATCH(CALC_ABS!$A42,NOx_TO_NO3_POPW_perkT!$B$1:$BE$1,0))*delta_EM_AR5!$E$2:$E$59)</f>
        <v>0.87293018777584075</v>
      </c>
      <c r="G42" s="31">
        <f t="array" aca="1" ref="G42" ca="1">SUM(OFFSET(NOx_TO_NH4_POPW_perkT!$A$2:$A$59,0,MATCH(CALC_ABS!$A42,NOx_TO_NH4_POPW_perkT!$B$1:$BE$1,0))*delta_EM_AR5!$E$2:$E$59)</f>
        <v>0.22128866582311629</v>
      </c>
      <c r="H42" s="31">
        <f t="array" aca="1" ref="H42" ca="1">SUM(OFFSET(NH3_TO_SO4_POPW_perkT!$A$2:$A$59,0,MATCH(CALC_ABS!$A42,NH3_TO_SO4_POPW_perkT!$B$1:$BE$1,0))*delta_EM_AR5!$D$2:$D$59)</f>
        <v>0.4347002395343405</v>
      </c>
      <c r="I42" s="31">
        <f t="array" aca="1" ref="I42" ca="1">SUM(OFFSET(NH3_TO_NO3_POPW_perkT!$A$2:$A$59,0,MATCH(CALC_ABS!$A42,NH3_TO_NO3_POPW_perkT!$B$1:$BE$1,0))*delta_EM_AR5!$D$2:$D$59)</f>
        <v>0.32975894011011031</v>
      </c>
      <c r="J42" s="31">
        <f t="array" aca="1" ref="J42" ca="1">SUM(OFFSET(NH3_TO_NH4_POPW_perkT!$A$2:$A$59,0,MATCH(CALC_ABS!$A42,NH3_TO_NH4_POPW_perkT!$B$1:$BE$1,0))*delta_EM_AR5!$D$2:$D$59)</f>
        <v>0.30366029187680471</v>
      </c>
      <c r="K42" s="31">
        <f t="array" aca="1" ref="K42" ca="1">SUM(OFFSET(BC_TO_BC_POPW_perkT!$A$2:$A$59,0,MATCH(CALC_ABS!$A42,BC_TO_BC_POPW_perkT!$B$1:$BE$1,0))*delta_EM_AR5!$B$2:$B$59)</f>
        <v>-0.8891203269911051</v>
      </c>
      <c r="L42" s="31">
        <f t="array" aca="1" ref="L42" ca="1">SUM(OFFSET(POM_TO_POM_POPW_perkT!$A$2:$A$59,0,MATCH(CALC_ABS!$A42,POM_TO_POM_POPW_perkT!$B$1:$BE$1,0))*delta_EM_AR5!$F$2:$F$59)</f>
        <v>-2.1807345254834991</v>
      </c>
      <c r="M42" s="31">
        <f t="array" aca="1" ref="M42" ca="1">SUM(OFFSET(PRPM25_TO_PRPM25_POPW_perkT!$A$2:$A$59,0,MATCH(CALC_ABS!$A42,PRPM25_TO_PRPM25_POPW_perkT!$B$1:$BE$1,0))*delta_EM_AR5!$I$2:$I$59)</f>
        <v>6.0059119938435304</v>
      </c>
      <c r="N42" s="10">
        <f t="shared" ca="1" si="0"/>
        <v>5.4939247278313221</v>
      </c>
      <c r="O42" s="10">
        <f ca="1">MAX(INDEX(AR5_CONC!$B$2:$B$57,MATCH(CALC_ABS!$A42,AR5_CONC!$A$2:$A$57,0))+B42+E42+H42,0)+MAX(INDEX(AR5_CONC!$C$2:$C$57,MATCH(CALC_ABS!$A42,AR5_CONC!$A$2:$A$57,0))+C42+F42+I42,0)+MAX(INDEX(AR5_CONC!$D$2:$D$57,MATCH(CALC_ABS!$A42,AR5_CONC!$A$2:$A$57,0))+D42+G42+J42,0)+MAX(INDEX(AR5_CONC!$E$2:$E$57,MATCH(CALC_ABS!$A42,AR5_CONC!$A$2:$A$57,0))+K42,0)+MAX(INDEX(AR5_CONC!$F$2:$F$57,MATCH(CALC_ABS!$A42,AR5_CONC!$A$2:$A$57,0))+L42,0)+M42</f>
        <v>16.537924727831324</v>
      </c>
      <c r="P42" s="10">
        <f ca="1">(MAX(INDEX(AR5_CONC!$B$2:$B$57,MATCH(CALC_ABS!$A42,AR5_CONC!$A$2:$A$57,0))+B42+E42+H42,0)+MAX(INDEX(AR5_CONC!$C$2:$C$57,MATCH(CALC_ABS!$A42,AR5_CONC!$A$2:$A$57,0))+C42+F42+I42,0)+MAX(INDEX(AR5_CONC!$D$2:$D$57,MATCH(CALC_ABS!$A42,AR5_CONC!$A$2:$A$57,0))+D42+G42+J42,0))*$P$1</f>
        <v>2.1326942483448472</v>
      </c>
      <c r="Q42" s="10">
        <f ca="1">(MAX(INDEX(AR5_CONC!$B$2:$B$57,MATCH(CALC_ABS!$A42,AR5_CONC!$A$2:$A$57,0))+B42+E42+H42,0)+MAX(INDEX(AR5_CONC!$C$2:$C$57,MATCH(CALC_ABS!$A42,AR5_CONC!$A$2:$A$57,0))+C42+F42+I42,0)+MAX(INDEX(AR5_CONC!$D$2:$D$57,MATCH(CALC_ABS!$A42,AR5_CONC!$A$2:$A$57,0))+D42+G42+J42,0))*$P$2</f>
        <v>3.3965130621788302</v>
      </c>
      <c r="R42" s="10">
        <f>INDEX(AR5_CONC!$H$2:$H$57,MATCH(CALC_ABS!$A42,AR5_CONC!$A$2:$A$57,0))+INDEX(AR5_CONC!$I$2:$I$57,MATCH(CALC_ABS!$A42,AR5_CONC!$A$2:$A$57,0))</f>
        <v>4.4604999999999997</v>
      </c>
      <c r="S42" s="10">
        <f>INDEX(AR5_CONC!$I$2:$I$57,MATCH(CALC_ABS!$A42,AR5_CONC!$A$2:$A$57,0))*$S$1</f>
        <v>3.585E-2</v>
      </c>
      <c r="T42" s="10">
        <f>INDEX(AR5_CONC!$I$2:$I$57,MATCH(CALC_ABS!$A42,AR5_CONC!$A$2:$A$57,0))*$S$2</f>
        <v>6.4530000000000004E-2</v>
      </c>
      <c r="U42" s="7">
        <f t="array" aca="1" ref="U42" ca="1">SUM(OFFSET(NOx_TO_SDMA8_POPW_perkT!$A$2:$A$59,0,MATCH($A42,NOx_TO_SDMA8_POPW_perkT!$B$1:$BE$1,0))*delta_EM_AR5!$E$2:$E$59)</f>
        <v>3.6209273112219034</v>
      </c>
      <c r="V42" s="7">
        <f t="array" aca="1" ref="V42" ca="1">SUM(OFFSET(NMVOC_TO_SDMA8_POPW_perkT!$A$2:$A$59,0,MATCH($A42,NMVOC_TO_SDMA8_POPW_perkT!$B$1:$BE$1,0))*delta_EM_AR5!$H$2:$H$59)</f>
        <v>-1.4831106437970134</v>
      </c>
      <c r="W42" s="7">
        <f t="array" aca="1" ref="W42" ca="1">SUM(OFFSET(SO2_TO_SDMA8_POPW_perkT!$A$2:$A$59,0,MATCH($A42,SO2_TO_SDMA8_POPW_perkT!$B$1:$BE$1,0))*delta_EM_AR5!$G$2:$G$59)</f>
        <v>-3.4349945765819088E-2</v>
      </c>
      <c r="X42" s="7">
        <f t="array" aca="1" ref="X42" ca="1">SUM(OFFSET(CH4_TO_SDMA8_POPW_perkT!$A$2:$A$59,0,MATCH($A42,CH4_TO_SDMA8_POPW_perkT!$B$1:$BE$1,0))*delta_EM_AR5!$C$2:$C$59)</f>
        <v>2.5649500647074701</v>
      </c>
      <c r="Y42" s="10">
        <f t="shared" ca="1" si="1"/>
        <v>4.6684167863665404</v>
      </c>
      <c r="Z42" s="10">
        <f ca="1">Y42+INDEX(AR5_CONC!$J$2:$J$57,MATCH(CALC_ABS!$A42,AR5_CONC!$A$2:$A$57,0))</f>
        <v>55.253416786366543</v>
      </c>
    </row>
    <row r="43" spans="1:26" x14ac:dyDescent="0.2">
      <c r="A43" s="2" t="s">
        <v>19</v>
      </c>
      <c r="B43" s="31">
        <f t="array" aca="1" ref="B43" ca="1">SUM(OFFSET(SO2_TO_SO4_POPW_perkT!$A$2:$A$59,0,MATCH(CALC_ABS!$A43,SO2_TO_SO4_POPW_perkT!$B$1:$BE$1,0))*delta_EM_AR5!$G$2:$G$59)</f>
        <v>0.74740767894301163</v>
      </c>
      <c r="C43" s="31">
        <f t="array" aca="1" ref="C43" ca="1">SUM(OFFSET(SO2_TO_NO3_POPW_perkT!$A$2:$A$59,0,MATCH(CALC_ABS!$A43,SO2_TO_NO3_POPW_perkT!$B$1:$BE$1,0))*delta_EM_AR5!$G$2:$G$59)</f>
        <v>-6.2671446085685728E-2</v>
      </c>
      <c r="D43" s="31">
        <f t="array" aca="1" ref="D43" ca="1">SUM(OFFSET(SO2_TO_NH4_POPW_perkT!$A$2:$A$59,0,MATCH(CALC_ABS!$A43,SO2_TO_NH4_POPW_perkT!$B$1:$BE$1,0))*delta_EM_AR5!$G$2:$G$59)</f>
        <v>0.2210847928430329</v>
      </c>
      <c r="E43" s="31">
        <f t="array" aca="1" ref="E43" ca="1">SUM(OFFSET(NOx_TO_SO4_POPW_perkT!$A$2:$A$59,0,MATCH(CALC_ABS!$A43,NOx_TO_SO4_POPW_perkT!$B$1:$BE$1,0))*delta_EM_AR5!$E$2:$E$59)</f>
        <v>4.6508480200287826E-2</v>
      </c>
      <c r="F43" s="31">
        <f t="array" aca="1" ref="F43" ca="1">SUM(OFFSET(NOx_TO_NO3_POPW_perkT!$A$2:$A$59,0,MATCH(CALC_ABS!$A43,NOx_TO_NO3_POPW_perkT!$B$1:$BE$1,0))*delta_EM_AR5!$E$2:$E$59)</f>
        <v>1.9487709145056962</v>
      </c>
      <c r="G43" s="31">
        <f t="array" aca="1" ref="G43" ca="1">SUM(OFFSET(NOx_TO_NH4_POPW_perkT!$A$2:$A$59,0,MATCH(CALC_ABS!$A43,NOx_TO_NH4_POPW_perkT!$B$1:$BE$1,0))*delta_EM_AR5!$E$2:$E$59)</f>
        <v>0.57141243830615429</v>
      </c>
      <c r="H43" s="31">
        <f t="array" aca="1" ref="H43" ca="1">SUM(OFFSET(NH3_TO_SO4_POPW_perkT!$A$2:$A$59,0,MATCH(CALC_ABS!$A43,NH3_TO_SO4_POPW_perkT!$B$1:$BE$1,0))*delta_EM_AR5!$D$2:$D$59)</f>
        <v>0.41427892038020803</v>
      </c>
      <c r="I43" s="31">
        <f t="array" aca="1" ref="I43" ca="1">SUM(OFFSET(NH3_TO_NO3_POPW_perkT!$A$2:$A$59,0,MATCH(CALC_ABS!$A43,NH3_TO_NO3_POPW_perkT!$B$1:$BE$1,0))*delta_EM_AR5!$D$2:$D$59)</f>
        <v>2.905273332065311</v>
      </c>
      <c r="J43" s="31">
        <f t="array" aca="1" ref="J43" ca="1">SUM(OFFSET(NH3_TO_NH4_POPW_perkT!$A$2:$A$59,0,MATCH(CALC_ABS!$A43,NH3_TO_NH4_POPW_perkT!$B$1:$BE$1,0))*delta_EM_AR5!$D$2:$D$59)</f>
        <v>1.5421260021492844</v>
      </c>
      <c r="K43" s="31">
        <f t="array" aca="1" ref="K43" ca="1">SUM(OFFSET(BC_TO_BC_POPW_perkT!$A$2:$A$59,0,MATCH(CALC_ABS!$A43,BC_TO_BC_POPW_perkT!$B$1:$BE$1,0))*delta_EM_AR5!$B$2:$B$59)</f>
        <v>-1.1003296379765455</v>
      </c>
      <c r="L43" s="31">
        <f t="array" aca="1" ref="L43" ca="1">SUM(OFFSET(POM_TO_POM_POPW_perkT!$A$2:$A$59,0,MATCH(CALC_ABS!$A43,POM_TO_POM_POPW_perkT!$B$1:$BE$1,0))*delta_EM_AR5!$F$2:$F$59)</f>
        <v>-3.2933259184043697</v>
      </c>
      <c r="M43" s="31">
        <f t="array" aca="1" ref="M43" ca="1">SUM(OFFSET(PRPM25_TO_PRPM25_POPW_perkT!$A$2:$A$59,0,MATCH(CALC_ABS!$A43,PRPM25_TO_PRPM25_POPW_perkT!$B$1:$BE$1,0))*delta_EM_AR5!$I$2:$I$59)</f>
        <v>10.319627922965262</v>
      </c>
      <c r="N43" s="10">
        <f t="shared" ca="1" si="0"/>
        <v>14.260163479891647</v>
      </c>
      <c r="O43" s="10">
        <f ca="1">MAX(INDEX(AR5_CONC!$B$2:$B$57,MATCH(CALC_ABS!$A43,AR5_CONC!$A$2:$A$57,0))+B43+E43+H43,0)+MAX(INDEX(AR5_CONC!$C$2:$C$57,MATCH(CALC_ABS!$A43,AR5_CONC!$A$2:$A$57,0))+C43+F43+I43,0)+MAX(INDEX(AR5_CONC!$D$2:$D$57,MATCH(CALC_ABS!$A43,AR5_CONC!$A$2:$A$57,0))+D43+G43+J43,0)+MAX(INDEX(AR5_CONC!$E$2:$E$57,MATCH(CALC_ABS!$A43,AR5_CONC!$A$2:$A$57,0))+K43,0)+MAX(INDEX(AR5_CONC!$F$2:$F$57,MATCH(CALC_ABS!$A43,AR5_CONC!$A$2:$A$57,0))+L43,0)+M43</f>
        <v>33.502163479891649</v>
      </c>
      <c r="P43" s="10">
        <f ca="1">(MAX(INDEX(AR5_CONC!$B$2:$B$57,MATCH(CALC_ABS!$A43,AR5_CONC!$A$2:$A$57,0))+B43+E43+H43,0)+MAX(INDEX(AR5_CONC!$C$2:$C$57,MATCH(CALC_ABS!$A43,AR5_CONC!$A$2:$A$57,0))+C43+F43+I43,0)+MAX(INDEX(AR5_CONC!$D$2:$D$57,MATCH(CALC_ABS!$A43,AR5_CONC!$A$2:$A$57,0))+D43+G43+J43,0))*$P$1</f>
        <v>4.6413516005929711</v>
      </c>
      <c r="Q43" s="10">
        <f ca="1">(MAX(INDEX(AR5_CONC!$B$2:$B$57,MATCH(CALC_ABS!$A43,AR5_CONC!$A$2:$A$57,0))+B43+E43+H43,0)+MAX(INDEX(AR5_CONC!$C$2:$C$57,MATCH(CALC_ABS!$A43,AR5_CONC!$A$2:$A$57,0))+C43+F43+I43,0)+MAX(INDEX(AR5_CONC!$D$2:$D$57,MATCH(CALC_ABS!$A43,AR5_CONC!$A$2:$A$57,0))+D43+G43+J43,0))*$P$2</f>
        <v>7.3917821787221385</v>
      </c>
      <c r="R43" s="10">
        <f>INDEX(AR5_CONC!$H$2:$H$57,MATCH(CALC_ABS!$A43,AR5_CONC!$A$2:$A$57,0))+INDEX(AR5_CONC!$I$2:$I$57,MATCH(CALC_ABS!$A43,AR5_CONC!$A$2:$A$57,0))</f>
        <v>7.9335999999999993</v>
      </c>
      <c r="S43" s="10">
        <f>INDEX(AR5_CONC!$I$2:$I$57,MATCH(CALC_ABS!$A43,AR5_CONC!$A$2:$A$57,0))*$S$1</f>
        <v>4.2494999999999998E-2</v>
      </c>
      <c r="T43" s="10">
        <f>INDEX(AR5_CONC!$I$2:$I$57,MATCH(CALC_ABS!$A43,AR5_CONC!$A$2:$A$57,0))*$S$2</f>
        <v>7.6491000000000003E-2</v>
      </c>
      <c r="U43" s="7">
        <f t="array" aca="1" ref="U43" ca="1">SUM(OFFSET(NOx_TO_SDMA8_POPW_perkT!$A$2:$A$59,0,MATCH($A43,NOx_TO_SDMA8_POPW_perkT!$B$1:$BE$1,0))*delta_EM_AR5!$E$2:$E$59)</f>
        <v>8.7264452765353564</v>
      </c>
      <c r="V43" s="7">
        <f t="array" aca="1" ref="V43" ca="1">SUM(OFFSET(NMVOC_TO_SDMA8_POPW_perkT!$A$2:$A$59,0,MATCH($A43,NMVOC_TO_SDMA8_POPW_perkT!$B$1:$BE$1,0))*delta_EM_AR5!$H$2:$H$59)</f>
        <v>-0.59664217300706857</v>
      </c>
      <c r="W43" s="7">
        <f t="array" aca="1" ref="W43" ca="1">SUM(OFFSET(SO2_TO_SDMA8_POPW_perkT!$A$2:$A$59,0,MATCH($A43,SO2_TO_SDMA8_POPW_perkT!$B$1:$BE$1,0))*delta_EM_AR5!$G$2:$G$59)</f>
        <v>-0.1054462718215454</v>
      </c>
      <c r="X43" s="7">
        <f t="array" aca="1" ref="X43" ca="1">SUM(OFFSET(CH4_TO_SDMA8_POPW_perkT!$A$2:$A$59,0,MATCH($A43,CH4_TO_SDMA8_POPW_perkT!$B$1:$BE$1,0))*delta_EM_AR5!$C$2:$C$59)</f>
        <v>2.676719489051453</v>
      </c>
      <c r="Y43" s="10">
        <f t="shared" ca="1" si="1"/>
        <v>10.701076320758194</v>
      </c>
      <c r="Z43" s="10">
        <f ca="1">Y43+INDEX(AR5_CONC!$J$2:$J$57,MATCH(CALC_ABS!$A43,AR5_CONC!$A$2:$A$57,0))</f>
        <v>60.358076320758187</v>
      </c>
    </row>
    <row r="44" spans="1:26" x14ac:dyDescent="0.2">
      <c r="A44" s="2" t="s">
        <v>18</v>
      </c>
      <c r="B44" s="31">
        <f t="array" aca="1" ref="B44" ca="1">SUM(OFFSET(SO2_TO_SO4_POPW_perkT!$A$2:$A$59,0,MATCH(CALC_ABS!$A44,SO2_TO_SO4_POPW_perkT!$B$1:$BE$1,0))*delta_EM_AR5!$G$2:$G$59)</f>
        <v>-0.18649550338093329</v>
      </c>
      <c r="C44" s="31">
        <f t="array" aca="1" ref="C44" ca="1">SUM(OFFSET(SO2_TO_NO3_POPW_perkT!$A$2:$A$59,0,MATCH(CALC_ABS!$A44,SO2_TO_NO3_POPW_perkT!$B$1:$BE$1,0))*delta_EM_AR5!$G$2:$G$59)</f>
        <v>-1.9805380509583244E-3</v>
      </c>
      <c r="D44" s="31">
        <f t="array" aca="1" ref="D44" ca="1">SUM(OFFSET(SO2_TO_NH4_POPW_perkT!$A$2:$A$59,0,MATCH(CALC_ABS!$A44,SO2_TO_NH4_POPW_perkT!$B$1:$BE$1,0))*delta_EM_AR5!$G$2:$G$59)</f>
        <v>-2.9331458517324632E-2</v>
      </c>
      <c r="E44" s="31">
        <f t="array" aca="1" ref="E44" ca="1">SUM(OFFSET(NOx_TO_SO4_POPW_perkT!$A$2:$A$59,0,MATCH(CALC_ABS!$A44,NOx_TO_SO4_POPW_perkT!$B$1:$BE$1,0))*delta_EM_AR5!$E$2:$E$59)</f>
        <v>4.1221578964039891E-2</v>
      </c>
      <c r="F44" s="31">
        <f t="array" aca="1" ref="F44" ca="1">SUM(OFFSET(NOx_TO_NO3_POPW_perkT!$A$2:$A$59,0,MATCH(CALC_ABS!$A44,NOx_TO_NO3_POPW_perkT!$B$1:$BE$1,0))*delta_EM_AR5!$E$2:$E$59)</f>
        <v>0.10661099216676442</v>
      </c>
      <c r="G44" s="31">
        <f t="array" aca="1" ref="G44" ca="1">SUM(OFFSET(NOx_TO_NH4_POPW_perkT!$A$2:$A$59,0,MATCH(CALC_ABS!$A44,NOx_TO_NH4_POPW_perkT!$B$1:$BE$1,0))*delta_EM_AR5!$E$2:$E$59)</f>
        <v>2.2801467131957263E-2</v>
      </c>
      <c r="H44" s="31">
        <f t="array" aca="1" ref="H44" ca="1">SUM(OFFSET(NH3_TO_SO4_POPW_perkT!$A$2:$A$59,0,MATCH(CALC_ABS!$A44,NH3_TO_SO4_POPW_perkT!$B$1:$BE$1,0))*delta_EM_AR5!$D$2:$D$59)</f>
        <v>0.3838511127574053</v>
      </c>
      <c r="I44" s="31">
        <f t="array" aca="1" ref="I44" ca="1">SUM(OFFSET(NH3_TO_NO3_POPW_perkT!$A$2:$A$59,0,MATCH(CALC_ABS!$A44,NH3_TO_NO3_POPW_perkT!$B$1:$BE$1,0))*delta_EM_AR5!$D$2:$D$59)</f>
        <v>2.7454327591733402E-2</v>
      </c>
      <c r="J44" s="31">
        <f t="array" aca="1" ref="J44" ca="1">SUM(OFFSET(NH3_TO_NH4_POPW_perkT!$A$2:$A$59,0,MATCH(CALC_ABS!$A44,NH3_TO_NH4_POPW_perkT!$B$1:$BE$1,0))*delta_EM_AR5!$D$2:$D$59)</f>
        <v>0.93124616453905451</v>
      </c>
      <c r="K44" s="31">
        <f t="array" aca="1" ref="K44" ca="1">SUM(OFFSET(BC_TO_BC_POPW_perkT!$A$2:$A$59,0,MATCH(CALC_ABS!$A44,BC_TO_BC_POPW_perkT!$B$1:$BE$1,0))*delta_EM_AR5!$B$2:$B$59)</f>
        <v>-0.60137202890831876</v>
      </c>
      <c r="L44" s="31">
        <f t="array" aca="1" ref="L44" ca="1">SUM(OFFSET(POM_TO_POM_POPW_perkT!$A$2:$A$59,0,MATCH(CALC_ABS!$A44,POM_TO_POM_POPW_perkT!$B$1:$BE$1,0))*delta_EM_AR5!$F$2:$F$59)</f>
        <v>-0.98389821583298054</v>
      </c>
      <c r="M44" s="31">
        <f t="array" aca="1" ref="M44" ca="1">SUM(OFFSET(PRPM25_TO_PRPM25_POPW_perkT!$A$2:$A$59,0,MATCH(CALC_ABS!$A44,PRPM25_TO_PRPM25_POPW_perkT!$B$1:$BE$1,0))*delta_EM_AR5!$I$2:$I$59)</f>
        <v>2.2565464754822977</v>
      </c>
      <c r="N44" s="10">
        <f t="shared" ca="1" si="0"/>
        <v>1.9666543739427369</v>
      </c>
      <c r="O44" s="10">
        <f ca="1">MAX(INDEX(AR5_CONC!$B$2:$B$57,MATCH(CALC_ABS!$A44,AR5_CONC!$A$2:$A$57,0))+B44+E44+H44,0)+MAX(INDEX(AR5_CONC!$C$2:$C$57,MATCH(CALC_ABS!$A44,AR5_CONC!$A$2:$A$57,0))+C44+F44+I44,0)+MAX(INDEX(AR5_CONC!$D$2:$D$57,MATCH(CALC_ABS!$A44,AR5_CONC!$A$2:$A$57,0))+D44+G44+J44,0)+MAX(INDEX(AR5_CONC!$E$2:$E$57,MATCH(CALC_ABS!$A44,AR5_CONC!$A$2:$A$57,0))+K44,0)+MAX(INDEX(AR5_CONC!$F$2:$F$57,MATCH(CALC_ABS!$A44,AR5_CONC!$A$2:$A$57,0))+L44,0)+M44</f>
        <v>9.1386543739427371</v>
      </c>
      <c r="P44" s="10">
        <f ca="1">(MAX(INDEX(AR5_CONC!$B$2:$B$57,MATCH(CALC_ABS!$A44,AR5_CONC!$A$2:$A$57,0))+B44+E44+H44,0)+MAX(INDEX(AR5_CONC!$C$2:$C$57,MATCH(CALC_ABS!$A44,AR5_CONC!$A$2:$A$57,0))+C44+F44+I44,0)+MAX(INDEX(AR5_CONC!$D$2:$D$57,MATCH(CALC_ABS!$A44,AR5_CONC!$A$2:$A$57,0))+D44+G44+J44,0))*$P$1</f>
        <v>1.4778120986644696</v>
      </c>
      <c r="Q44" s="10">
        <f ca="1">(MAX(INDEX(AR5_CONC!$B$2:$B$57,MATCH(CALC_ABS!$A44,AR5_CONC!$A$2:$A$57,0))+B44+E44+H44,0)+MAX(INDEX(AR5_CONC!$C$2:$C$57,MATCH(CALC_ABS!$A44,AR5_CONC!$A$2:$A$57,0))+C44+F44+I44,0)+MAX(INDEX(AR5_CONC!$D$2:$D$57,MATCH(CALC_ABS!$A44,AR5_CONC!$A$2:$A$57,0))+D44+G44+J44,0))*$P$2</f>
        <v>2.3535526015767476</v>
      </c>
      <c r="R44" s="10">
        <f>INDEX(AR5_CONC!$H$2:$H$57,MATCH(CALC_ABS!$A44,AR5_CONC!$A$2:$A$57,0))+INDEX(AR5_CONC!$I$2:$I$57,MATCH(CALC_ABS!$A44,AR5_CONC!$A$2:$A$57,0))</f>
        <v>4.3791000000000002</v>
      </c>
      <c r="S44" s="10">
        <f>INDEX(AR5_CONC!$I$2:$I$57,MATCH(CALC_ABS!$A44,AR5_CONC!$A$2:$A$57,0))*$S$1</f>
        <v>0.30719999999999997</v>
      </c>
      <c r="T44" s="10">
        <f>INDEX(AR5_CONC!$I$2:$I$57,MATCH(CALC_ABS!$A44,AR5_CONC!$A$2:$A$57,0))*$S$2</f>
        <v>0.55296000000000001</v>
      </c>
      <c r="U44" s="7">
        <f t="array" aca="1" ref="U44" ca="1">SUM(OFFSET(NOx_TO_SDMA8_POPW_perkT!$A$2:$A$59,0,MATCH($A44,NOx_TO_SDMA8_POPW_perkT!$B$1:$BE$1,0))*delta_EM_AR5!$E$2:$E$59)</f>
        <v>9.0419263394866789</v>
      </c>
      <c r="V44" s="7">
        <f t="array" aca="1" ref="V44" ca="1">SUM(OFFSET(NMVOC_TO_SDMA8_POPW_perkT!$A$2:$A$59,0,MATCH($A44,NMVOC_TO_SDMA8_POPW_perkT!$B$1:$BE$1,0))*delta_EM_AR5!$H$2:$H$59)</f>
        <v>-1.0167705557062974</v>
      </c>
      <c r="W44" s="7">
        <f t="array" aca="1" ref="W44" ca="1">SUM(OFFSET(SO2_TO_SDMA8_POPW_perkT!$A$2:$A$59,0,MATCH($A44,SO2_TO_SDMA8_POPW_perkT!$B$1:$BE$1,0))*delta_EM_AR5!$G$2:$G$59)</f>
        <v>-6.7794643861229451E-2</v>
      </c>
      <c r="X44" s="7">
        <f t="array" aca="1" ref="X44" ca="1">SUM(OFFSET(CH4_TO_SDMA8_POPW_perkT!$A$2:$A$59,0,MATCH($A44,CH4_TO_SDMA8_POPW_perkT!$B$1:$BE$1,0))*delta_EM_AR5!$C$2:$C$59)</f>
        <v>2.676390383158707</v>
      </c>
      <c r="Y44" s="10">
        <f t="shared" ca="1" si="1"/>
        <v>10.633751523077859</v>
      </c>
      <c r="Z44" s="10">
        <f ca="1">Y44+INDEX(AR5_CONC!$J$2:$J$57,MATCH(CALC_ABS!$A44,AR5_CONC!$A$2:$A$57,0))</f>
        <v>66.100751523077861</v>
      </c>
    </row>
    <row r="45" spans="1:26" x14ac:dyDescent="0.2">
      <c r="A45" s="2" t="s">
        <v>17</v>
      </c>
      <c r="B45" s="31">
        <f t="array" aca="1" ref="B45" ca="1">SUM(OFFSET(SO2_TO_SO4_POPW_perkT!$A$2:$A$59,0,MATCH(CALC_ABS!$A45,SO2_TO_SO4_POPW_perkT!$B$1:$BE$1,0))*delta_EM_AR5!$G$2:$G$59)</f>
        <v>7.8822084852924954</v>
      </c>
      <c r="C45" s="31">
        <f t="array" aca="1" ref="C45" ca="1">SUM(OFFSET(SO2_TO_NO3_POPW_perkT!$A$2:$A$59,0,MATCH(CALC_ABS!$A45,SO2_TO_NO3_POPW_perkT!$B$1:$BE$1,0))*delta_EM_AR5!$G$2:$G$59)</f>
        <v>2.1496262330969646E-2</v>
      </c>
      <c r="D45" s="31">
        <f t="array" aca="1" ref="D45" ca="1">SUM(OFFSET(SO2_TO_NH4_POPW_perkT!$A$2:$A$59,0,MATCH(CALC_ABS!$A45,SO2_TO_NH4_POPW_perkT!$B$1:$BE$1,0))*delta_EM_AR5!$G$2:$G$59)</f>
        <v>2.7906098170991931</v>
      </c>
      <c r="E45" s="31">
        <f t="array" aca="1" ref="E45" ca="1">SUM(OFFSET(NOx_TO_SO4_POPW_perkT!$A$2:$A$59,0,MATCH(CALC_ABS!$A45,NOx_TO_SO4_POPW_perkT!$B$1:$BE$1,0))*delta_EM_AR5!$E$2:$E$59)</f>
        <v>0.27445729634928678</v>
      </c>
      <c r="F45" s="31">
        <f t="array" aca="1" ref="F45" ca="1">SUM(OFFSET(NOx_TO_NO3_POPW_perkT!$A$2:$A$59,0,MATCH(CALC_ABS!$A45,NOx_TO_NO3_POPW_perkT!$B$1:$BE$1,0))*delta_EM_AR5!$E$2:$E$59)</f>
        <v>1.537054725264057</v>
      </c>
      <c r="G45" s="31">
        <f t="array" aca="1" ref="G45" ca="1">SUM(OFFSET(NOx_TO_NH4_POPW_perkT!$A$2:$A$59,0,MATCH(CALC_ABS!$A45,NOx_TO_NH4_POPW_perkT!$B$1:$BE$1,0))*delta_EM_AR5!$E$2:$E$59)</f>
        <v>0.54023283719873361</v>
      </c>
      <c r="H45" s="31">
        <f t="array" aca="1" ref="H45" ca="1">SUM(OFFSET(NH3_TO_SO4_POPW_perkT!$A$2:$A$59,0,MATCH(CALC_ABS!$A45,NH3_TO_SO4_POPW_perkT!$B$1:$BE$1,0))*delta_EM_AR5!$D$2:$D$59)</f>
        <v>0.16561338672343151</v>
      </c>
      <c r="I45" s="31">
        <f t="array" aca="1" ref="I45" ca="1">SUM(OFFSET(NH3_TO_NO3_POPW_perkT!$A$2:$A$59,0,MATCH(CALC_ABS!$A45,NH3_TO_NO3_POPW_perkT!$B$1:$BE$1,0))*delta_EM_AR5!$D$2:$D$59)</f>
        <v>0.65239497384157852</v>
      </c>
      <c r="J45" s="31">
        <f t="array" aca="1" ref="J45" ca="1">SUM(OFFSET(NH3_TO_NH4_POPW_perkT!$A$2:$A$59,0,MATCH(CALC_ABS!$A45,NH3_TO_NH4_POPW_perkT!$B$1:$BE$1,0))*delta_EM_AR5!$D$2:$D$59)</f>
        <v>0.53963607799696545</v>
      </c>
      <c r="K45" s="31">
        <f t="array" aca="1" ref="K45" ca="1">SUM(OFFSET(BC_TO_BC_POPW_perkT!$A$2:$A$59,0,MATCH(CALC_ABS!$A45,BC_TO_BC_POPW_perkT!$B$1:$BE$1,0))*delta_EM_AR5!$B$2:$B$59)</f>
        <v>2.627122345161232</v>
      </c>
      <c r="L45" s="31">
        <f t="array" aca="1" ref="L45" ca="1">SUM(OFFSET(POM_TO_POM_POPW_perkT!$A$2:$A$59,0,MATCH(CALC_ABS!$A45,POM_TO_POM_POPW_perkT!$B$1:$BE$1,0))*delta_EM_AR5!$F$2:$F$59)</f>
        <v>7.5143584176543143</v>
      </c>
      <c r="M45" s="31">
        <f t="array" aca="1" ref="M45" ca="1">SUM(OFFSET(PRPM25_TO_PRPM25_POPW_perkT!$A$2:$A$59,0,MATCH(CALC_ABS!$A45,PRPM25_TO_PRPM25_POPW_perkT!$B$1:$BE$1,0))*delta_EM_AR5!$I$2:$I$59)</f>
        <v>15.764805979304883</v>
      </c>
      <c r="N45" s="10">
        <f t="shared" ca="1" si="0"/>
        <v>40.309990604217141</v>
      </c>
      <c r="O45" s="10">
        <f ca="1">MAX(INDEX(AR5_CONC!$B$2:$B$57,MATCH(CALC_ABS!$A45,AR5_CONC!$A$2:$A$57,0))+B45+E45+H45,0)+MAX(INDEX(AR5_CONC!$C$2:$C$57,MATCH(CALC_ABS!$A45,AR5_CONC!$A$2:$A$57,0))+C45+F45+I45,0)+MAX(INDEX(AR5_CONC!$D$2:$D$57,MATCH(CALC_ABS!$A45,AR5_CONC!$A$2:$A$57,0))+D45+G45+J45,0)+MAX(INDEX(AR5_CONC!$E$2:$E$57,MATCH(CALC_ABS!$A45,AR5_CONC!$A$2:$A$57,0))+K45,0)+MAX(INDEX(AR5_CONC!$F$2:$F$57,MATCH(CALC_ABS!$A45,AR5_CONC!$A$2:$A$57,0))+L45,0)+M45</f>
        <v>51.500990604217137</v>
      </c>
      <c r="P45" s="10">
        <f ca="1">(MAX(INDEX(AR5_CONC!$B$2:$B$57,MATCH(CALC_ABS!$A45,AR5_CONC!$A$2:$A$57,0))+B45+E45+H45,0)+MAX(INDEX(AR5_CONC!$C$2:$C$57,MATCH(CALC_ABS!$A45,AR5_CONC!$A$2:$A$57,0))+C45+F45+I45,0)+MAX(INDEX(AR5_CONC!$D$2:$D$57,MATCH(CALC_ABS!$A45,AR5_CONC!$A$2:$A$57,0))+D45+G45+J45,0))*$P$1</f>
        <v>5.1004900427661122</v>
      </c>
      <c r="Q45" s="10">
        <f ca="1">(MAX(INDEX(AR5_CONC!$B$2:$B$57,MATCH(CALC_ABS!$A45,AR5_CONC!$A$2:$A$57,0))+B45+E45+H45,0)+MAX(INDEX(AR5_CONC!$C$2:$C$57,MATCH(CALC_ABS!$A45,AR5_CONC!$A$2:$A$57,0))+C45+F45+I45,0)+MAX(INDEX(AR5_CONC!$D$2:$D$57,MATCH(CALC_ABS!$A45,AR5_CONC!$A$2:$A$57,0))+D45+G45+J45,0))*$P$2</f>
        <v>8.1230026607015855</v>
      </c>
      <c r="R45" s="10">
        <f>INDEX(AR5_CONC!$H$2:$H$57,MATCH(CALC_ABS!$A45,AR5_CONC!$A$2:$A$57,0))+INDEX(AR5_CONC!$I$2:$I$57,MATCH(CALC_ABS!$A45,AR5_CONC!$A$2:$A$57,0))</f>
        <v>13.4475</v>
      </c>
      <c r="S45" s="10">
        <f>INDEX(AR5_CONC!$I$2:$I$57,MATCH(CALC_ABS!$A45,AR5_CONC!$A$2:$A$57,0))*$S$1</f>
        <v>0.15316499999999997</v>
      </c>
      <c r="T45" s="10">
        <f>INDEX(AR5_CONC!$I$2:$I$57,MATCH(CALC_ABS!$A45,AR5_CONC!$A$2:$A$57,0))*$S$2</f>
        <v>0.27569699999999997</v>
      </c>
      <c r="U45" s="7">
        <f t="array" aca="1" ref="U45" ca="1">SUM(OFFSET(NOx_TO_SDMA8_POPW_perkT!$A$2:$A$59,0,MATCH($A45,NOx_TO_SDMA8_POPW_perkT!$B$1:$BE$1,0))*delta_EM_AR5!$E$2:$E$59)</f>
        <v>24.15485464352977</v>
      </c>
      <c r="V45" s="7">
        <f t="array" aca="1" ref="V45" ca="1">SUM(OFFSET(NMVOC_TO_SDMA8_POPW_perkT!$A$2:$A$59,0,MATCH($A45,NMVOC_TO_SDMA8_POPW_perkT!$B$1:$BE$1,0))*delta_EM_AR5!$H$2:$H$59)</f>
        <v>-4.0019855857727868E-2</v>
      </c>
      <c r="W45" s="7">
        <f t="array" aca="1" ref="W45" ca="1">SUM(OFFSET(SO2_TO_SDMA8_POPW_perkT!$A$2:$A$59,0,MATCH($A45,SO2_TO_SDMA8_POPW_perkT!$B$1:$BE$1,0))*delta_EM_AR5!$G$2:$G$59)</f>
        <v>-1.3610053146633643</v>
      </c>
      <c r="X45" s="7">
        <f t="array" aca="1" ref="X45" ca="1">SUM(OFFSET(CH4_TO_SDMA8_POPW_perkT!$A$2:$A$59,0,MATCH($A45,CH4_TO_SDMA8_POPW_perkT!$B$1:$BE$1,0))*delta_EM_AR5!$C$2:$C$59)</f>
        <v>2.8669680108963038</v>
      </c>
      <c r="Y45" s="10">
        <f t="shared" ca="1" si="1"/>
        <v>25.620797483904983</v>
      </c>
      <c r="Z45" s="10">
        <f ca="1">Y45+INDEX(AR5_CONC!$J$2:$J$57,MATCH(CALC_ABS!$A45,AR5_CONC!$A$2:$A$57,0))</f>
        <v>76.904797483904986</v>
      </c>
    </row>
    <row r="46" spans="1:26" x14ac:dyDescent="0.2">
      <c r="A46" s="2" t="s">
        <v>16</v>
      </c>
      <c r="B46" s="31">
        <f t="array" aca="1" ref="B46" ca="1">SUM(OFFSET(SO2_TO_SO4_POPW_perkT!$A$2:$A$59,0,MATCH(CALC_ABS!$A46,SO2_TO_SO4_POPW_perkT!$B$1:$BE$1,0))*delta_EM_AR5!$G$2:$G$59)</f>
        <v>11.46396733856391</v>
      </c>
      <c r="C46" s="31">
        <f t="array" aca="1" ref="C46" ca="1">SUM(OFFSET(SO2_TO_NO3_POPW_perkT!$A$2:$A$59,0,MATCH(CALC_ABS!$A46,SO2_TO_NO3_POPW_perkT!$B$1:$BE$1,0))*delta_EM_AR5!$G$2:$G$59)</f>
        <v>4.2239343712228098E-3</v>
      </c>
      <c r="D46" s="31">
        <f t="array" aca="1" ref="D46" ca="1">SUM(OFFSET(SO2_TO_NH4_POPW_perkT!$A$2:$A$59,0,MATCH(CALC_ABS!$A46,SO2_TO_NH4_POPW_perkT!$B$1:$BE$1,0))*delta_EM_AR5!$G$2:$G$59)</f>
        <v>4.1638242954180598</v>
      </c>
      <c r="E46" s="31">
        <f t="array" aca="1" ref="E46" ca="1">SUM(OFFSET(NOx_TO_SO4_POPW_perkT!$A$2:$A$59,0,MATCH(CALC_ABS!$A46,NOx_TO_SO4_POPW_perkT!$B$1:$BE$1,0))*delta_EM_AR5!$E$2:$E$59)</f>
        <v>1.0055775121540833</v>
      </c>
      <c r="F46" s="31">
        <f t="array" aca="1" ref="F46" ca="1">SUM(OFFSET(NOx_TO_NO3_POPW_perkT!$A$2:$A$59,0,MATCH(CALC_ABS!$A46,NOx_TO_NO3_POPW_perkT!$B$1:$BE$1,0))*delta_EM_AR5!$E$2:$E$59)</f>
        <v>2.9722742024661906</v>
      </c>
      <c r="G46" s="31">
        <f t="array" aca="1" ref="G46" ca="1">SUM(OFFSET(NOx_TO_NH4_POPW_perkT!$A$2:$A$59,0,MATCH(CALC_ABS!$A46,NOx_TO_NH4_POPW_perkT!$B$1:$BE$1,0))*delta_EM_AR5!$E$2:$E$59)</f>
        <v>1.2308038284714897</v>
      </c>
      <c r="H46" s="31">
        <f t="array" aca="1" ref="H46" ca="1">SUM(OFFSET(NH3_TO_SO4_POPW_perkT!$A$2:$A$59,0,MATCH(CALC_ABS!$A46,NH3_TO_SO4_POPW_perkT!$B$1:$BE$1,0))*delta_EM_AR5!$D$2:$D$59)</f>
        <v>-0.24244202008906124</v>
      </c>
      <c r="I46" s="31">
        <f t="array" aca="1" ref="I46" ca="1">SUM(OFFSET(NH3_TO_NO3_POPW_perkT!$A$2:$A$59,0,MATCH(CALC_ABS!$A46,NH3_TO_NO3_POPW_perkT!$B$1:$BE$1,0))*delta_EM_AR5!$D$2:$D$59)</f>
        <v>0.92522176433148173</v>
      </c>
      <c r="J46" s="31">
        <f t="array" aca="1" ref="J46" ca="1">SUM(OFFSET(NH3_TO_NH4_POPW_perkT!$A$2:$A$59,0,MATCH(CALC_ABS!$A46,NH3_TO_NH4_POPW_perkT!$B$1:$BE$1,0))*delta_EM_AR5!$D$2:$D$59)</f>
        <v>0.35759364187811249</v>
      </c>
      <c r="K46" s="31">
        <f t="array" aca="1" ref="K46" ca="1">SUM(OFFSET(BC_TO_BC_POPW_perkT!$A$2:$A$59,0,MATCH(CALC_ABS!$A46,BC_TO_BC_POPW_perkT!$B$1:$BE$1,0))*delta_EM_AR5!$B$2:$B$59)</f>
        <v>2.3339539702246359</v>
      </c>
      <c r="L46" s="31">
        <f t="array" aca="1" ref="L46" ca="1">SUM(OFFSET(POM_TO_POM_POPW_perkT!$A$2:$A$59,0,MATCH(CALC_ABS!$A46,POM_TO_POM_POPW_perkT!$B$1:$BE$1,0))*delta_EM_AR5!$F$2:$F$59)</f>
        <v>3.8880338673570081</v>
      </c>
      <c r="M46" s="31">
        <f t="array" aca="1" ref="M46" ca="1">SUM(OFFSET(PRPM25_TO_PRPM25_POPW_perkT!$A$2:$A$59,0,MATCH(CALC_ABS!$A46,PRPM25_TO_PRPM25_POPW_perkT!$B$1:$BE$1,0))*delta_EM_AR5!$I$2:$I$59)</f>
        <v>14.4243556162209</v>
      </c>
      <c r="N46" s="10">
        <f t="shared" ca="1" si="0"/>
        <v>42.527387951368034</v>
      </c>
      <c r="O46" s="10">
        <f ca="1">MAX(INDEX(AR5_CONC!$B$2:$B$57,MATCH(CALC_ABS!$A46,AR5_CONC!$A$2:$A$57,0))+B46+E46+H46,0)+MAX(INDEX(AR5_CONC!$C$2:$C$57,MATCH(CALC_ABS!$A46,AR5_CONC!$A$2:$A$57,0))+C46+F46+I46,0)+MAX(INDEX(AR5_CONC!$D$2:$D$57,MATCH(CALC_ABS!$A46,AR5_CONC!$A$2:$A$57,0))+D46+G46+J46,0)+MAX(INDEX(AR5_CONC!$E$2:$E$57,MATCH(CALC_ABS!$A46,AR5_CONC!$A$2:$A$57,0))+K46,0)+MAX(INDEX(AR5_CONC!$F$2:$F$57,MATCH(CALC_ABS!$A46,AR5_CONC!$A$2:$A$57,0))+L46,0)+M46</f>
        <v>54.567387951368033</v>
      </c>
      <c r="P46" s="10">
        <f ca="1">(MAX(INDEX(AR5_CONC!$B$2:$B$57,MATCH(CALC_ABS!$A46,AR5_CONC!$A$2:$A$57,0))+B46+E46+H46,0)+MAX(INDEX(AR5_CONC!$C$2:$C$57,MATCH(CALC_ABS!$A46,AR5_CONC!$A$2:$A$57,0))+C46+F46+I46,0)+MAX(INDEX(AR5_CONC!$D$2:$D$57,MATCH(CALC_ABS!$A46,AR5_CONC!$A$2:$A$57,0))+D46+G46+J46,0))*$P$1</f>
        <v>7.3639920143426822</v>
      </c>
      <c r="Q46" s="10">
        <f ca="1">(MAX(INDEX(AR5_CONC!$B$2:$B$57,MATCH(CALC_ABS!$A46,AR5_CONC!$A$2:$A$57,0))+B46+E46+H46,0)+MAX(INDEX(AR5_CONC!$C$2:$C$57,MATCH(CALC_ABS!$A46,AR5_CONC!$A$2:$A$57,0))+C46+F46+I46,0)+MAX(INDEX(AR5_CONC!$D$2:$D$57,MATCH(CALC_ABS!$A46,AR5_CONC!$A$2:$A$57,0))+D46+G46+J46,0))*$P$2</f>
        <v>11.727839133953159</v>
      </c>
      <c r="R46" s="10">
        <f>INDEX(AR5_CONC!$H$2:$H$57,MATCH(CALC_ABS!$A46,AR5_CONC!$A$2:$A$57,0))+INDEX(AR5_CONC!$I$2:$I$57,MATCH(CALC_ABS!$A46,AR5_CONC!$A$2:$A$57,0))</f>
        <v>11.6424</v>
      </c>
      <c r="S46" s="10">
        <f>INDEX(AR5_CONC!$I$2:$I$57,MATCH(CALC_ABS!$A46,AR5_CONC!$A$2:$A$57,0))*$S$1</f>
        <v>0.12719999999999998</v>
      </c>
      <c r="T46" s="10">
        <f>INDEX(AR5_CONC!$I$2:$I$57,MATCH(CALC_ABS!$A46,AR5_CONC!$A$2:$A$57,0))*$S$2</f>
        <v>0.22896</v>
      </c>
      <c r="U46" s="7">
        <f t="array" aca="1" ref="U46" ca="1">SUM(OFFSET(NOx_TO_SDMA8_POPW_perkT!$A$2:$A$59,0,MATCH($A46,NOx_TO_SDMA8_POPW_perkT!$B$1:$BE$1,0))*delta_EM_AR5!$E$2:$E$59)</f>
        <v>34.687896261777922</v>
      </c>
      <c r="V46" s="7">
        <f t="array" aca="1" ref="V46" ca="1">SUM(OFFSET(NMVOC_TO_SDMA8_POPW_perkT!$A$2:$A$59,0,MATCH($A46,NMVOC_TO_SDMA8_POPW_perkT!$B$1:$BE$1,0))*delta_EM_AR5!$H$2:$H$59)</f>
        <v>0.54853230815374254</v>
      </c>
      <c r="W46" s="7">
        <f t="array" aca="1" ref="W46" ca="1">SUM(OFFSET(SO2_TO_SDMA8_POPW_perkT!$A$2:$A$59,0,MATCH($A46,SO2_TO_SDMA8_POPW_perkT!$B$1:$BE$1,0))*delta_EM_AR5!$G$2:$G$59)</f>
        <v>-2.2250378828313244</v>
      </c>
      <c r="X46" s="7">
        <f t="array" aca="1" ref="X46" ca="1">SUM(OFFSET(CH4_TO_SDMA8_POPW_perkT!$A$2:$A$59,0,MATCH($A46,CH4_TO_SDMA8_POPW_perkT!$B$1:$BE$1,0))*delta_EM_AR5!$C$2:$C$59)</f>
        <v>2.963218826605436</v>
      </c>
      <c r="Y46" s="10">
        <f t="shared" ca="1" si="1"/>
        <v>35.974609513705779</v>
      </c>
      <c r="Z46" s="10">
        <f ca="1">Y46+INDEX(AR5_CONC!$J$2:$J$57,MATCH(CALC_ABS!$A46,AR5_CONC!$A$2:$A$57,0))</f>
        <v>88.80660951370578</v>
      </c>
    </row>
    <row r="47" spans="1:26" x14ac:dyDescent="0.2">
      <c r="A47" s="2" t="s">
        <v>15</v>
      </c>
      <c r="B47" s="31">
        <f t="array" aca="1" ref="B47" ca="1">SUM(OFFSET(SO2_TO_SO4_POPW_perkT!$A$2:$A$59,0,MATCH(CALC_ABS!$A47,SO2_TO_SO4_POPW_perkT!$B$1:$BE$1,0))*delta_EM_AR5!$G$2:$G$59)</f>
        <v>0.12672969970129722</v>
      </c>
      <c r="C47" s="31">
        <f t="array" aca="1" ref="C47" ca="1">SUM(OFFSET(SO2_TO_NO3_POPW_perkT!$A$2:$A$59,0,MATCH(CALC_ABS!$A47,SO2_TO_NO3_POPW_perkT!$B$1:$BE$1,0))*delta_EM_AR5!$G$2:$G$59)</f>
        <v>9.251158603205288E-4</v>
      </c>
      <c r="D47" s="31">
        <f t="array" aca="1" ref="D47" ca="1">SUM(OFFSET(SO2_TO_NH4_POPW_perkT!$A$2:$A$59,0,MATCH(CALC_ABS!$A47,SO2_TO_NH4_POPW_perkT!$B$1:$BE$1,0))*delta_EM_AR5!$G$2:$G$59)</f>
        <v>4.8020995390042551E-2</v>
      </c>
      <c r="E47" s="31">
        <f t="array" aca="1" ref="E47" ca="1">SUM(OFFSET(NOx_TO_SO4_POPW_perkT!$A$2:$A$59,0,MATCH(CALC_ABS!$A47,NOx_TO_SO4_POPW_perkT!$B$1:$BE$1,0))*delta_EM_AR5!$E$2:$E$59)</f>
        <v>7.1034827397845005E-3</v>
      </c>
      <c r="F47" s="31">
        <f t="array" aca="1" ref="F47" ca="1">SUM(OFFSET(NOx_TO_NO3_POPW_perkT!$A$2:$A$59,0,MATCH(CALC_ABS!$A47,NOx_TO_NO3_POPW_perkT!$B$1:$BE$1,0))*delta_EM_AR5!$E$2:$E$59)</f>
        <v>2.22455188192002E-2</v>
      </c>
      <c r="G47" s="31">
        <f t="array" aca="1" ref="G47" ca="1">SUM(OFFSET(NOx_TO_NH4_POPW_perkT!$A$2:$A$59,0,MATCH(CALC_ABS!$A47,NOx_TO_NH4_POPW_perkT!$B$1:$BE$1,0))*delta_EM_AR5!$E$2:$E$59)</f>
        <v>8.3663731546902691E-3</v>
      </c>
      <c r="H47" s="31">
        <f t="array" aca="1" ref="H47" ca="1">SUM(OFFSET(NH3_TO_SO4_POPW_perkT!$A$2:$A$59,0,MATCH(CALC_ABS!$A47,NH3_TO_SO4_POPW_perkT!$B$1:$BE$1,0))*delta_EM_AR5!$D$2:$D$59)</f>
        <v>-2.0396805836275466E-4</v>
      </c>
      <c r="I47" s="31">
        <f t="array" aca="1" ref="I47" ca="1">SUM(OFFSET(NH3_TO_NO3_POPW_perkT!$A$2:$A$59,0,MATCH(CALC_ABS!$A47,NH3_TO_NO3_POPW_perkT!$B$1:$BE$1,0))*delta_EM_AR5!$D$2:$D$59)</f>
        <v>-1.8407301614651273E-3</v>
      </c>
      <c r="J47" s="31">
        <f t="array" aca="1" ref="J47" ca="1">SUM(OFFSET(NH3_TO_NH4_POPW_perkT!$A$2:$A$59,0,MATCH(CALC_ABS!$A47,NH3_TO_NH4_POPW_perkT!$B$1:$BE$1,0))*delta_EM_AR5!$D$2:$D$59)</f>
        <v>-3.7090139338916972E-2</v>
      </c>
      <c r="K47" s="31">
        <f t="array" aca="1" ref="K47" ca="1">SUM(OFFSET(BC_TO_BC_POPW_perkT!$A$2:$A$59,0,MATCH(CALC_ABS!$A47,BC_TO_BC_POPW_perkT!$B$1:$BE$1,0))*delta_EM_AR5!$B$2:$B$59)</f>
        <v>-7.3627128193883479E-2</v>
      </c>
      <c r="L47" s="31">
        <f t="array" aca="1" ref="L47" ca="1">SUM(OFFSET(POM_TO_POM_POPW_perkT!$A$2:$A$59,0,MATCH(CALC_ABS!$A47,POM_TO_POM_POPW_perkT!$B$1:$BE$1,0))*delta_EM_AR5!$F$2:$F$59)</f>
        <v>-2.6611790674499982</v>
      </c>
      <c r="M47" s="31">
        <f t="array" aca="1" ref="M47" ca="1">SUM(OFFSET(PRPM25_TO_PRPM25_POPW_perkT!$A$2:$A$59,0,MATCH(CALC_ABS!$A47,PRPM25_TO_PRPM25_POPW_perkT!$B$1:$BE$1,0))*delta_EM_AR5!$I$2:$I$59)</f>
        <v>0.49013240824486493</v>
      </c>
      <c r="N47" s="10">
        <f t="shared" ca="1" si="0"/>
        <v>-2.0704174392924264</v>
      </c>
      <c r="O47" s="10">
        <f ca="1">MAX(INDEX(AR5_CONC!$B$2:$B$57,MATCH(CALC_ABS!$A47,AR5_CONC!$A$2:$A$57,0))+B47+E47+H47,0)+MAX(INDEX(AR5_CONC!$C$2:$C$57,MATCH(CALC_ABS!$A47,AR5_CONC!$A$2:$A$57,0))+C47+F47+I47,0)+MAX(INDEX(AR5_CONC!$D$2:$D$57,MATCH(CALC_ABS!$A47,AR5_CONC!$A$2:$A$57,0))+D47+G47+J47,0)+MAX(INDEX(AR5_CONC!$E$2:$E$57,MATCH(CALC_ABS!$A47,AR5_CONC!$A$2:$A$57,0))+K47,0)+MAX(INDEX(AR5_CONC!$F$2:$F$57,MATCH(CALC_ABS!$A47,AR5_CONC!$A$2:$A$57,0))+L47,0)+M47</f>
        <v>8.1545825607075741</v>
      </c>
      <c r="P47" s="10">
        <f ca="1">(MAX(INDEX(AR5_CONC!$B$2:$B$57,MATCH(CALC_ABS!$A47,AR5_CONC!$A$2:$A$57,0))+B47+E47+H47,0)+MAX(INDEX(AR5_CONC!$C$2:$C$57,MATCH(CALC_ABS!$A47,AR5_CONC!$A$2:$A$57,0))+C47+F47+I47,0)+MAX(INDEX(AR5_CONC!$D$2:$D$57,MATCH(CALC_ABS!$A47,AR5_CONC!$A$2:$A$57,0))+D47+G47+J47,0))*$P$1</f>
        <v>0.68748921398877938</v>
      </c>
      <c r="Q47" s="10">
        <f ca="1">(MAX(INDEX(AR5_CONC!$B$2:$B$57,MATCH(CALC_ABS!$A47,AR5_CONC!$A$2:$A$57,0))+B47+E47+H47,0)+MAX(INDEX(AR5_CONC!$C$2:$C$57,MATCH(CALC_ABS!$A47,AR5_CONC!$A$2:$A$57,0))+C47+F47+I47,0)+MAX(INDEX(AR5_CONC!$D$2:$D$57,MATCH(CALC_ABS!$A47,AR5_CONC!$A$2:$A$57,0))+D47+G47+J47,0))*$P$2</f>
        <v>1.0948902296858338</v>
      </c>
      <c r="R47" s="10">
        <f>INDEX(AR5_CONC!$H$2:$H$57,MATCH(CALC_ABS!$A47,AR5_CONC!$A$2:$A$57,0))+INDEX(AR5_CONC!$I$2:$I$57,MATCH(CALC_ABS!$A47,AR5_CONC!$A$2:$A$57,0))</f>
        <v>1.6213</v>
      </c>
      <c r="S47" s="10">
        <f>INDEX(AR5_CONC!$I$2:$I$57,MATCH(CALC_ABS!$A47,AR5_CONC!$A$2:$A$57,0))*$S$1</f>
        <v>0.12587999999999999</v>
      </c>
      <c r="T47" s="10">
        <f>INDEX(AR5_CONC!$I$2:$I$57,MATCH(CALC_ABS!$A47,AR5_CONC!$A$2:$A$57,0))*$S$2</f>
        <v>0.22658400000000001</v>
      </c>
      <c r="U47" s="7">
        <f t="array" aca="1" ref="U47" ca="1">SUM(OFFSET(NOx_TO_SDMA8_POPW_perkT!$A$2:$A$59,0,MATCH($A47,NOx_TO_SDMA8_POPW_perkT!$B$1:$BE$1,0))*delta_EM_AR5!$E$2:$E$59)</f>
        <v>1.6884190981213409</v>
      </c>
      <c r="V47" s="7">
        <f t="array" aca="1" ref="V47" ca="1">SUM(OFFSET(NMVOC_TO_SDMA8_POPW_perkT!$A$2:$A$59,0,MATCH($A47,NMVOC_TO_SDMA8_POPW_perkT!$B$1:$BE$1,0))*delta_EM_AR5!$H$2:$H$59)</f>
        <v>-0.17073740303988047</v>
      </c>
      <c r="W47" s="7">
        <f t="array" aca="1" ref="W47" ca="1">SUM(OFFSET(SO2_TO_SDMA8_POPW_perkT!$A$2:$A$59,0,MATCH($A47,SO2_TO_SDMA8_POPW_perkT!$B$1:$BE$1,0))*delta_EM_AR5!$G$2:$G$59)</f>
        <v>-9.6790759404803556E-3</v>
      </c>
      <c r="X47" s="7">
        <f t="array" aca="1" ref="X47" ca="1">SUM(OFFSET(CH4_TO_SDMA8_POPW_perkT!$A$2:$A$59,0,MATCH($A47,CH4_TO_SDMA8_POPW_perkT!$B$1:$BE$1,0))*delta_EM_AR5!$C$2:$C$59)</f>
        <v>3.3029320554325876</v>
      </c>
      <c r="Y47" s="10">
        <f t="shared" ca="1" si="1"/>
        <v>4.8109346745735682</v>
      </c>
      <c r="Z47" s="10">
        <f ca="1">Y47+INDEX(AR5_CONC!$J$2:$J$57,MATCH(CALC_ABS!$A47,AR5_CONC!$A$2:$A$57,0))</f>
        <v>45.104934674573563</v>
      </c>
    </row>
    <row r="48" spans="1:26" x14ac:dyDescent="0.2">
      <c r="A48" s="2" t="s">
        <v>14</v>
      </c>
      <c r="B48" s="31">
        <f t="array" aca="1" ref="B48" ca="1">SUM(OFFSET(SO2_TO_SO4_POPW_perkT!$A$2:$A$59,0,MATCH(CALC_ABS!$A48,SO2_TO_SO4_POPW_perkT!$B$1:$BE$1,0))*delta_EM_AR5!$G$2:$G$59)</f>
        <v>1.9405760619807464</v>
      </c>
      <c r="C48" s="31">
        <f t="array" aca="1" ref="C48" ca="1">SUM(OFFSET(SO2_TO_NO3_POPW_perkT!$A$2:$A$59,0,MATCH(CALC_ABS!$A48,SO2_TO_NO3_POPW_perkT!$B$1:$BE$1,0))*delta_EM_AR5!$G$2:$G$59)</f>
        <v>5.5608064973080781E-4</v>
      </c>
      <c r="D48" s="31">
        <f t="array" aca="1" ref="D48" ca="1">SUM(OFFSET(SO2_TO_NH4_POPW_perkT!$A$2:$A$59,0,MATCH(CALC_ABS!$A48,SO2_TO_NH4_POPW_perkT!$B$1:$BE$1,0))*delta_EM_AR5!$G$2:$G$59)</f>
        <v>0.65877636217715341</v>
      </c>
      <c r="E48" s="31">
        <f t="array" aca="1" ref="E48" ca="1">SUM(OFFSET(NOx_TO_SO4_POPW_perkT!$A$2:$A$59,0,MATCH(CALC_ABS!$A48,NOx_TO_SO4_POPW_perkT!$B$1:$BE$1,0))*delta_EM_AR5!$E$2:$E$59)</f>
        <v>0.16019638199360256</v>
      </c>
      <c r="F48" s="31">
        <f t="array" aca="1" ref="F48" ca="1">SUM(OFFSET(NOx_TO_NO3_POPW_perkT!$A$2:$A$59,0,MATCH(CALC_ABS!$A48,NOx_TO_NO3_POPW_perkT!$B$1:$BE$1,0))*delta_EM_AR5!$E$2:$E$59)</f>
        <v>2.6039939222216205E-2</v>
      </c>
      <c r="G48" s="31">
        <f t="array" aca="1" ref="G48" ca="1">SUM(OFFSET(NOx_TO_NH4_POPW_perkT!$A$2:$A$59,0,MATCH(CALC_ABS!$A48,NOx_TO_NH4_POPW_perkT!$B$1:$BE$1,0))*delta_EM_AR5!$E$2:$E$59)</f>
        <v>5.7320179301755141E-2</v>
      </c>
      <c r="H48" s="31">
        <f t="array" aca="1" ref="H48" ca="1">SUM(OFFSET(NH3_TO_SO4_POPW_perkT!$A$2:$A$59,0,MATCH(CALC_ABS!$A48,NH3_TO_SO4_POPW_perkT!$B$1:$BE$1,0))*delta_EM_AR5!$D$2:$D$59)</f>
        <v>4.7138001577016142E-2</v>
      </c>
      <c r="I48" s="31">
        <f t="array" aca="1" ref="I48" ca="1">SUM(OFFSET(NH3_TO_NO3_POPW_perkT!$A$2:$A$59,0,MATCH(CALC_ABS!$A48,NH3_TO_NO3_POPW_perkT!$B$1:$BE$1,0))*delta_EM_AR5!$D$2:$D$59)</f>
        <v>2.5796820491797343E-3</v>
      </c>
      <c r="J48" s="31">
        <f t="array" aca="1" ref="J48" ca="1">SUM(OFFSET(NH3_TO_NH4_POPW_perkT!$A$2:$A$59,0,MATCH(CALC_ABS!$A48,NH3_TO_NH4_POPW_perkT!$B$1:$BE$1,0))*delta_EM_AR5!$D$2:$D$59)</f>
        <v>8.8244693412686787E-2</v>
      </c>
      <c r="K48" s="31">
        <f t="array" aca="1" ref="K48" ca="1">SUM(OFFSET(BC_TO_BC_POPW_perkT!$A$2:$A$59,0,MATCH(CALC_ABS!$A48,BC_TO_BC_POPW_perkT!$B$1:$BE$1,0))*delta_EM_AR5!$B$2:$B$59)</f>
        <v>0.3251201258789716</v>
      </c>
      <c r="L48" s="31">
        <f t="array" aca="1" ref="L48" ca="1">SUM(OFFSET(POM_TO_POM_POPW_perkT!$A$2:$A$59,0,MATCH(CALC_ABS!$A48,POM_TO_POM_POPW_perkT!$B$1:$BE$1,0))*delta_EM_AR5!$F$2:$F$59)</f>
        <v>1.3345921527467917</v>
      </c>
      <c r="M48" s="31">
        <f t="array" aca="1" ref="M48" ca="1">SUM(OFFSET(PRPM25_TO_PRPM25_POPW_perkT!$A$2:$A$59,0,MATCH(CALC_ABS!$A48,PRPM25_TO_PRPM25_POPW_perkT!$B$1:$BE$1,0))*delta_EM_AR5!$I$2:$I$59)</f>
        <v>3.204924398131789</v>
      </c>
      <c r="N48" s="10">
        <f t="shared" ca="1" si="0"/>
        <v>7.8460640591216393</v>
      </c>
      <c r="O48" s="10">
        <f ca="1">MAX(INDEX(AR5_CONC!$B$2:$B$57,MATCH(CALC_ABS!$A48,AR5_CONC!$A$2:$A$57,0))+B48+E48+H48,0)+MAX(INDEX(AR5_CONC!$C$2:$C$57,MATCH(CALC_ABS!$A48,AR5_CONC!$A$2:$A$57,0))+C48+F48+I48,0)+MAX(INDEX(AR5_CONC!$D$2:$D$57,MATCH(CALC_ABS!$A48,AR5_CONC!$A$2:$A$57,0))+D48+G48+J48,0)+MAX(INDEX(AR5_CONC!$E$2:$E$57,MATCH(CALC_ABS!$A48,AR5_CONC!$A$2:$A$57,0))+K48,0)+MAX(INDEX(AR5_CONC!$F$2:$F$57,MATCH(CALC_ABS!$A48,AR5_CONC!$A$2:$A$57,0))+L48,0)+M48</f>
        <v>18.708064059121639</v>
      </c>
      <c r="P48" s="10">
        <f ca="1">(MAX(INDEX(AR5_CONC!$B$2:$B$57,MATCH(CALC_ABS!$A48,AR5_CONC!$A$2:$A$57,0))+B48+E48+H48,0)+MAX(INDEX(AR5_CONC!$C$2:$C$57,MATCH(CALC_ABS!$A48,AR5_CONC!$A$2:$A$57,0))+C48+F48+I48,0)+MAX(INDEX(AR5_CONC!$D$2:$D$57,MATCH(CALC_ABS!$A48,AR5_CONC!$A$2:$A$57,0))+D48+G48+J48,0))*$P$1</f>
        <v>1.6352353932383039</v>
      </c>
      <c r="Q48" s="10">
        <f ca="1">(MAX(INDEX(AR5_CONC!$B$2:$B$57,MATCH(CALC_ABS!$A48,AR5_CONC!$A$2:$A$57,0))+B48+E48+H48,0)+MAX(INDEX(AR5_CONC!$C$2:$C$57,MATCH(CALC_ABS!$A48,AR5_CONC!$A$2:$A$57,0))+C48+F48+I48,0)+MAX(INDEX(AR5_CONC!$D$2:$D$57,MATCH(CALC_ABS!$A48,AR5_CONC!$A$2:$A$57,0))+D48+G48+J48,0))*$P$2</f>
        <v>2.604263774416558</v>
      </c>
      <c r="R48" s="10">
        <f>INDEX(AR5_CONC!$H$2:$H$57,MATCH(CALC_ABS!$A48,AR5_CONC!$A$2:$A$57,0))+INDEX(AR5_CONC!$I$2:$I$57,MATCH(CALC_ABS!$A48,AR5_CONC!$A$2:$A$57,0))</f>
        <v>2.9649000000000001</v>
      </c>
      <c r="S48" s="10">
        <f>INDEX(AR5_CONC!$I$2:$I$57,MATCH(CALC_ABS!$A48,AR5_CONC!$A$2:$A$57,0))*$S$1</f>
        <v>0.11289</v>
      </c>
      <c r="T48" s="10">
        <f>INDEX(AR5_CONC!$I$2:$I$57,MATCH(CALC_ABS!$A48,AR5_CONC!$A$2:$A$57,0))*$S$2</f>
        <v>0.20320200000000002</v>
      </c>
      <c r="U48" s="7">
        <f t="array" aca="1" ref="U48" ca="1">SUM(OFFSET(NOx_TO_SDMA8_POPW_perkT!$A$2:$A$59,0,MATCH($A48,NOx_TO_SDMA8_POPW_perkT!$B$1:$BE$1,0))*delta_EM_AR5!$E$2:$E$59)</f>
        <v>16.124393203699835</v>
      </c>
      <c r="V48" s="7">
        <f t="array" aca="1" ref="V48" ca="1">SUM(OFFSET(NMVOC_TO_SDMA8_POPW_perkT!$A$2:$A$59,0,MATCH($A48,NMVOC_TO_SDMA8_POPW_perkT!$B$1:$BE$1,0))*delta_EM_AR5!$H$2:$H$59)</f>
        <v>-0.29811027037113169</v>
      </c>
      <c r="W48" s="7">
        <f t="array" aca="1" ref="W48" ca="1">SUM(OFFSET(SO2_TO_SDMA8_POPW_perkT!$A$2:$A$59,0,MATCH($A48,SO2_TO_SDMA8_POPW_perkT!$B$1:$BE$1,0))*delta_EM_AR5!$G$2:$G$59)</f>
        <v>-0.46245109533648693</v>
      </c>
      <c r="X48" s="7">
        <f t="array" aca="1" ref="X48" ca="1">SUM(OFFSET(CH4_TO_SDMA8_POPW_perkT!$A$2:$A$59,0,MATCH($A48,CH4_TO_SDMA8_POPW_perkT!$B$1:$BE$1,0))*delta_EM_AR5!$C$2:$C$59)</f>
        <v>1.9466005975791638</v>
      </c>
      <c r="Y48" s="10">
        <f t="shared" ca="1" si="1"/>
        <v>17.310432435571382</v>
      </c>
      <c r="Z48" s="10">
        <f ca="1">Y48+INDEX(AR5_CONC!$J$2:$J$57,MATCH(CALC_ABS!$A48,AR5_CONC!$A$2:$A$57,0))</f>
        <v>59.936432435571376</v>
      </c>
    </row>
    <row r="49" spans="1:26" x14ac:dyDescent="0.2">
      <c r="A49" s="2" t="s">
        <v>13</v>
      </c>
      <c r="B49" s="31">
        <f t="array" aca="1" ref="B49" ca="1">SUM(OFFSET(SO2_TO_SO4_POPW_perkT!$A$2:$A$59,0,MATCH(CALC_ABS!$A49,SO2_TO_SO4_POPW_perkT!$B$1:$BE$1,0))*delta_EM_AR5!$G$2:$G$59)</f>
        <v>0.35759756508088469</v>
      </c>
      <c r="C49" s="31">
        <f t="array" aca="1" ref="C49" ca="1">SUM(OFFSET(SO2_TO_NO3_POPW_perkT!$A$2:$A$59,0,MATCH(CALC_ABS!$A49,SO2_TO_NO3_POPW_perkT!$B$1:$BE$1,0))*delta_EM_AR5!$G$2:$G$59)</f>
        <v>8.155465917118888E-4</v>
      </c>
      <c r="D49" s="31">
        <f t="array" aca="1" ref="D49" ca="1">SUM(OFFSET(SO2_TO_NH4_POPW_perkT!$A$2:$A$59,0,MATCH(CALC_ABS!$A49,SO2_TO_NH4_POPW_perkT!$B$1:$BE$1,0))*delta_EM_AR5!$G$2:$G$59)</f>
        <v>0.13035780060086577</v>
      </c>
      <c r="E49" s="31">
        <f t="array" aca="1" ref="E49" ca="1">SUM(OFFSET(NOx_TO_SO4_POPW_perkT!$A$2:$A$59,0,MATCH(CALC_ABS!$A49,NOx_TO_SO4_POPW_perkT!$B$1:$BE$1,0))*delta_EM_AR5!$E$2:$E$59)</f>
        <v>5.2434029798937062E-2</v>
      </c>
      <c r="F49" s="31">
        <f t="array" aca="1" ref="F49" ca="1">SUM(OFFSET(NOx_TO_NO3_POPW_perkT!$A$2:$A$59,0,MATCH(CALC_ABS!$A49,NOx_TO_NO3_POPW_perkT!$B$1:$BE$1,0))*delta_EM_AR5!$E$2:$E$59)</f>
        <v>1.4848824159386244E-2</v>
      </c>
      <c r="G49" s="31">
        <f t="array" aca="1" ref="G49" ca="1">SUM(OFFSET(NOx_TO_NH4_POPW_perkT!$A$2:$A$59,0,MATCH(CALC_ABS!$A49,NOx_TO_NH4_POPW_perkT!$B$1:$BE$1,0))*delta_EM_AR5!$E$2:$E$59)</f>
        <v>2.03958068806275E-2</v>
      </c>
      <c r="H49" s="31">
        <f t="array" aca="1" ref="H49" ca="1">SUM(OFFSET(NH3_TO_SO4_POPW_perkT!$A$2:$A$59,0,MATCH(CALC_ABS!$A49,NH3_TO_SO4_POPW_perkT!$B$1:$BE$1,0))*delta_EM_AR5!$D$2:$D$59)</f>
        <v>-9.0568714394239514E-3</v>
      </c>
      <c r="I49" s="31">
        <f t="array" aca="1" ref="I49" ca="1">SUM(OFFSET(NH3_TO_NO3_POPW_perkT!$A$2:$A$59,0,MATCH(CALC_ABS!$A49,NH3_TO_NO3_POPW_perkT!$B$1:$BE$1,0))*delta_EM_AR5!$D$2:$D$59)</f>
        <v>-4.9799251431246827E-3</v>
      </c>
      <c r="J49" s="31">
        <f t="array" aca="1" ref="J49" ca="1">SUM(OFFSET(NH3_TO_NH4_POPW_perkT!$A$2:$A$59,0,MATCH(CALC_ABS!$A49,NH3_TO_NH4_POPW_perkT!$B$1:$BE$1,0))*delta_EM_AR5!$D$2:$D$59)</f>
        <v>4.9550178181117469E-2</v>
      </c>
      <c r="K49" s="31">
        <f t="array" aca="1" ref="K49" ca="1">SUM(OFFSET(BC_TO_BC_POPW_perkT!$A$2:$A$59,0,MATCH(CALC_ABS!$A49,BC_TO_BC_POPW_perkT!$B$1:$BE$1,0))*delta_EM_AR5!$B$2:$B$59)</f>
        <v>2.5303853098272634E-2</v>
      </c>
      <c r="L49" s="31">
        <f t="array" aca="1" ref="L49" ca="1">SUM(OFFSET(POM_TO_POM_POPW_perkT!$A$2:$A$59,0,MATCH(CALC_ABS!$A49,POM_TO_POM_POPW_perkT!$B$1:$BE$1,0))*delta_EM_AR5!$F$2:$F$59)</f>
        <v>-2.9614085829650625</v>
      </c>
      <c r="M49" s="31">
        <f t="array" aca="1" ref="M49" ca="1">SUM(OFFSET(PRPM25_TO_PRPM25_POPW_perkT!$A$2:$A$59,0,MATCH(CALC_ABS!$A49,PRPM25_TO_PRPM25_POPW_perkT!$B$1:$BE$1,0))*delta_EM_AR5!$I$2:$I$59)</f>
        <v>2.09181304101413</v>
      </c>
      <c r="N49" s="10">
        <f t="shared" ca="1" si="0"/>
        <v>-0.23232873414167798</v>
      </c>
      <c r="O49" s="10">
        <f ca="1">MAX(INDEX(AR5_CONC!$B$2:$B$57,MATCH(CALC_ABS!$A49,AR5_CONC!$A$2:$A$57,0))+B49+E49+H49,0)+MAX(INDEX(AR5_CONC!$C$2:$C$57,MATCH(CALC_ABS!$A49,AR5_CONC!$A$2:$A$57,0))+C49+F49+I49,0)+MAX(INDEX(AR5_CONC!$D$2:$D$57,MATCH(CALC_ABS!$A49,AR5_CONC!$A$2:$A$57,0))+D49+G49+J49,0)+MAX(INDEX(AR5_CONC!$E$2:$E$57,MATCH(CALC_ABS!$A49,AR5_CONC!$A$2:$A$57,0))+K49,0)+MAX(INDEX(AR5_CONC!$F$2:$F$57,MATCH(CALC_ABS!$A49,AR5_CONC!$A$2:$A$57,0))+L49,0)+M49</f>
        <v>8.1406712658583231</v>
      </c>
      <c r="P49" s="10">
        <f ca="1">(MAX(INDEX(AR5_CONC!$B$2:$B$57,MATCH(CALC_ABS!$A49,AR5_CONC!$A$2:$A$57,0))+B49+E49+H49,0)+MAX(INDEX(AR5_CONC!$C$2:$C$57,MATCH(CALC_ABS!$A49,AR5_CONC!$A$2:$A$57,0))+C49+F49+I49,0)+MAX(INDEX(AR5_CONC!$D$2:$D$57,MATCH(CALC_ABS!$A49,AR5_CONC!$A$2:$A$57,0))+D49+G49+J49,0))*$P$1</f>
        <v>0.69415999777196524</v>
      </c>
      <c r="Q49" s="10">
        <f ca="1">(MAX(INDEX(AR5_CONC!$B$2:$B$57,MATCH(CALC_ABS!$A49,AR5_CONC!$A$2:$A$57,0))+B49+E49+H49,0)+MAX(INDEX(AR5_CONC!$C$2:$C$57,MATCH(CALC_ABS!$A49,AR5_CONC!$A$2:$A$57,0))+C49+F49+I49,0)+MAX(INDEX(AR5_CONC!$D$2:$D$57,MATCH(CALC_ABS!$A49,AR5_CONC!$A$2:$A$57,0))+D49+G49+J49,0))*$P$2</f>
        <v>1.1055140705257223</v>
      </c>
      <c r="R49" s="10">
        <f>INDEX(AR5_CONC!$H$2:$H$57,MATCH(CALC_ABS!$A49,AR5_CONC!$A$2:$A$57,0))+INDEX(AR5_CONC!$I$2:$I$57,MATCH(CALC_ABS!$A49,AR5_CONC!$A$2:$A$57,0))</f>
        <v>1.4067000000000001</v>
      </c>
      <c r="S49" s="10">
        <f>INDEX(AR5_CONC!$I$2:$I$57,MATCH(CALC_ABS!$A49,AR5_CONC!$A$2:$A$57,0))*$S$1</f>
        <v>0.10824</v>
      </c>
      <c r="T49" s="10">
        <f>INDEX(AR5_CONC!$I$2:$I$57,MATCH(CALC_ABS!$A49,AR5_CONC!$A$2:$A$57,0))*$S$2</f>
        <v>0.19483200000000001</v>
      </c>
      <c r="U49" s="7">
        <f t="array" aca="1" ref="U49" ca="1">SUM(OFFSET(NOx_TO_SDMA8_POPW_perkT!$A$2:$A$59,0,MATCH($A49,NOx_TO_SDMA8_POPW_perkT!$B$1:$BE$1,0))*delta_EM_AR5!$E$2:$E$59)</f>
        <v>13.852314079974827</v>
      </c>
      <c r="V49" s="7">
        <f t="array" aca="1" ref="V49" ca="1">SUM(OFFSET(NMVOC_TO_SDMA8_POPW_perkT!$A$2:$A$59,0,MATCH($A49,NMVOC_TO_SDMA8_POPW_perkT!$B$1:$BE$1,0))*delta_EM_AR5!$H$2:$H$59)</f>
        <v>-2.8198499382981357E-2</v>
      </c>
      <c r="W49" s="7">
        <f t="array" aca="1" ref="W49" ca="1">SUM(OFFSET(SO2_TO_SDMA8_POPW_perkT!$A$2:$A$59,0,MATCH($A49,SO2_TO_SDMA8_POPW_perkT!$B$1:$BE$1,0))*delta_EM_AR5!$G$2:$G$59)</f>
        <v>-0.1065526248810995</v>
      </c>
      <c r="X49" s="7">
        <f t="array" aca="1" ref="X49" ca="1">SUM(OFFSET(CH4_TO_SDMA8_POPW_perkT!$A$2:$A$59,0,MATCH($A49,CH4_TO_SDMA8_POPW_perkT!$B$1:$BE$1,0))*delta_EM_AR5!$C$2:$C$59)</f>
        <v>2.2890530000674758</v>
      </c>
      <c r="Y49" s="10">
        <f t="shared" ca="1" si="1"/>
        <v>16.006615955778223</v>
      </c>
      <c r="Z49" s="10">
        <f ca="1">Y49+INDEX(AR5_CONC!$J$2:$J$57,MATCH(CALC_ABS!$A49,AR5_CONC!$A$2:$A$57,0))</f>
        <v>58.80661595577822</v>
      </c>
    </row>
    <row r="50" spans="1:26" x14ac:dyDescent="0.2">
      <c r="A50" s="2" t="s">
        <v>12</v>
      </c>
      <c r="B50" s="31">
        <f t="array" aca="1" ref="B50" ca="1">SUM(OFFSET(SO2_TO_SO4_POPW_perkT!$A$2:$A$59,0,MATCH(CALC_ABS!$A50,SO2_TO_SO4_POPW_perkT!$B$1:$BE$1,0))*delta_EM_AR5!$G$2:$G$59)</f>
        <v>-0.15540787073681728</v>
      </c>
      <c r="C50" s="31">
        <f t="array" aca="1" ref="C50" ca="1">SUM(OFFSET(SO2_TO_NO3_POPW_perkT!$A$2:$A$59,0,MATCH(CALC_ABS!$A50,SO2_TO_NO3_POPW_perkT!$B$1:$BE$1,0))*delta_EM_AR5!$G$2:$G$59)</f>
        <v>2.9952677861081997E-6</v>
      </c>
      <c r="D50" s="31">
        <f t="array" aca="1" ref="D50" ca="1">SUM(OFFSET(SO2_TO_NH4_POPW_perkT!$A$2:$A$59,0,MATCH(CALC_ABS!$A50,SO2_TO_NH4_POPW_perkT!$B$1:$BE$1,0))*delta_EM_AR5!$G$2:$G$59)</f>
        <v>-2.9839072135695092E-2</v>
      </c>
      <c r="E50" s="31">
        <f t="array" aca="1" ref="E50" ca="1">SUM(OFFSET(NOx_TO_SO4_POPW_perkT!$A$2:$A$59,0,MATCH(CALC_ABS!$A50,NOx_TO_SO4_POPW_perkT!$B$1:$BE$1,0))*delta_EM_AR5!$E$2:$E$59)</f>
        <v>5.625386543683826E-2</v>
      </c>
      <c r="F50" s="31">
        <f t="array" aca="1" ref="F50" ca="1">SUM(OFFSET(NOx_TO_NO3_POPW_perkT!$A$2:$A$59,0,MATCH(CALC_ABS!$A50,NOx_TO_NO3_POPW_perkT!$B$1:$BE$1,0))*delta_EM_AR5!$E$2:$E$59)</f>
        <v>-1.4023831395506894E-5</v>
      </c>
      <c r="G50" s="31">
        <f t="array" aca="1" ref="G50" ca="1">SUM(OFFSET(NOx_TO_NH4_POPW_perkT!$A$2:$A$59,0,MATCH(CALC_ABS!$A50,NOx_TO_NH4_POPW_perkT!$B$1:$BE$1,0))*delta_EM_AR5!$E$2:$E$59)</f>
        <v>4.0900391982568356E-3</v>
      </c>
      <c r="H50" s="31">
        <f t="array" aca="1" ref="H50" ca="1">SUM(OFFSET(NH3_TO_SO4_POPW_perkT!$A$2:$A$59,0,MATCH(CALC_ABS!$A50,NH3_TO_SO4_POPW_perkT!$B$1:$BE$1,0))*delta_EM_AR5!$D$2:$D$59)</f>
        <v>3.3189241547269058E-2</v>
      </c>
      <c r="I50" s="31">
        <f t="array" aca="1" ref="I50" ca="1">SUM(OFFSET(NH3_TO_NO3_POPW_perkT!$A$2:$A$59,0,MATCH(CALC_ABS!$A50,NH3_TO_NO3_POPW_perkT!$B$1:$BE$1,0))*delta_EM_AR5!$D$2:$D$59)</f>
        <v>0</v>
      </c>
      <c r="J50" s="31">
        <f t="array" aca="1" ref="J50" ca="1">SUM(OFFSET(NH3_TO_NH4_POPW_perkT!$A$2:$A$59,0,MATCH(CALC_ABS!$A50,NH3_TO_NH4_POPW_perkT!$B$1:$BE$1,0))*delta_EM_AR5!$D$2:$D$59)</f>
        <v>0.26250379273275537</v>
      </c>
      <c r="K50" s="31">
        <f t="array" aca="1" ref="K50" ca="1">SUM(OFFSET(BC_TO_BC_POPW_perkT!$A$2:$A$59,0,MATCH(CALC_ABS!$A50,BC_TO_BC_POPW_perkT!$B$1:$BE$1,0))*delta_EM_AR5!$B$2:$B$59)</f>
        <v>0.29217865810487598</v>
      </c>
      <c r="L50" s="31">
        <f t="array" aca="1" ref="L50" ca="1">SUM(OFFSET(POM_TO_POM_POPW_perkT!$A$2:$A$59,0,MATCH(CALC_ABS!$A50,POM_TO_POM_POPW_perkT!$B$1:$BE$1,0))*delta_EM_AR5!$F$2:$F$59)</f>
        <v>-0.18377808577199331</v>
      </c>
      <c r="M50" s="31">
        <f t="array" aca="1" ref="M50" ca="1">SUM(OFFSET(PRPM25_TO_PRPM25_POPW_perkT!$A$2:$A$59,0,MATCH(CALC_ABS!$A50,PRPM25_TO_PRPM25_POPW_perkT!$B$1:$BE$1,0))*delta_EM_AR5!$I$2:$I$59)</f>
        <v>1.9338215508009402</v>
      </c>
      <c r="N50" s="10">
        <f t="shared" ca="1" si="0"/>
        <v>2.2130010906128206</v>
      </c>
      <c r="O50" s="10">
        <f ca="1">MAX(INDEX(AR5_CONC!$B$2:$B$57,MATCH(CALC_ABS!$A50,AR5_CONC!$A$2:$A$57,0))+B50+E50+H50,0)+MAX(INDEX(AR5_CONC!$C$2:$C$57,MATCH(CALC_ABS!$A50,AR5_CONC!$A$2:$A$57,0))+C50+F50+I50,0)+MAX(INDEX(AR5_CONC!$D$2:$D$57,MATCH(CALC_ABS!$A50,AR5_CONC!$A$2:$A$57,0))+D50+G50+J50,0)+MAX(INDEX(AR5_CONC!$E$2:$E$57,MATCH(CALC_ABS!$A50,AR5_CONC!$A$2:$A$57,0))+K50,0)+MAX(INDEX(AR5_CONC!$F$2:$F$57,MATCH(CALC_ABS!$A50,AR5_CONC!$A$2:$A$57,0))+L50,0)+M50</f>
        <v>6.3680121191764298</v>
      </c>
      <c r="P50" s="10">
        <f ca="1">(MAX(INDEX(AR5_CONC!$B$2:$B$57,MATCH(CALC_ABS!$A50,AR5_CONC!$A$2:$A$57,0))+B50+E50+H50,0)+MAX(INDEX(AR5_CONC!$C$2:$C$57,MATCH(CALC_ABS!$A50,AR5_CONC!$A$2:$A$57,0))+C50+F50+I50,0)+MAX(INDEX(AR5_CONC!$D$2:$D$57,MATCH(CALC_ABS!$A50,AR5_CONC!$A$2:$A$57,0))+D50+G50+J50,0))*$P$1</f>
        <v>0.42060329893150394</v>
      </c>
      <c r="Q50" s="10">
        <f ca="1">(MAX(INDEX(AR5_CONC!$B$2:$B$57,MATCH(CALC_ABS!$A50,AR5_CONC!$A$2:$A$57,0))+B50+E50+H50,0)+MAX(INDEX(AR5_CONC!$C$2:$C$57,MATCH(CALC_ABS!$A50,AR5_CONC!$A$2:$A$57,0))+C50+F50+I50,0)+MAX(INDEX(AR5_CONC!$D$2:$D$57,MATCH(CALC_ABS!$A50,AR5_CONC!$A$2:$A$57,0))+D50+G50+J50,0))*$P$2</f>
        <v>0.66984969829832108</v>
      </c>
      <c r="R50" s="10">
        <f>INDEX(AR5_CONC!$H$2:$H$57,MATCH(CALC_ABS!$A50,AR5_CONC!$A$2:$A$57,0))+INDEX(AR5_CONC!$I$2:$I$57,MATCH(CALC_ABS!$A50,AR5_CONC!$A$2:$A$57,0))</f>
        <v>1.9742999999999999</v>
      </c>
      <c r="S50" s="10">
        <f>INDEX(AR5_CONC!$I$2:$I$57,MATCH(CALC_ABS!$A50,AR5_CONC!$A$2:$A$57,0))*$S$1</f>
        <v>0.20557500000000001</v>
      </c>
      <c r="T50" s="10">
        <f>INDEX(AR5_CONC!$I$2:$I$57,MATCH(CALC_ABS!$A50,AR5_CONC!$A$2:$A$57,0))*$S$2</f>
        <v>0.37003500000000006</v>
      </c>
      <c r="U50" s="7">
        <f t="array" aca="1" ref="U50" ca="1">SUM(OFFSET(NOx_TO_SDMA8_POPW_perkT!$A$2:$A$59,0,MATCH($A50,NOx_TO_SDMA8_POPW_perkT!$B$1:$BE$1,0))*delta_EM_AR5!$E$2:$E$59)</f>
        <v>4.5842689785484598</v>
      </c>
      <c r="V50" s="7">
        <f t="array" aca="1" ref="V50" ca="1">SUM(OFFSET(NMVOC_TO_SDMA8_POPW_perkT!$A$2:$A$59,0,MATCH($A50,NMVOC_TO_SDMA8_POPW_perkT!$B$1:$BE$1,0))*delta_EM_AR5!$H$2:$H$59)</f>
        <v>-0.39638125889838366</v>
      </c>
      <c r="W50" s="7">
        <f t="array" aca="1" ref="W50" ca="1">SUM(OFFSET(SO2_TO_SDMA8_POPW_perkT!$A$2:$A$59,0,MATCH($A50,SO2_TO_SDMA8_POPW_perkT!$B$1:$BE$1,0))*delta_EM_AR5!$G$2:$G$59)</f>
        <v>-5.5856037852900518E-2</v>
      </c>
      <c r="X50" s="7">
        <f t="array" aca="1" ref="X50" ca="1">SUM(OFFSET(CH4_TO_SDMA8_POPW_perkT!$A$2:$A$59,0,MATCH($A50,CH4_TO_SDMA8_POPW_perkT!$B$1:$BE$1,0))*delta_EM_AR5!$C$2:$C$59)</f>
        <v>3.2199973704607014</v>
      </c>
      <c r="Y50" s="10">
        <f t="shared" ca="1" si="1"/>
        <v>7.3520290522578771</v>
      </c>
      <c r="Z50" s="10">
        <f ca="1">Y50+INDEX(AR5_CONC!$J$2:$J$57,MATCH(CALC_ABS!$A50,AR5_CONC!$A$2:$A$57,0))</f>
        <v>44.779029052257876</v>
      </c>
    </row>
    <row r="51" spans="1:26" x14ac:dyDescent="0.2">
      <c r="A51" s="2" t="s">
        <v>11</v>
      </c>
      <c r="B51" s="31">
        <f t="array" aca="1" ref="B51" ca="1">SUM(OFFSET(SO2_TO_SO4_POPW_perkT!$A$2:$A$59,0,MATCH(CALC_ABS!$A51,SO2_TO_SO4_POPW_perkT!$B$1:$BE$1,0))*delta_EM_AR5!$G$2:$G$59)</f>
        <v>1.3028360369885623</v>
      </c>
      <c r="C51" s="31">
        <f t="array" aca="1" ref="C51" ca="1">SUM(OFFSET(SO2_TO_NO3_POPW_perkT!$A$2:$A$59,0,MATCH(CALC_ABS!$A51,SO2_TO_NO3_POPW_perkT!$B$1:$BE$1,0))*delta_EM_AR5!$G$2:$G$59)</f>
        <v>-8.2498781185017704E-4</v>
      </c>
      <c r="D51" s="31">
        <f t="array" aca="1" ref="D51" ca="1">SUM(OFFSET(SO2_TO_NH4_POPW_perkT!$A$2:$A$59,0,MATCH(CALC_ABS!$A51,SO2_TO_NH4_POPW_perkT!$B$1:$BE$1,0))*delta_EM_AR5!$G$2:$G$59)</f>
        <v>0.45314449622265818</v>
      </c>
      <c r="E51" s="31">
        <f t="array" aca="1" ref="E51" ca="1">SUM(OFFSET(NOx_TO_SO4_POPW_perkT!$A$2:$A$59,0,MATCH(CALC_ABS!$A51,NOx_TO_SO4_POPW_perkT!$B$1:$BE$1,0))*delta_EM_AR5!$E$2:$E$59)</f>
        <v>-9.174336798095914E-2</v>
      </c>
      <c r="F51" s="31">
        <f t="array" aca="1" ref="F51" ca="1">SUM(OFFSET(NOx_TO_NO3_POPW_perkT!$A$2:$A$59,0,MATCH(CALC_ABS!$A51,NOx_TO_NO3_POPW_perkT!$B$1:$BE$1,0))*delta_EM_AR5!$E$2:$E$59)</f>
        <v>0.11462779729093932</v>
      </c>
      <c r="G51" s="31">
        <f t="array" aca="1" ref="G51" ca="1">SUM(OFFSET(NOx_TO_NH4_POPW_perkT!$A$2:$A$59,0,MATCH(CALC_ABS!$A51,NOx_TO_NH4_POPW_perkT!$B$1:$BE$1,0))*delta_EM_AR5!$E$2:$E$59)</f>
        <v>-7.0649851635773931E-3</v>
      </c>
      <c r="H51" s="31">
        <f t="array" aca="1" ref="H51" ca="1">SUM(OFFSET(NH3_TO_SO4_POPW_perkT!$A$2:$A$59,0,MATCH(CALC_ABS!$A51,NH3_TO_SO4_POPW_perkT!$B$1:$BE$1,0))*delta_EM_AR5!$D$2:$D$59)</f>
        <v>0.18114006894156656</v>
      </c>
      <c r="I51" s="31">
        <f t="array" aca="1" ref="I51" ca="1">SUM(OFFSET(NH3_TO_NO3_POPW_perkT!$A$2:$A$59,0,MATCH(CALC_ABS!$A51,NH3_TO_NO3_POPW_perkT!$B$1:$BE$1,0))*delta_EM_AR5!$D$2:$D$59)</f>
        <v>7.6304280802707153E-2</v>
      </c>
      <c r="J51" s="31">
        <f t="array" aca="1" ref="J51" ca="1">SUM(OFFSET(NH3_TO_NH4_POPW_perkT!$A$2:$A$59,0,MATCH(CALC_ABS!$A51,NH3_TO_NH4_POPW_perkT!$B$1:$BE$1,0))*delta_EM_AR5!$D$2:$D$59)</f>
        <v>0.38821003369097334</v>
      </c>
      <c r="K51" s="31">
        <f t="array" aca="1" ref="K51" ca="1">SUM(OFFSET(BC_TO_BC_POPW_perkT!$A$2:$A$59,0,MATCH(CALC_ABS!$A51,BC_TO_BC_POPW_perkT!$B$1:$BE$1,0))*delta_EM_AR5!$B$2:$B$59)</f>
        <v>2.3117514951614391</v>
      </c>
      <c r="L51" s="31">
        <f t="array" aca="1" ref="L51" ca="1">SUM(OFFSET(POM_TO_POM_POPW_perkT!$A$2:$A$59,0,MATCH(CALC_ABS!$A51,POM_TO_POM_POPW_perkT!$B$1:$BE$1,0))*delta_EM_AR5!$F$2:$F$59)</f>
        <v>0.16315365967691439</v>
      </c>
      <c r="M51" s="31">
        <f t="array" aca="1" ref="M51" ca="1">SUM(OFFSET(PRPM25_TO_PRPM25_POPW_perkT!$A$2:$A$59,0,MATCH(CALC_ABS!$A51,PRPM25_TO_PRPM25_POPW_perkT!$B$1:$BE$1,0))*delta_EM_AR5!$I$2:$I$59)</f>
        <v>5.801138006753308</v>
      </c>
      <c r="N51" s="10">
        <f t="shared" ca="1" si="0"/>
        <v>10.692672534572681</v>
      </c>
      <c r="O51" s="10">
        <f ca="1">MAX(INDEX(AR5_CONC!$B$2:$B$57,MATCH(CALC_ABS!$A51,AR5_CONC!$A$2:$A$57,0))+B51+E51+H51,0)+MAX(INDEX(AR5_CONC!$C$2:$C$57,MATCH(CALC_ABS!$A51,AR5_CONC!$A$2:$A$57,0))+C51+F51+I51,0)+MAX(INDEX(AR5_CONC!$D$2:$D$57,MATCH(CALC_ABS!$A51,AR5_CONC!$A$2:$A$57,0))+D51+G51+J51,0)+MAX(INDEX(AR5_CONC!$E$2:$E$57,MATCH(CALC_ABS!$A51,AR5_CONC!$A$2:$A$57,0))+K51,0)+MAX(INDEX(AR5_CONC!$F$2:$F$57,MATCH(CALC_ABS!$A51,AR5_CONC!$A$2:$A$57,0))+L51,0)+M51</f>
        <v>23.829672534572683</v>
      </c>
      <c r="P51" s="10">
        <f ca="1">(MAX(INDEX(AR5_CONC!$B$2:$B$57,MATCH(CALC_ABS!$A51,AR5_CONC!$A$2:$A$57,0))+B51+E51+H51,0)+MAX(INDEX(AR5_CONC!$C$2:$C$57,MATCH(CALC_ABS!$A51,AR5_CONC!$A$2:$A$57,0))+C51+F51+I51,0)+MAX(INDEX(AR5_CONC!$D$2:$D$57,MATCH(CALC_ABS!$A51,AR5_CONC!$A$2:$A$57,0))+D51+G51+J51,0))*$P$1</f>
        <v>1.4927299307048758</v>
      </c>
      <c r="Q51" s="10">
        <f ca="1">(MAX(INDEX(AR5_CONC!$B$2:$B$57,MATCH(CALC_ABS!$A51,AR5_CONC!$A$2:$A$57,0))+B51+E51+H51,0)+MAX(INDEX(AR5_CONC!$C$2:$C$57,MATCH(CALC_ABS!$A51,AR5_CONC!$A$2:$A$57,0))+C51+F51+I51,0)+MAX(INDEX(AR5_CONC!$D$2:$D$57,MATCH(CALC_ABS!$A51,AR5_CONC!$A$2:$A$57,0))+D51+G51+J51,0))*$P$2</f>
        <v>2.3773106303818388</v>
      </c>
      <c r="R51" s="10">
        <f>INDEX(AR5_CONC!$H$2:$H$57,MATCH(CALC_ABS!$A51,AR5_CONC!$A$2:$A$57,0))+INDEX(AR5_CONC!$I$2:$I$57,MATCH(CALC_ABS!$A51,AR5_CONC!$A$2:$A$57,0))</f>
        <v>2.4886999999999997</v>
      </c>
      <c r="S51" s="10">
        <f>INDEX(AR5_CONC!$I$2:$I$57,MATCH(CALC_ABS!$A51,AR5_CONC!$A$2:$A$57,0))*$S$1</f>
        <v>0.10734</v>
      </c>
      <c r="T51" s="10">
        <f>INDEX(AR5_CONC!$I$2:$I$57,MATCH(CALC_ABS!$A51,AR5_CONC!$A$2:$A$57,0))*$S$2</f>
        <v>0.19321200000000002</v>
      </c>
      <c r="U51" s="7">
        <f t="array" aca="1" ref="U51" ca="1">SUM(OFFSET(NOx_TO_SDMA8_POPW_perkT!$A$2:$A$59,0,MATCH($A51,NOx_TO_SDMA8_POPW_perkT!$B$1:$BE$1,0))*delta_EM_AR5!$E$2:$E$59)</f>
        <v>7.9935704290572192</v>
      </c>
      <c r="V51" s="7">
        <f t="array" aca="1" ref="V51" ca="1">SUM(OFFSET(NMVOC_TO_SDMA8_POPW_perkT!$A$2:$A$59,0,MATCH($A51,NMVOC_TO_SDMA8_POPW_perkT!$B$1:$BE$1,0))*delta_EM_AR5!$H$2:$H$59)</f>
        <v>-0.46612581816969945</v>
      </c>
      <c r="W51" s="7">
        <f t="array" aca="1" ref="W51" ca="1">SUM(OFFSET(SO2_TO_SDMA8_POPW_perkT!$A$2:$A$59,0,MATCH($A51,SO2_TO_SDMA8_POPW_perkT!$B$1:$BE$1,0))*delta_EM_AR5!$G$2:$G$59)</f>
        <v>-0.15374332637580418</v>
      </c>
      <c r="X51" s="7">
        <f t="array" aca="1" ref="X51" ca="1">SUM(OFFSET(CH4_TO_SDMA8_POPW_perkT!$A$2:$A$59,0,MATCH($A51,CH4_TO_SDMA8_POPW_perkT!$B$1:$BE$1,0))*delta_EM_AR5!$C$2:$C$59)</f>
        <v>2.3420036066264509</v>
      </c>
      <c r="Y51" s="10">
        <f t="shared" ca="1" si="1"/>
        <v>9.7157048911381665</v>
      </c>
      <c r="Z51" s="10">
        <f ca="1">Y51+INDEX(AR5_CONC!$J$2:$J$57,MATCH(CALC_ABS!$A51,AR5_CONC!$A$2:$A$57,0))</f>
        <v>53.73570489113817</v>
      </c>
    </row>
    <row r="52" spans="1:26" x14ac:dyDescent="0.2">
      <c r="A52" s="2" t="s">
        <v>10</v>
      </c>
      <c r="B52" s="31">
        <f t="array" aca="1" ref="B52" ca="1">SUM(OFFSET(SO2_TO_SO4_POPW_perkT!$A$2:$A$59,0,MATCH(CALC_ABS!$A52,SO2_TO_SO4_POPW_perkT!$B$1:$BE$1,0))*delta_EM_AR5!$G$2:$G$59)</f>
        <v>3.1262667570766531</v>
      </c>
      <c r="C52" s="31">
        <f t="array" aca="1" ref="C52" ca="1">SUM(OFFSET(SO2_TO_NO3_POPW_perkT!$A$2:$A$59,0,MATCH(CALC_ABS!$A52,SO2_TO_NO3_POPW_perkT!$B$1:$BE$1,0))*delta_EM_AR5!$G$2:$G$59)</f>
        <v>8.6045527874104152E-4</v>
      </c>
      <c r="D52" s="31">
        <f t="array" aca="1" ref="D52" ca="1">SUM(OFFSET(SO2_TO_NH4_POPW_perkT!$A$2:$A$59,0,MATCH(CALC_ABS!$A52,SO2_TO_NH4_POPW_perkT!$B$1:$BE$1,0))*delta_EM_AR5!$G$2:$G$59)</f>
        <v>1.1227815184583518</v>
      </c>
      <c r="E52" s="31">
        <f t="array" aca="1" ref="E52" ca="1">SUM(OFFSET(NOx_TO_SO4_POPW_perkT!$A$2:$A$59,0,MATCH(CALC_ABS!$A52,NOx_TO_SO4_POPW_perkT!$B$1:$BE$1,0))*delta_EM_AR5!$E$2:$E$59)</f>
        <v>9.7955435327435364E-2</v>
      </c>
      <c r="F52" s="31">
        <f t="array" aca="1" ref="F52" ca="1">SUM(OFFSET(NOx_TO_NO3_POPW_perkT!$A$2:$A$59,0,MATCH(CALC_ABS!$A52,NOx_TO_NO3_POPW_perkT!$B$1:$BE$1,0))*delta_EM_AR5!$E$2:$E$59)</f>
        <v>0.29895360811884814</v>
      </c>
      <c r="G52" s="31">
        <f t="array" aca="1" ref="G52" ca="1">SUM(OFFSET(NOx_TO_NH4_POPW_perkT!$A$2:$A$59,0,MATCH(CALC_ABS!$A52,NOx_TO_NH4_POPW_perkT!$B$1:$BE$1,0))*delta_EM_AR5!$E$2:$E$59)</f>
        <v>0.11721345114961236</v>
      </c>
      <c r="H52" s="31">
        <f t="array" aca="1" ref="H52" ca="1">SUM(OFFSET(NH3_TO_SO4_POPW_perkT!$A$2:$A$59,0,MATCH(CALC_ABS!$A52,NH3_TO_SO4_POPW_perkT!$B$1:$BE$1,0))*delta_EM_AR5!$D$2:$D$59)</f>
        <v>1.4645846069547594E-2</v>
      </c>
      <c r="I52" s="31">
        <f t="array" aca="1" ref="I52" ca="1">SUM(OFFSET(NH3_TO_NO3_POPW_perkT!$A$2:$A$59,0,MATCH(CALC_ABS!$A52,NH3_TO_NO3_POPW_perkT!$B$1:$BE$1,0))*delta_EM_AR5!$D$2:$D$59)</f>
        <v>3.133237579996552E-2</v>
      </c>
      <c r="J52" s="31">
        <f t="array" aca="1" ref="J52" ca="1">SUM(OFFSET(NH3_TO_NH4_POPW_perkT!$A$2:$A$59,0,MATCH(CALC_ABS!$A52,NH3_TO_NH4_POPW_perkT!$B$1:$BE$1,0))*delta_EM_AR5!$D$2:$D$59)</f>
        <v>5.0349848434182921E-2</v>
      </c>
      <c r="K52" s="31">
        <f t="array" aca="1" ref="K52" ca="1">SUM(OFFSET(BC_TO_BC_POPW_perkT!$A$2:$A$59,0,MATCH(CALC_ABS!$A52,BC_TO_BC_POPW_perkT!$B$1:$BE$1,0))*delta_EM_AR5!$B$2:$B$59)</f>
        <v>0.79752983588760951</v>
      </c>
      <c r="L52" s="31">
        <f t="array" aca="1" ref="L52" ca="1">SUM(OFFSET(POM_TO_POM_POPW_perkT!$A$2:$A$59,0,MATCH(CALC_ABS!$A52,POM_TO_POM_POPW_perkT!$B$1:$BE$1,0))*delta_EM_AR5!$F$2:$F$59)</f>
        <v>2.9206298349135924</v>
      </c>
      <c r="M52" s="31">
        <f t="array" aca="1" ref="M52" ca="1">SUM(OFFSET(PRPM25_TO_PRPM25_POPW_perkT!$A$2:$A$59,0,MATCH(CALC_ABS!$A52,PRPM25_TO_PRPM25_POPW_perkT!$B$1:$BE$1,0))*delta_EM_AR5!$I$2:$I$59)</f>
        <v>2.9501627028991937</v>
      </c>
      <c r="N52" s="10">
        <f t="shared" ca="1" si="0"/>
        <v>11.528681669413734</v>
      </c>
      <c r="O52" s="10">
        <f ca="1">MAX(INDEX(AR5_CONC!$B$2:$B$57,MATCH(CALC_ABS!$A52,AR5_CONC!$A$2:$A$57,0))+B52+E52+H52,0)+MAX(INDEX(AR5_CONC!$C$2:$C$57,MATCH(CALC_ABS!$A52,AR5_CONC!$A$2:$A$57,0))+C52+F52+I52,0)+MAX(INDEX(AR5_CONC!$D$2:$D$57,MATCH(CALC_ABS!$A52,AR5_CONC!$A$2:$A$57,0))+D52+G52+J52,0)+MAX(INDEX(AR5_CONC!$E$2:$E$57,MATCH(CALC_ABS!$A52,AR5_CONC!$A$2:$A$57,0))+K52,0)+MAX(INDEX(AR5_CONC!$F$2:$F$57,MATCH(CALC_ABS!$A52,AR5_CONC!$A$2:$A$57,0))+L52,0)+M52</f>
        <v>25.55268166941373</v>
      </c>
      <c r="P52" s="10">
        <f ca="1">(MAX(INDEX(AR5_CONC!$B$2:$B$57,MATCH(CALC_ABS!$A52,AR5_CONC!$A$2:$A$57,0))+B52+E52+H52,0)+MAX(INDEX(AR5_CONC!$C$2:$C$57,MATCH(CALC_ABS!$A52,AR5_CONC!$A$2:$A$57,0))+C52+F52+I52,0)+MAX(INDEX(AR5_CONC!$D$2:$D$57,MATCH(CALC_ABS!$A52,AR5_CONC!$A$2:$A$57,0))+D52+G52+J52,0))*$P$1</f>
        <v>2.0105170098426011</v>
      </c>
      <c r="Q52" s="10">
        <f ca="1">(MAX(INDEX(AR5_CONC!$B$2:$B$57,MATCH(CALC_ABS!$A52,AR5_CONC!$A$2:$A$57,0))+B52+E52+H52,0)+MAX(INDEX(AR5_CONC!$C$2:$C$57,MATCH(CALC_ABS!$A52,AR5_CONC!$A$2:$A$57,0))+C52+F52+I52,0)+MAX(INDEX(AR5_CONC!$D$2:$D$57,MATCH(CALC_ABS!$A52,AR5_CONC!$A$2:$A$57,0))+D52+G52+J52,0))*$P$2</f>
        <v>3.2019344971567349</v>
      </c>
      <c r="R52" s="10">
        <f>INDEX(AR5_CONC!$H$2:$H$57,MATCH(CALC_ABS!$A52,AR5_CONC!$A$2:$A$57,0))+INDEX(AR5_CONC!$I$2:$I$57,MATCH(CALC_ABS!$A52,AR5_CONC!$A$2:$A$57,0))</f>
        <v>2.9820000000000002</v>
      </c>
      <c r="S52" s="10">
        <f>INDEX(AR5_CONC!$I$2:$I$57,MATCH(CALC_ABS!$A52,AR5_CONC!$A$2:$A$57,0))*$S$1</f>
        <v>8.2530000000000006E-2</v>
      </c>
      <c r="T52" s="10">
        <f>INDEX(AR5_CONC!$I$2:$I$57,MATCH(CALC_ABS!$A52,AR5_CONC!$A$2:$A$57,0))*$S$2</f>
        <v>0.14855400000000002</v>
      </c>
      <c r="U52" s="7">
        <f t="array" aca="1" ref="U52" ca="1">SUM(OFFSET(NOx_TO_SDMA8_POPW_perkT!$A$2:$A$59,0,MATCH($A52,NOx_TO_SDMA8_POPW_perkT!$B$1:$BE$1,0))*delta_EM_AR5!$E$2:$E$59)</f>
        <v>16.554268498529726</v>
      </c>
      <c r="V52" s="7">
        <f t="array" aca="1" ref="V52" ca="1">SUM(OFFSET(NMVOC_TO_SDMA8_POPW_perkT!$A$2:$A$59,0,MATCH($A52,NMVOC_TO_SDMA8_POPW_perkT!$B$1:$BE$1,0))*delta_EM_AR5!$H$2:$H$59)</f>
        <v>-0.1359335807674952</v>
      </c>
      <c r="W52" s="7">
        <f t="array" aca="1" ref="W52" ca="1">SUM(OFFSET(SO2_TO_SDMA8_POPW_perkT!$A$2:$A$59,0,MATCH($A52,SO2_TO_SDMA8_POPW_perkT!$B$1:$BE$1,0))*delta_EM_AR5!$G$2:$G$59)</f>
        <v>-1.1161054326081883</v>
      </c>
      <c r="X52" s="7">
        <f t="array" aca="1" ref="X52" ca="1">SUM(OFFSET(CH4_TO_SDMA8_POPW_perkT!$A$2:$A$59,0,MATCH($A52,CH4_TO_SDMA8_POPW_perkT!$B$1:$BE$1,0))*delta_EM_AR5!$C$2:$C$59)</f>
        <v>2.2125485379230798</v>
      </c>
      <c r="Y52" s="10">
        <f t="shared" ca="1" si="1"/>
        <v>17.51477802307712</v>
      </c>
      <c r="Z52" s="10">
        <f ca="1">Y52+INDEX(AR5_CONC!$J$2:$J$57,MATCH(CALC_ABS!$A52,AR5_CONC!$A$2:$A$57,0))</f>
        <v>64.853778023077126</v>
      </c>
    </row>
    <row r="53" spans="1:26" x14ac:dyDescent="0.2">
      <c r="A53" s="2" t="s">
        <v>9</v>
      </c>
      <c r="B53" s="31">
        <f t="array" aca="1" ref="B53" ca="1">SUM(OFFSET(SO2_TO_SO4_POPW_perkT!$A$2:$A$59,0,MATCH(CALC_ABS!$A53,SO2_TO_SO4_POPW_perkT!$B$1:$BE$1,0))*delta_EM_AR5!$G$2:$G$59)</f>
        <v>-0.62443551324319402</v>
      </c>
      <c r="C53" s="31">
        <f t="array" aca="1" ref="C53" ca="1">SUM(OFFSET(SO2_TO_NO3_POPW_perkT!$A$2:$A$59,0,MATCH(CALC_ABS!$A53,SO2_TO_NO3_POPW_perkT!$B$1:$BE$1,0))*delta_EM_AR5!$G$2:$G$59)</f>
        <v>8.8921325667515677E-2</v>
      </c>
      <c r="D53" s="31">
        <f t="array" aca="1" ref="D53" ca="1">SUM(OFFSET(SO2_TO_NH4_POPW_perkT!$A$2:$A$59,0,MATCH(CALC_ABS!$A53,SO2_TO_NH4_POPW_perkT!$B$1:$BE$1,0))*delta_EM_AR5!$G$2:$G$59)</f>
        <v>-0.17886149607042157</v>
      </c>
      <c r="E53" s="31">
        <f t="array" aca="1" ref="E53" ca="1">SUM(OFFSET(NOx_TO_SO4_POPW_perkT!$A$2:$A$59,0,MATCH(CALC_ABS!$A53,NOx_TO_SO4_POPW_perkT!$B$1:$BE$1,0))*delta_EM_AR5!$E$2:$E$59)</f>
        <v>0.10986257943372209</v>
      </c>
      <c r="F53" s="31">
        <f t="array" aca="1" ref="F53" ca="1">SUM(OFFSET(NOx_TO_NO3_POPW_perkT!$A$2:$A$59,0,MATCH(CALC_ABS!$A53,NOx_TO_NO3_POPW_perkT!$B$1:$BE$1,0))*delta_EM_AR5!$E$2:$E$59)</f>
        <v>-0.33450686226917753</v>
      </c>
      <c r="G53" s="31">
        <f t="array" aca="1" ref="G53" ca="1">SUM(OFFSET(NOx_TO_NH4_POPW_perkT!$A$2:$A$59,0,MATCH(CALC_ABS!$A53,NOx_TO_NH4_POPW_perkT!$B$1:$BE$1,0))*delta_EM_AR5!$E$2:$E$59)</f>
        <v>-6.1469838137178164E-2</v>
      </c>
      <c r="H53" s="31">
        <f t="array" aca="1" ref="H53" ca="1">SUM(OFFSET(NH3_TO_SO4_POPW_perkT!$A$2:$A$59,0,MATCH(CALC_ABS!$A53,NH3_TO_SO4_POPW_perkT!$B$1:$BE$1,0))*delta_EM_AR5!$D$2:$D$59)</f>
        <v>1.6647895404589209E-2</v>
      </c>
      <c r="I53" s="31">
        <f t="array" aca="1" ref="I53" ca="1">SUM(OFFSET(NH3_TO_NO3_POPW_perkT!$A$2:$A$59,0,MATCH(CALC_ABS!$A53,NH3_TO_NO3_POPW_perkT!$B$1:$BE$1,0))*delta_EM_AR5!$D$2:$D$59)</f>
        <v>0.15241427971345145</v>
      </c>
      <c r="J53" s="31">
        <f t="array" aca="1" ref="J53" ca="1">SUM(OFFSET(NH3_TO_NH4_POPW_perkT!$A$2:$A$59,0,MATCH(CALC_ABS!$A53,NH3_TO_NH4_POPW_perkT!$B$1:$BE$1,0))*delta_EM_AR5!$D$2:$D$59)</f>
        <v>6.0877564574700442E-2</v>
      </c>
      <c r="K53" s="31">
        <f t="array" aca="1" ref="K53" ca="1">SUM(OFFSET(BC_TO_BC_POPW_perkT!$A$2:$A$59,0,MATCH(CALC_ABS!$A53,BC_TO_BC_POPW_perkT!$B$1:$BE$1,0))*delta_EM_AR5!$B$2:$B$59)</f>
        <v>0.24483905639838288</v>
      </c>
      <c r="L53" s="31">
        <f t="array" aca="1" ref="L53" ca="1">SUM(OFFSET(POM_TO_POM_POPW_perkT!$A$2:$A$59,0,MATCH(CALC_ABS!$A53,POM_TO_POM_POPW_perkT!$B$1:$BE$1,0))*delta_EM_AR5!$F$2:$F$59)</f>
        <v>1.3280998494247365</v>
      </c>
      <c r="M53" s="31">
        <f t="array" aca="1" ref="M53" ca="1">SUM(OFFSET(PRPM25_TO_PRPM25_POPW_perkT!$A$2:$A$59,0,MATCH(CALC_ABS!$A53,PRPM25_TO_PRPM25_POPW_perkT!$B$1:$BE$1,0))*delta_EM_AR5!$I$2:$I$59)</f>
        <v>0.28445526583103969</v>
      </c>
      <c r="N53" s="10">
        <f t="shared" ca="1" si="0"/>
        <v>1.0868441067281667</v>
      </c>
      <c r="O53" s="10">
        <f ca="1">MAX(INDEX(AR5_CONC!$B$2:$B$57,MATCH(CALC_ABS!$A53,AR5_CONC!$A$2:$A$57,0))+B53+E53+H53,0)+MAX(INDEX(AR5_CONC!$C$2:$C$57,MATCH(CALC_ABS!$A53,AR5_CONC!$A$2:$A$57,0))+C53+F53+I53,0)+MAX(INDEX(AR5_CONC!$D$2:$D$57,MATCH(CALC_ABS!$A53,AR5_CONC!$A$2:$A$57,0))+D53+G53+J53,0)+MAX(INDEX(AR5_CONC!$E$2:$E$57,MATCH(CALC_ABS!$A53,AR5_CONC!$A$2:$A$57,0))+K53,0)+MAX(INDEX(AR5_CONC!$F$2:$F$57,MATCH(CALC_ABS!$A53,AR5_CONC!$A$2:$A$57,0))+L53,0)+M53</f>
        <v>6.8658441067281659</v>
      </c>
      <c r="P53" s="10">
        <f ca="1">(MAX(INDEX(AR5_CONC!$B$2:$B$57,MATCH(CALC_ABS!$A53,AR5_CONC!$A$2:$A$57,0))+B53+E53+H53,0)+MAX(INDEX(AR5_CONC!$C$2:$C$57,MATCH(CALC_ABS!$A53,AR5_CONC!$A$2:$A$57,0))+C53+F53+I53,0)+MAX(INDEX(AR5_CONC!$D$2:$D$57,MATCH(CALC_ABS!$A53,AR5_CONC!$A$2:$A$57,0))+D53+G53+J53,0))*$P$1</f>
        <v>0.72372148246998214</v>
      </c>
      <c r="Q53" s="10">
        <f ca="1">(MAX(INDEX(AR5_CONC!$B$2:$B$57,MATCH(CALC_ABS!$A53,AR5_CONC!$A$2:$A$57,0))+B53+E53+H53,0)+MAX(INDEX(AR5_CONC!$C$2:$C$57,MATCH(CALC_ABS!$A53,AR5_CONC!$A$2:$A$57,0))+C53+F53+I53,0)+MAX(INDEX(AR5_CONC!$D$2:$D$57,MATCH(CALC_ABS!$A53,AR5_CONC!$A$2:$A$57,0))+D53+G53+J53,0))*$P$2</f>
        <v>1.1525934720818234</v>
      </c>
      <c r="R53" s="10">
        <f>INDEX(AR5_CONC!$H$2:$H$57,MATCH(CALC_ABS!$A53,AR5_CONC!$A$2:$A$57,0))+INDEX(AR5_CONC!$I$2:$I$57,MATCH(CALC_ABS!$A53,AR5_CONC!$A$2:$A$57,0))</f>
        <v>0.83329999999999993</v>
      </c>
      <c r="S53" s="10">
        <f>INDEX(AR5_CONC!$I$2:$I$57,MATCH(CALC_ABS!$A53,AR5_CONC!$A$2:$A$57,0))*$S$1</f>
        <v>9.2744999999999994E-2</v>
      </c>
      <c r="T53" s="10">
        <f>INDEX(AR5_CONC!$I$2:$I$57,MATCH(CALC_ABS!$A53,AR5_CONC!$A$2:$A$57,0))*$S$2</f>
        <v>0.16694100000000001</v>
      </c>
      <c r="U53" s="7">
        <f t="array" aca="1" ref="U53" ca="1">SUM(OFFSET(NOx_TO_SDMA8_POPW_perkT!$A$2:$A$59,0,MATCH($A53,NOx_TO_SDMA8_POPW_perkT!$B$1:$BE$1,0))*delta_EM_AR5!$E$2:$E$59)</f>
        <v>-4.7166809318156533E-3</v>
      </c>
      <c r="V53" s="7">
        <f t="array" aca="1" ref="V53" ca="1">SUM(OFFSET(NMVOC_TO_SDMA8_POPW_perkT!$A$2:$A$59,0,MATCH($A53,NMVOC_TO_SDMA8_POPW_perkT!$B$1:$BE$1,0))*delta_EM_AR5!$H$2:$H$59)</f>
        <v>-2.5983437119040338</v>
      </c>
      <c r="W53" s="7">
        <f t="array" aca="1" ref="W53" ca="1">SUM(OFFSET(SO2_TO_SDMA8_POPW_perkT!$A$2:$A$59,0,MATCH($A53,SO2_TO_SDMA8_POPW_perkT!$B$1:$BE$1,0))*delta_EM_AR5!$G$2:$G$59)</f>
        <v>0.22319176937886528</v>
      </c>
      <c r="X53" s="7">
        <f t="array" aca="1" ref="X53" ca="1">SUM(OFFSET(CH4_TO_SDMA8_POPW_perkT!$A$2:$A$59,0,MATCH($A53,CH4_TO_SDMA8_POPW_perkT!$B$1:$BE$1,0))*delta_EM_AR5!$C$2:$C$59)</f>
        <v>3.0615708568605573</v>
      </c>
      <c r="Y53" s="10">
        <f t="shared" ca="1" si="1"/>
        <v>0.68170223340357339</v>
      </c>
      <c r="Z53" s="10">
        <f ca="1">Y53+INDEX(AR5_CONC!$J$2:$J$57,MATCH(CALC_ABS!$A53,AR5_CONC!$A$2:$A$57,0))</f>
        <v>49.738702233403572</v>
      </c>
    </row>
    <row r="54" spans="1:26" x14ac:dyDescent="0.2">
      <c r="A54" s="2" t="s">
        <v>8</v>
      </c>
      <c r="B54" s="31">
        <f t="array" aca="1" ref="B54" ca="1">SUM(OFFSET(SO2_TO_SO4_POPW_perkT!$A$2:$A$59,0,MATCH(CALC_ABS!$A54,SO2_TO_SO4_POPW_perkT!$B$1:$BE$1,0))*delta_EM_AR5!$G$2:$G$59)</f>
        <v>-1.5744357118284196</v>
      </c>
      <c r="C54" s="31">
        <f t="array" aca="1" ref="C54" ca="1">SUM(OFFSET(SO2_TO_NO3_POPW_perkT!$A$2:$A$59,0,MATCH(CALC_ABS!$A54,SO2_TO_NO3_POPW_perkT!$B$1:$BE$1,0))*delta_EM_AR5!$G$2:$G$59)</f>
        <v>0.14539694005812084</v>
      </c>
      <c r="D54" s="31">
        <f t="array" aca="1" ref="D54" ca="1">SUM(OFFSET(SO2_TO_NH4_POPW_perkT!$A$2:$A$59,0,MATCH(CALC_ABS!$A54,SO2_TO_NH4_POPW_perkT!$B$1:$BE$1,0))*delta_EM_AR5!$G$2:$G$59)</f>
        <v>-0.39010216453192131</v>
      </c>
      <c r="E54" s="31">
        <f t="array" aca="1" ref="E54" ca="1">SUM(OFFSET(NOx_TO_SO4_POPW_perkT!$A$2:$A$59,0,MATCH(CALC_ABS!$A54,NOx_TO_SO4_POPW_perkT!$B$1:$BE$1,0))*delta_EM_AR5!$E$2:$E$59)</f>
        <v>0.15889195506233225</v>
      </c>
      <c r="F54" s="31">
        <f t="array" aca="1" ref="F54" ca="1">SUM(OFFSET(NOx_TO_NO3_POPW_perkT!$A$2:$A$59,0,MATCH(CALC_ABS!$A54,NOx_TO_NO3_POPW_perkT!$B$1:$BE$1,0))*delta_EM_AR5!$E$2:$E$59)</f>
        <v>-0.47973594941582587</v>
      </c>
      <c r="G54" s="31">
        <f t="array" aca="1" ref="G54" ca="1">SUM(OFFSET(NOx_TO_NH4_POPW_perkT!$A$2:$A$59,0,MATCH(CALC_ABS!$A54,NOx_TO_NH4_POPW_perkT!$B$1:$BE$1,0))*delta_EM_AR5!$E$2:$E$59)</f>
        <v>-9.3246730928453467E-2</v>
      </c>
      <c r="H54" s="31">
        <f t="array" aca="1" ref="H54" ca="1">SUM(OFFSET(NH3_TO_SO4_POPW_perkT!$A$2:$A$59,0,MATCH(CALC_ABS!$A54,NH3_TO_SO4_POPW_perkT!$B$1:$BE$1,0))*delta_EM_AR5!$D$2:$D$59)</f>
        <v>1.6269572305164445E-2</v>
      </c>
      <c r="I54" s="31">
        <f t="array" aca="1" ref="I54" ca="1">SUM(OFFSET(NH3_TO_NO3_POPW_perkT!$A$2:$A$59,0,MATCH(CALC_ABS!$A54,NH3_TO_NO3_POPW_perkT!$B$1:$BE$1,0))*delta_EM_AR5!$D$2:$D$59)</f>
        <v>0.24744543736178617</v>
      </c>
      <c r="J54" s="31">
        <f t="array" aca="1" ref="J54" ca="1">SUM(OFFSET(NH3_TO_NH4_POPW_perkT!$A$2:$A$59,0,MATCH(CALC_ABS!$A54,NH3_TO_NH4_POPW_perkT!$B$1:$BE$1,0))*delta_EM_AR5!$D$2:$D$59)</f>
        <v>0.11872176031961647</v>
      </c>
      <c r="K54" s="31">
        <f t="array" aca="1" ref="K54" ca="1">SUM(OFFSET(BC_TO_BC_POPW_perkT!$A$2:$A$59,0,MATCH(CALC_ABS!$A54,BC_TO_BC_POPW_perkT!$B$1:$BE$1,0))*delta_EM_AR5!$B$2:$B$59)</f>
        <v>-0.61837835203893043</v>
      </c>
      <c r="L54" s="31">
        <f t="array" aca="1" ref="L54" ca="1">SUM(OFFSET(POM_TO_POM_POPW_perkT!$A$2:$A$59,0,MATCH(CALC_ABS!$A54,POM_TO_POM_POPW_perkT!$B$1:$BE$1,0))*delta_EM_AR5!$F$2:$F$59)</f>
        <v>-0.68264064038651073</v>
      </c>
      <c r="M54" s="31">
        <f t="array" aca="1" ref="M54" ca="1">SUM(OFFSET(PRPM25_TO_PRPM25_POPW_perkT!$A$2:$A$59,0,MATCH(CALC_ABS!$A54,PRPM25_TO_PRPM25_POPW_perkT!$B$1:$BE$1,0))*delta_EM_AR5!$I$2:$I$59)</f>
        <v>0.70096012291537091</v>
      </c>
      <c r="N54" s="10">
        <f t="shared" ca="1" si="0"/>
        <v>-2.4508537611076702</v>
      </c>
      <c r="O54" s="10">
        <f ca="1">MAX(INDEX(AR5_CONC!$B$2:$B$57,MATCH(CALC_ABS!$A54,AR5_CONC!$A$2:$A$57,0))+B54+E54+H54,0)+MAX(INDEX(AR5_CONC!$C$2:$C$57,MATCH(CALC_ABS!$A54,AR5_CONC!$A$2:$A$57,0))+C54+F54+I54,0)+MAX(INDEX(AR5_CONC!$D$2:$D$57,MATCH(CALC_ABS!$A54,AR5_CONC!$A$2:$A$57,0))+D54+G54+J54,0)+MAX(INDEX(AR5_CONC!$E$2:$E$57,MATCH(CALC_ABS!$A54,AR5_CONC!$A$2:$A$57,0))+K54,0)+MAX(INDEX(AR5_CONC!$F$2:$F$57,MATCH(CALC_ABS!$A54,AR5_CONC!$A$2:$A$57,0))+L54,0)+M54</f>
        <v>6.0701462388923293</v>
      </c>
      <c r="P54" s="10">
        <f ca="1">(MAX(INDEX(AR5_CONC!$B$2:$B$57,MATCH(CALC_ABS!$A54,AR5_CONC!$A$2:$A$57,0))+B54+E54+H54,0)+MAX(INDEX(AR5_CONC!$C$2:$C$57,MATCH(CALC_ABS!$A54,AR5_CONC!$A$2:$A$57,0))+C54+F54+I54,0)+MAX(INDEX(AR5_CONC!$D$2:$D$57,MATCH(CALC_ABS!$A54,AR5_CONC!$A$2:$A$57,0))+D54+G54+J54,0))*$P$1</f>
        <v>0.82409537926864795</v>
      </c>
      <c r="Q54" s="10">
        <f ca="1">(MAX(INDEX(AR5_CONC!$B$2:$B$57,MATCH(CALC_ABS!$A54,AR5_CONC!$A$2:$A$57,0))+B54+E54+H54,0)+MAX(INDEX(AR5_CONC!$C$2:$C$57,MATCH(CALC_ABS!$A54,AR5_CONC!$A$2:$A$57,0))+C54+F54+I54,0)+MAX(INDEX(AR5_CONC!$D$2:$D$57,MATCH(CALC_ABS!$A54,AR5_CONC!$A$2:$A$57,0))+D54+G54+J54,0))*$P$2</f>
        <v>1.3124481966130319</v>
      </c>
      <c r="R54" s="10">
        <f>INDEX(AR5_CONC!$H$2:$H$57,MATCH(CALC_ABS!$A54,AR5_CONC!$A$2:$A$57,0))+INDEX(AR5_CONC!$I$2:$I$57,MATCH(CALC_ABS!$A54,AR5_CONC!$A$2:$A$57,0))</f>
        <v>1.7046999999999999</v>
      </c>
      <c r="S54" s="10">
        <f>INDEX(AR5_CONC!$I$2:$I$57,MATCH(CALC_ABS!$A54,AR5_CONC!$A$2:$A$57,0))*$S$1</f>
        <v>0.11150999999999998</v>
      </c>
      <c r="T54" s="10">
        <f>INDEX(AR5_CONC!$I$2:$I$57,MATCH(CALC_ABS!$A54,AR5_CONC!$A$2:$A$57,0))*$S$2</f>
        <v>0.20071800000000001</v>
      </c>
      <c r="U54" s="7">
        <f t="array" aca="1" ref="U54" ca="1">SUM(OFFSET(NOx_TO_SDMA8_POPW_perkT!$A$2:$A$59,0,MATCH($A54,NOx_TO_SDMA8_POPW_perkT!$B$1:$BE$1,0))*delta_EM_AR5!$E$2:$E$59)</f>
        <v>-2.362576232828272</v>
      </c>
      <c r="V54" s="7">
        <f t="array" aca="1" ref="V54" ca="1">SUM(OFFSET(NMVOC_TO_SDMA8_POPW_perkT!$A$2:$A$59,0,MATCH($A54,NMVOC_TO_SDMA8_POPW_perkT!$B$1:$BE$1,0))*delta_EM_AR5!$H$2:$H$59)</f>
        <v>-3.5878941426177184</v>
      </c>
      <c r="W54" s="7">
        <f t="array" aca="1" ref="W54" ca="1">SUM(OFFSET(SO2_TO_SDMA8_POPW_perkT!$A$2:$A$59,0,MATCH($A54,SO2_TO_SDMA8_POPW_perkT!$B$1:$BE$1,0))*delta_EM_AR5!$G$2:$G$59)</f>
        <v>0.41907495091972996</v>
      </c>
      <c r="X54" s="7">
        <f t="array" aca="1" ref="X54" ca="1">SUM(OFFSET(CH4_TO_SDMA8_POPW_perkT!$A$2:$A$59,0,MATCH($A54,CH4_TO_SDMA8_POPW_perkT!$B$1:$BE$1,0))*delta_EM_AR5!$C$2:$C$59)</f>
        <v>3.8588678557935916</v>
      </c>
      <c r="Y54" s="10">
        <f t="shared" ca="1" si="1"/>
        <v>-1.6725275687326686</v>
      </c>
      <c r="Z54" s="10">
        <f ca="1">Y54+INDEX(AR5_CONC!$J$2:$J$57,MATCH(CALC_ABS!$A54,AR5_CONC!$A$2:$A$57,0))</f>
        <v>57.667472431267335</v>
      </c>
    </row>
    <row r="55" spans="1:26" x14ac:dyDescent="0.2">
      <c r="A55" s="2" t="s">
        <v>7</v>
      </c>
      <c r="B55" s="31">
        <f t="array" aca="1" ref="B55" ca="1">SUM(OFFSET(SO2_TO_SO4_POPW_perkT!$A$2:$A$59,0,MATCH(CALC_ABS!$A55,SO2_TO_SO4_POPW_perkT!$B$1:$BE$1,0))*delta_EM_AR5!$G$2:$G$59)</f>
        <v>9.1533996734672995E-2</v>
      </c>
      <c r="C55" s="31">
        <f t="array" aca="1" ref="C55" ca="1">SUM(OFFSET(SO2_TO_NO3_POPW_perkT!$A$2:$A$59,0,MATCH(CALC_ABS!$A55,SO2_TO_NO3_POPW_perkT!$B$1:$BE$1,0))*delta_EM_AR5!$G$2:$G$59)</f>
        <v>-4.5075856870747477E-4</v>
      </c>
      <c r="D55" s="31">
        <f t="array" aca="1" ref="D55" ca="1">SUM(OFFSET(SO2_TO_NH4_POPW_perkT!$A$2:$A$59,0,MATCH(CALC_ABS!$A55,SO2_TO_NH4_POPW_perkT!$B$1:$BE$1,0))*delta_EM_AR5!$G$2:$G$59)</f>
        <v>3.4591428124614784E-2</v>
      </c>
      <c r="E55" s="31">
        <f t="array" aca="1" ref="E55" ca="1">SUM(OFFSET(NOx_TO_SO4_POPW_perkT!$A$2:$A$59,0,MATCH(CALC_ABS!$A55,NOx_TO_SO4_POPW_perkT!$B$1:$BE$1,0))*delta_EM_AR5!$E$2:$E$59)</f>
        <v>-2.3889551672795172E-2</v>
      </c>
      <c r="F55" s="31">
        <f t="array" aca="1" ref="F55" ca="1">SUM(OFFSET(NOx_TO_NO3_POPW_perkT!$A$2:$A$59,0,MATCH(CALC_ABS!$A55,NOx_TO_NO3_POPW_perkT!$B$1:$BE$1,0))*delta_EM_AR5!$E$2:$E$59)</f>
        <v>9.2225910565533233E-3</v>
      </c>
      <c r="G55" s="31">
        <f t="array" aca="1" ref="G55" ca="1">SUM(OFFSET(NOx_TO_NH4_POPW_perkT!$A$2:$A$59,0,MATCH(CALC_ABS!$A55,NOx_TO_NH4_POPW_perkT!$B$1:$BE$1,0))*delta_EM_AR5!$E$2:$E$59)</f>
        <v>-7.2354043761221915E-3</v>
      </c>
      <c r="H55" s="31">
        <f t="array" aca="1" ref="H55" ca="1">SUM(OFFSET(NH3_TO_SO4_POPW_perkT!$A$2:$A$59,0,MATCH(CALC_ABS!$A55,NH3_TO_SO4_POPW_perkT!$B$1:$BE$1,0))*delta_EM_AR5!$D$2:$D$59)</f>
        <v>7.3652094179185584E-2</v>
      </c>
      <c r="I55" s="31">
        <f t="array" aca="1" ref="I55" ca="1">SUM(OFFSET(NH3_TO_NO3_POPW_perkT!$A$2:$A$59,0,MATCH(CALC_ABS!$A55,NH3_TO_NO3_POPW_perkT!$B$1:$BE$1,0))*delta_EM_AR5!$D$2:$D$59)</f>
        <v>1.1578037277433617E-2</v>
      </c>
      <c r="J55" s="31">
        <f t="array" aca="1" ref="J55" ca="1">SUM(OFFSET(NH3_TO_NH4_POPW_perkT!$A$2:$A$59,0,MATCH(CALC_ABS!$A55,NH3_TO_NH4_POPW_perkT!$B$1:$BE$1,0))*delta_EM_AR5!$D$2:$D$59)</f>
        <v>8.2086720090245188E-2</v>
      </c>
      <c r="K55" s="31">
        <f t="array" aca="1" ref="K55" ca="1">SUM(OFFSET(BC_TO_BC_POPW_perkT!$A$2:$A$59,0,MATCH(CALC_ABS!$A55,BC_TO_BC_POPW_perkT!$B$1:$BE$1,0))*delta_EM_AR5!$B$2:$B$59)</f>
        <v>0.58834392339520947</v>
      </c>
      <c r="L55" s="31">
        <f t="array" aca="1" ref="L55" ca="1">SUM(OFFSET(POM_TO_POM_POPW_perkT!$A$2:$A$59,0,MATCH(CALC_ABS!$A55,POM_TO_POM_POPW_perkT!$B$1:$BE$1,0))*delta_EM_AR5!$F$2:$F$59)</f>
        <v>2.062800078798253</v>
      </c>
      <c r="M55" s="31">
        <f t="array" aca="1" ref="M55" ca="1">SUM(OFFSET(PRPM25_TO_PRPM25_POPW_perkT!$A$2:$A$59,0,MATCH(CALC_ABS!$A55,PRPM25_TO_PRPM25_POPW_perkT!$B$1:$BE$1,0))*delta_EM_AR5!$I$2:$I$59)</f>
        <v>0.58373219149319544</v>
      </c>
      <c r="N55" s="10">
        <f t="shared" ca="1" si="0"/>
        <v>3.5059653465317386</v>
      </c>
      <c r="O55" s="10">
        <f ca="1">MAX(INDEX(AR5_CONC!$B$2:$B$57,MATCH(CALC_ABS!$A55,AR5_CONC!$A$2:$A$57,0))+B55+E55+H55,0)+MAX(INDEX(AR5_CONC!$C$2:$C$57,MATCH(CALC_ABS!$A55,AR5_CONC!$A$2:$A$57,0))+C55+F55+I55,0)+MAX(INDEX(AR5_CONC!$D$2:$D$57,MATCH(CALC_ABS!$A55,AR5_CONC!$A$2:$A$57,0))+D55+G55+J55,0)+MAX(INDEX(AR5_CONC!$E$2:$E$57,MATCH(CALC_ABS!$A55,AR5_CONC!$A$2:$A$57,0))+K55,0)+MAX(INDEX(AR5_CONC!$F$2:$F$57,MATCH(CALC_ABS!$A55,AR5_CONC!$A$2:$A$57,0))+L55,0)+M55</f>
        <v>9.9299653465317395</v>
      </c>
      <c r="P55" s="10">
        <f ca="1">(MAX(INDEX(AR5_CONC!$B$2:$B$57,MATCH(CALC_ABS!$A55,AR5_CONC!$A$2:$A$57,0))+B55+E55+H55,0)+MAX(INDEX(AR5_CONC!$C$2:$C$57,MATCH(CALC_ABS!$A55,AR5_CONC!$A$2:$A$57,0))+C55+F55+I55,0)+MAX(INDEX(AR5_CONC!$D$2:$D$57,MATCH(CALC_ABS!$A55,AR5_CONC!$A$2:$A$57,0))+D55+G55+J55,0))*$P$1</f>
        <v>0.51788407126817182</v>
      </c>
      <c r="Q55" s="10">
        <f ca="1">(MAX(INDEX(AR5_CONC!$B$2:$B$57,MATCH(CALC_ABS!$A55,AR5_CONC!$A$2:$A$57,0))+B55+E55+H55,0)+MAX(INDEX(AR5_CONC!$C$2:$C$57,MATCH(CALC_ABS!$A55,AR5_CONC!$A$2:$A$57,0))+C55+F55+I55,0)+MAX(INDEX(AR5_CONC!$D$2:$D$57,MATCH(CALC_ABS!$A55,AR5_CONC!$A$2:$A$57,0))+D55+G55+J55,0))*$P$2</f>
        <v>0.82477833572338466</v>
      </c>
      <c r="R55" s="10">
        <f>INDEX(AR5_CONC!$H$2:$H$57,MATCH(CALC_ABS!$A55,AR5_CONC!$A$2:$A$57,0))+INDEX(AR5_CONC!$I$2:$I$57,MATCH(CALC_ABS!$A55,AR5_CONC!$A$2:$A$57,0))</f>
        <v>1.3028</v>
      </c>
      <c r="S55" s="10">
        <f>INDEX(AR5_CONC!$I$2:$I$57,MATCH(CALC_ABS!$A55,AR5_CONC!$A$2:$A$57,0))*$S$1</f>
        <v>0.13855499999999998</v>
      </c>
      <c r="T55" s="10">
        <f>INDEX(AR5_CONC!$I$2:$I$57,MATCH(CALC_ABS!$A55,AR5_CONC!$A$2:$A$57,0))*$S$2</f>
        <v>0.24939900000000001</v>
      </c>
      <c r="U55" s="7">
        <f t="array" aca="1" ref="U55" ca="1">SUM(OFFSET(NOx_TO_SDMA8_POPW_perkT!$A$2:$A$59,0,MATCH($A55,NOx_TO_SDMA8_POPW_perkT!$B$1:$BE$1,0))*delta_EM_AR5!$E$2:$E$59)</f>
        <v>7.5387584661839604</v>
      </c>
      <c r="V55" s="7">
        <f t="array" aca="1" ref="V55" ca="1">SUM(OFFSET(NMVOC_TO_SDMA8_POPW_perkT!$A$2:$A$59,0,MATCH($A55,NMVOC_TO_SDMA8_POPW_perkT!$B$1:$BE$1,0))*delta_EM_AR5!$H$2:$H$59)</f>
        <v>-0.29443775557284441</v>
      </c>
      <c r="W55" s="7">
        <f t="array" aca="1" ref="W55" ca="1">SUM(OFFSET(SO2_TO_SDMA8_POPW_perkT!$A$2:$A$59,0,MATCH($A55,SO2_TO_SDMA8_POPW_perkT!$B$1:$BE$1,0))*delta_EM_AR5!$G$2:$G$59)</f>
        <v>-3.3438149118614263E-3</v>
      </c>
      <c r="X55" s="7">
        <f t="array" aca="1" ref="X55" ca="1">SUM(OFFSET(CH4_TO_SDMA8_POPW_perkT!$A$2:$A$59,0,MATCH($A55,CH4_TO_SDMA8_POPW_perkT!$B$1:$BE$1,0))*delta_EM_AR5!$C$2:$C$59)</f>
        <v>2.9687123634304964</v>
      </c>
      <c r="Y55" s="10">
        <f t="shared" ca="1" si="1"/>
        <v>10.20968925912975</v>
      </c>
      <c r="Z55" s="10">
        <f ca="1">Y55+INDEX(AR5_CONC!$J$2:$J$57,MATCH(CALC_ABS!$A55,AR5_CONC!$A$2:$A$57,0))</f>
        <v>50.609689259129752</v>
      </c>
    </row>
    <row r="56" spans="1:26" x14ac:dyDescent="0.2">
      <c r="A56" s="2" t="s">
        <v>6</v>
      </c>
      <c r="B56" s="31">
        <f t="array" aca="1" ref="B56" ca="1">SUM(OFFSET(SO2_TO_SO4_POPW_perkT!$A$2:$A$59,0,MATCH(CALC_ABS!$A56,SO2_TO_SO4_POPW_perkT!$B$1:$BE$1,0))*delta_EM_AR5!$G$2:$G$59)</f>
        <v>-2.3735277563486927</v>
      </c>
      <c r="C56" s="31">
        <f t="array" aca="1" ref="C56" ca="1">SUM(OFFSET(SO2_TO_NO3_POPW_perkT!$A$2:$A$59,0,MATCH(CALC_ABS!$A56,SO2_TO_NO3_POPW_perkT!$B$1:$BE$1,0))*delta_EM_AR5!$G$2:$G$59)</f>
        <v>0.10301498773957898</v>
      </c>
      <c r="D56" s="31">
        <f t="array" aca="1" ref="D56" ca="1">SUM(OFFSET(SO2_TO_NH4_POPW_perkT!$A$2:$A$59,0,MATCH(CALC_ABS!$A56,SO2_TO_NH4_POPW_perkT!$B$1:$BE$1,0))*delta_EM_AR5!$G$2:$G$59)</f>
        <v>-0.45851435035030641</v>
      </c>
      <c r="E56" s="31">
        <f t="array" aca="1" ref="E56" ca="1">SUM(OFFSET(NOx_TO_SO4_POPW_perkT!$A$2:$A$59,0,MATCH(CALC_ABS!$A56,NOx_TO_SO4_POPW_perkT!$B$1:$BE$1,0))*delta_EM_AR5!$E$2:$E$59)</f>
        <v>3.9201462215890832E-2</v>
      </c>
      <c r="F56" s="31">
        <f t="array" aca="1" ref="F56" ca="1">SUM(OFFSET(NOx_TO_NO3_POPW_perkT!$A$2:$A$59,0,MATCH(CALC_ABS!$A56,NOx_TO_NO3_POPW_perkT!$B$1:$BE$1,0))*delta_EM_AR5!$E$2:$E$59)</f>
        <v>4.2378515008297382E-2</v>
      </c>
      <c r="G56" s="31">
        <f t="array" aca="1" ref="G56" ca="1">SUM(OFFSET(NOx_TO_NH4_POPW_perkT!$A$2:$A$59,0,MATCH(CALC_ABS!$A56,NOx_TO_NH4_POPW_perkT!$B$1:$BE$1,0))*delta_EM_AR5!$E$2:$E$59)</f>
        <v>2.1405471111005128E-2</v>
      </c>
      <c r="H56" s="31">
        <f t="array" aca="1" ref="H56" ca="1">SUM(OFFSET(NH3_TO_SO4_POPW_perkT!$A$2:$A$59,0,MATCH(CALC_ABS!$A56,NH3_TO_SO4_POPW_perkT!$B$1:$BE$1,0))*delta_EM_AR5!$D$2:$D$59)</f>
        <v>-4.0192025374053648E-2</v>
      </c>
      <c r="I56" s="31">
        <f t="array" aca="1" ref="I56" ca="1">SUM(OFFSET(NH3_TO_NO3_POPW_perkT!$A$2:$A$59,0,MATCH(CALC_ABS!$A56,NH3_TO_NO3_POPW_perkT!$B$1:$BE$1,0))*delta_EM_AR5!$D$2:$D$59)</f>
        <v>0.18241397883540247</v>
      </c>
      <c r="J56" s="31">
        <f t="array" aca="1" ref="J56" ca="1">SUM(OFFSET(NH3_TO_NH4_POPW_perkT!$A$2:$A$59,0,MATCH(CALC_ABS!$A56,NH3_TO_NH4_POPW_perkT!$B$1:$BE$1,0))*delta_EM_AR5!$D$2:$D$59)</f>
        <v>0.31934269468776583</v>
      </c>
      <c r="K56" s="31">
        <f t="array" aca="1" ref="K56" ca="1">SUM(OFFSET(BC_TO_BC_POPW_perkT!$A$2:$A$59,0,MATCH(CALC_ABS!$A56,BC_TO_BC_POPW_perkT!$B$1:$BE$1,0))*delta_EM_AR5!$B$2:$B$59)</f>
        <v>-0.1458345674769097</v>
      </c>
      <c r="L56" s="31">
        <f t="array" aca="1" ref="L56" ca="1">SUM(OFFSET(POM_TO_POM_POPW_perkT!$A$2:$A$59,0,MATCH(CALC_ABS!$A56,POM_TO_POM_POPW_perkT!$B$1:$BE$1,0))*delta_EM_AR5!$F$2:$F$59)</f>
        <v>-2.6902673751692361</v>
      </c>
      <c r="M56" s="31">
        <f t="array" aca="1" ref="M56" ca="1">SUM(OFFSET(PRPM25_TO_PRPM25_POPW_perkT!$A$2:$A$59,0,MATCH(CALC_ABS!$A56,PRPM25_TO_PRPM25_POPW_perkT!$B$1:$BE$1,0))*delta_EM_AR5!$I$2:$I$59)</f>
        <v>1.2959787938157756</v>
      </c>
      <c r="N56" s="10">
        <f t="shared" ca="1" si="0"/>
        <v>-3.7046001713054828</v>
      </c>
      <c r="O56" s="10">
        <f ca="1">MAX(INDEX(AR5_CONC!$B$2:$B$57,MATCH(CALC_ABS!$A56,AR5_CONC!$A$2:$A$57,0))+B56+E56+H56,0)+MAX(INDEX(AR5_CONC!$C$2:$C$57,MATCH(CALC_ABS!$A56,AR5_CONC!$A$2:$A$57,0))+C56+F56+I56,0)+MAX(INDEX(AR5_CONC!$D$2:$D$57,MATCH(CALC_ABS!$A56,AR5_CONC!$A$2:$A$57,0))+D56+G56+J56,0)+MAX(INDEX(AR5_CONC!$E$2:$E$57,MATCH(CALC_ABS!$A56,AR5_CONC!$A$2:$A$57,0))+K56,0)+MAX(INDEX(AR5_CONC!$F$2:$F$57,MATCH(CALC_ABS!$A56,AR5_CONC!$A$2:$A$57,0))+L56,0)+M56</f>
        <v>6.9503998286945183</v>
      </c>
      <c r="P56" s="10">
        <f ca="1">(MAX(INDEX(AR5_CONC!$B$2:$B$57,MATCH(CALC_ABS!$A56,AR5_CONC!$A$2:$A$57,0))+B56+E56+H56,0)+MAX(INDEX(AR5_CONC!$C$2:$C$57,MATCH(CALC_ABS!$A56,AR5_CONC!$A$2:$A$57,0))+C56+F56+I56,0)+MAX(INDEX(AR5_CONC!$D$2:$D$57,MATCH(CALC_ABS!$A56,AR5_CONC!$A$2:$A$57,0))+D56+G56+J56,0))*$P$1</f>
        <v>0.83768120393171974</v>
      </c>
      <c r="Q56" s="10">
        <f ca="1">(MAX(INDEX(AR5_CONC!$B$2:$B$57,MATCH(CALC_ABS!$A56,AR5_CONC!$A$2:$A$57,0))+B56+E56+H56,0)+MAX(INDEX(AR5_CONC!$C$2:$C$57,MATCH(CALC_ABS!$A56,AR5_CONC!$A$2:$A$57,0))+C56+F56+I56,0)+MAX(INDEX(AR5_CONC!$D$2:$D$57,MATCH(CALC_ABS!$A56,AR5_CONC!$A$2:$A$57,0))+D56+G56+J56,0))*$P$2</f>
        <v>1.3340848803357017</v>
      </c>
      <c r="R56" s="10">
        <f>INDEX(AR5_CONC!$H$2:$H$57,MATCH(CALC_ABS!$A56,AR5_CONC!$A$2:$A$57,0))+INDEX(AR5_CONC!$I$2:$I$57,MATCH(CALC_ABS!$A56,AR5_CONC!$A$2:$A$57,0))</f>
        <v>2.3652000000000002</v>
      </c>
      <c r="S56" s="10">
        <f>INDEX(AR5_CONC!$I$2:$I$57,MATCH(CALC_ABS!$A56,AR5_CONC!$A$2:$A$57,0))*$S$1</f>
        <v>7.2464999999999988E-2</v>
      </c>
      <c r="T56" s="10">
        <f>INDEX(AR5_CONC!$I$2:$I$57,MATCH(CALC_ABS!$A56,AR5_CONC!$A$2:$A$57,0))*$S$2</f>
        <v>0.130437</v>
      </c>
      <c r="U56" s="7">
        <f t="array" aca="1" ref="U56" ca="1">SUM(OFFSET(NOx_TO_SDMA8_POPW_perkT!$A$2:$A$59,0,MATCH($A56,NOx_TO_SDMA8_POPW_perkT!$B$1:$BE$1,0))*delta_EM_AR5!$E$2:$E$59)</f>
        <v>3.7882671649817721</v>
      </c>
      <c r="V56" s="7">
        <f t="array" aca="1" ref="V56" ca="1">SUM(OFFSET(NMVOC_TO_SDMA8_POPW_perkT!$A$2:$A$59,0,MATCH($A56,NMVOC_TO_SDMA8_POPW_perkT!$B$1:$BE$1,0))*delta_EM_AR5!$H$2:$H$59)</f>
        <v>-0.9930000373504495</v>
      </c>
      <c r="W56" s="7">
        <f t="array" aca="1" ref="W56" ca="1">SUM(OFFSET(SO2_TO_SDMA8_POPW_perkT!$A$2:$A$59,0,MATCH($A56,SO2_TO_SDMA8_POPW_perkT!$B$1:$BE$1,0))*delta_EM_AR5!$G$2:$G$59)</f>
        <v>0.34264325910494575</v>
      </c>
      <c r="X56" s="7">
        <f t="array" aca="1" ref="X56" ca="1">SUM(OFFSET(CH4_TO_SDMA8_POPW_perkT!$A$2:$A$59,0,MATCH($A56,CH4_TO_SDMA8_POPW_perkT!$B$1:$BE$1,0))*delta_EM_AR5!$C$2:$C$59)</f>
        <v>4.4169048707005842</v>
      </c>
      <c r="Y56" s="10">
        <f t="shared" ca="1" si="1"/>
        <v>7.5548152574368519</v>
      </c>
      <c r="Z56" s="10">
        <f ca="1">Y56+INDEX(AR5_CONC!$J$2:$J$57,MATCH(CALC_ABS!$A56,AR5_CONC!$A$2:$A$57,0))</f>
        <v>62.455815257436853</v>
      </c>
    </row>
    <row r="57" spans="1:26" x14ac:dyDescent="0.2">
      <c r="A57" s="2" t="s">
        <v>5</v>
      </c>
      <c r="B57" s="31">
        <f t="array" aca="1" ref="B57" ca="1">SUM(OFFSET(SO2_TO_SO4_POPW_perkT!$A$2:$A$59,0,MATCH(CALC_ABS!$A57,SO2_TO_SO4_POPW_perkT!$B$1:$BE$1,0))*delta_EM_AR5!$G$2:$G$59)</f>
        <v>-0.30972892470658592</v>
      </c>
      <c r="C57" s="31">
        <f t="array" aca="1" ref="C57" ca="1">SUM(OFFSET(SO2_TO_NO3_POPW_perkT!$A$2:$A$59,0,MATCH(CALC_ABS!$A57,SO2_TO_NO3_POPW_perkT!$B$1:$BE$1,0))*delta_EM_AR5!$G$2:$G$59)</f>
        <v>5.2251932628005902E-5</v>
      </c>
      <c r="D57" s="31">
        <f t="array" aca="1" ref="D57" ca="1">SUM(OFFSET(SO2_TO_NH4_POPW_perkT!$A$2:$A$59,0,MATCH(CALC_ABS!$A57,SO2_TO_NH4_POPW_perkT!$B$1:$BE$1,0))*delta_EM_AR5!$G$2:$G$59)</f>
        <v>-9.4514294646099867E-2</v>
      </c>
      <c r="E57" s="31">
        <f t="array" aca="1" ref="E57" ca="1">SUM(OFFSET(NOx_TO_SO4_POPW_perkT!$A$2:$A$59,0,MATCH(CALC_ABS!$A57,NOx_TO_SO4_POPW_perkT!$B$1:$BE$1,0))*delta_EM_AR5!$E$2:$E$59)</f>
        <v>7.6892531250208384E-3</v>
      </c>
      <c r="F57" s="31">
        <f t="array" aca="1" ref="F57" ca="1">SUM(OFFSET(NOx_TO_NO3_POPW_perkT!$A$2:$A$59,0,MATCH(CALC_ABS!$A57,NOx_TO_NO3_POPW_perkT!$B$1:$BE$1,0))*delta_EM_AR5!$E$2:$E$59)</f>
        <v>-1.9779194906108838E-3</v>
      </c>
      <c r="G57" s="31">
        <f t="array" aca="1" ref="G57" ca="1">SUM(OFFSET(NOx_TO_NH4_POPW_perkT!$A$2:$A$59,0,MATCH(CALC_ABS!$A57,NOx_TO_NH4_POPW_perkT!$B$1:$BE$1,0))*delta_EM_AR5!$E$2:$E$59)</f>
        <v>1.2706949475081303E-3</v>
      </c>
      <c r="H57" s="31">
        <f t="array" aca="1" ref="H57" ca="1">SUM(OFFSET(NH3_TO_SO4_POPW_perkT!$A$2:$A$59,0,MATCH(CALC_ABS!$A57,NH3_TO_SO4_POPW_perkT!$B$1:$BE$1,0))*delta_EM_AR5!$D$2:$D$59)</f>
        <v>3.8807678589838163E-2</v>
      </c>
      <c r="I57" s="31">
        <f t="array" aca="1" ref="I57" ca="1">SUM(OFFSET(NH3_TO_NO3_POPW_perkT!$A$2:$A$59,0,MATCH(CALC_ABS!$A57,NH3_TO_NO3_POPW_perkT!$B$1:$BE$1,0))*delta_EM_AR5!$D$2:$D$59)</f>
        <v>2.2484383921134818E-2</v>
      </c>
      <c r="J57" s="31">
        <f t="array" aca="1" ref="J57" ca="1">SUM(OFFSET(NH3_TO_NH4_POPW_perkT!$A$2:$A$59,0,MATCH(CALC_ABS!$A57,NH3_TO_NH4_POPW_perkT!$B$1:$BE$1,0))*delta_EM_AR5!$D$2:$D$59)</f>
        <v>0.10786487147811374</v>
      </c>
      <c r="K57" s="31">
        <f t="array" aca="1" ref="K57" ca="1">SUM(OFFSET(BC_TO_BC_POPW_perkT!$A$2:$A$59,0,MATCH(CALC_ABS!$A57,BC_TO_BC_POPW_perkT!$B$1:$BE$1,0))*delta_EM_AR5!$B$2:$B$59)</f>
        <v>7.7114650712026937E-3</v>
      </c>
      <c r="L57" s="31">
        <f t="array" aca="1" ref="L57" ca="1">SUM(OFFSET(POM_TO_POM_POPW_perkT!$A$2:$A$59,0,MATCH(CALC_ABS!$A57,POM_TO_POM_POPW_perkT!$B$1:$BE$1,0))*delta_EM_AR5!$F$2:$F$59)</f>
        <v>-0.73970315578603674</v>
      </c>
      <c r="M57" s="31">
        <f t="array" aca="1" ref="M57" ca="1">SUM(OFFSET(PRPM25_TO_PRPM25_POPW_perkT!$A$2:$A$59,0,MATCH(CALC_ABS!$A57,PRPM25_TO_PRPM25_POPW_perkT!$B$1:$BE$1,0))*delta_EM_AR5!$I$2:$I$59)</f>
        <v>0.29430655910557074</v>
      </c>
      <c r="N57" s="10">
        <f t="shared" ca="1" si="0"/>
        <v>-0.66573713645831623</v>
      </c>
      <c r="O57" s="10">
        <f ca="1">MAX(INDEX(AR5_CONC!$B$2:$B$57,MATCH(CALC_ABS!$A57,AR5_CONC!$A$2:$A$57,0))+B57+E57+H57,0)+MAX(INDEX(AR5_CONC!$C$2:$C$57,MATCH(CALC_ABS!$A57,AR5_CONC!$A$2:$A$57,0))+C57+F57+I57,0)+MAX(INDEX(AR5_CONC!$D$2:$D$57,MATCH(CALC_ABS!$A57,AR5_CONC!$A$2:$A$57,0))+D57+G57+J57,0)+MAX(INDEX(AR5_CONC!$E$2:$E$57,MATCH(CALC_ABS!$A57,AR5_CONC!$A$2:$A$57,0))+K57,0)+MAX(INDEX(AR5_CONC!$F$2:$F$57,MATCH(CALC_ABS!$A57,AR5_CONC!$A$2:$A$57,0))+L57,0)+M57</f>
        <v>4.0112628635416829</v>
      </c>
      <c r="P57" s="10">
        <f ca="1">(MAX(INDEX(AR5_CONC!$B$2:$B$57,MATCH(CALC_ABS!$A57,AR5_CONC!$A$2:$A$57,0))+B57+E57+H57,0)+MAX(INDEX(AR5_CONC!$C$2:$C$57,MATCH(CALC_ABS!$A57,AR5_CONC!$A$2:$A$57,0))+C57+F57+I57,0)+MAX(INDEX(AR5_CONC!$D$2:$D$57,MATCH(CALC_ABS!$A57,AR5_CONC!$A$2:$A$57,0))+D57+G57+J57,0))*$P$1</f>
        <v>0.44467595869075566</v>
      </c>
      <c r="Q57" s="10">
        <f ca="1">(MAX(INDEX(AR5_CONC!$B$2:$B$57,MATCH(CALC_ABS!$A57,AR5_CONC!$A$2:$A$57,0))+B57+E57+H57,0)+MAX(INDEX(AR5_CONC!$C$2:$C$57,MATCH(CALC_ABS!$A57,AR5_CONC!$A$2:$A$57,0))+C57+F57+I57,0)+MAX(INDEX(AR5_CONC!$D$2:$D$57,MATCH(CALC_ABS!$A57,AR5_CONC!$A$2:$A$57,0))+D57+G57+J57,0))*$P$2</f>
        <v>0.70818763791490702</v>
      </c>
      <c r="R57" s="10">
        <f>INDEX(AR5_CONC!$H$2:$H$57,MATCH(CALC_ABS!$A57,AR5_CONC!$A$2:$A$57,0))+INDEX(AR5_CONC!$I$2:$I$57,MATCH(CALC_ABS!$A57,AR5_CONC!$A$2:$A$57,0))</f>
        <v>6.7736999999999998</v>
      </c>
      <c r="S57" s="10">
        <f>INDEX(AR5_CONC!$I$2:$I$57,MATCH(CALC_ABS!$A57,AR5_CONC!$A$2:$A$57,0))*$S$1</f>
        <v>0.21626999999999999</v>
      </c>
      <c r="T57" s="10">
        <f>INDEX(AR5_CONC!$I$2:$I$57,MATCH(CALC_ABS!$A57,AR5_CONC!$A$2:$A$57,0))*$S$2</f>
        <v>0.38928600000000002</v>
      </c>
      <c r="U57" s="7">
        <f t="array" aca="1" ref="U57" ca="1">SUM(OFFSET(NOx_TO_SDMA8_POPW_perkT!$A$2:$A$59,0,MATCH($A57,NOx_TO_SDMA8_POPW_perkT!$B$1:$BE$1,0))*delta_EM_AR5!$E$2:$E$59)</f>
        <v>1.147729672375279</v>
      </c>
      <c r="V57" s="7">
        <f t="array" aca="1" ref="V57" ca="1">SUM(OFFSET(NMVOC_TO_SDMA8_POPW_perkT!$A$2:$A$59,0,MATCH($A57,NMVOC_TO_SDMA8_POPW_perkT!$B$1:$BE$1,0))*delta_EM_AR5!$H$2:$H$59)</f>
        <v>-0.59143070266653663</v>
      </c>
      <c r="W57" s="7">
        <f t="array" aca="1" ref="W57" ca="1">SUM(OFFSET(SO2_TO_SDMA8_POPW_perkT!$A$2:$A$59,0,MATCH($A57,SO2_TO_SDMA8_POPW_perkT!$B$1:$BE$1,0))*delta_EM_AR5!$G$2:$G$59)</f>
        <v>9.0978883742069944E-2</v>
      </c>
      <c r="X57" s="7">
        <f t="array" aca="1" ref="X57" ca="1">SUM(OFFSET(CH4_TO_SDMA8_POPW_perkT!$A$2:$A$59,0,MATCH($A57,CH4_TO_SDMA8_POPW_perkT!$B$1:$BE$1,0))*delta_EM_AR5!$C$2:$C$59)</f>
        <v>3.4581434576189878</v>
      </c>
      <c r="Y57" s="10">
        <f t="shared" ca="1" si="1"/>
        <v>4.1054213110697999</v>
      </c>
      <c r="Z57" s="10">
        <f ca="1">Y57+INDEX(AR5_CONC!$J$2:$J$57,MATCH(CALC_ABS!$A57,AR5_CONC!$A$2:$A$57,0))</f>
        <v>47.028421311069799</v>
      </c>
    </row>
    <row r="58" spans="1:26" x14ac:dyDescent="0.2">
      <c r="A58" s="2" t="s">
        <v>4</v>
      </c>
      <c r="B58" s="31">
        <f t="array" aca="1" ref="B58" ca="1">SUM(OFFSET(SO2_TO_SO4_POPW_perkT!$A$2:$A$59,0,MATCH(CALC_ABS!$A58,SO2_TO_SO4_POPW_perkT!$B$1:$BE$1,0))*delta_EM_AR5!$G$2:$G$59)</f>
        <v>-1.0512881489358161</v>
      </c>
      <c r="C58" s="31">
        <f t="array" aca="1" ref="C58" ca="1">SUM(OFFSET(SO2_TO_NO3_POPW_perkT!$A$2:$A$59,0,MATCH(CALC_ABS!$A58,SO2_TO_NO3_POPW_perkT!$B$1:$BE$1,0))*delta_EM_AR5!$G$2:$G$59)</f>
        <v>0.34359556097532146</v>
      </c>
      <c r="D58" s="31">
        <f t="array" aca="1" ref="D58" ca="1">SUM(OFFSET(SO2_TO_NH4_POPW_perkT!$A$2:$A$59,0,MATCH(CALC_ABS!$A58,SO2_TO_NH4_POPW_perkT!$B$1:$BE$1,0))*delta_EM_AR5!$G$2:$G$59)</f>
        <v>-0.28643204519186838</v>
      </c>
      <c r="E58" s="31">
        <f t="array" aca="1" ref="E58" ca="1">SUM(OFFSET(NOx_TO_SO4_POPW_perkT!$A$2:$A$59,0,MATCH(CALC_ABS!$A58,NOx_TO_SO4_POPW_perkT!$B$1:$BE$1,0))*delta_EM_AR5!$E$2:$E$59)</f>
        <v>-0.15848214984656836</v>
      </c>
      <c r="F58" s="31">
        <f t="array" aca="1" ref="F58" ca="1">SUM(OFFSET(NOx_TO_NO3_POPW_perkT!$A$2:$A$59,0,MATCH(CALC_ABS!$A58,NOx_TO_NO3_POPW_perkT!$B$1:$BE$1,0))*delta_EM_AR5!$E$2:$E$59)</f>
        <v>0.34263091912806398</v>
      </c>
      <c r="G58" s="31">
        <f t="array" aca="1" ref="G58" ca="1">SUM(OFFSET(NOx_TO_NH4_POPW_perkT!$A$2:$A$59,0,MATCH(CALC_ABS!$A58,NOx_TO_NH4_POPW_perkT!$B$1:$BE$1,0))*delta_EM_AR5!$E$2:$E$59)</f>
        <v>5.1763509227228381E-2</v>
      </c>
      <c r="H58" s="31">
        <f t="array" aca="1" ref="H58" ca="1">SUM(OFFSET(NH3_TO_SO4_POPW_perkT!$A$2:$A$59,0,MATCH(CALC_ABS!$A58,NH3_TO_SO4_POPW_perkT!$B$1:$BE$1,0))*delta_EM_AR5!$D$2:$D$59)</f>
        <v>0.1081264836904416</v>
      </c>
      <c r="I58" s="31">
        <f t="array" aca="1" ref="I58" ca="1">SUM(OFFSET(NH3_TO_NO3_POPW_perkT!$A$2:$A$59,0,MATCH(CALC_ABS!$A58,NH3_TO_NO3_POPW_perkT!$B$1:$BE$1,0))*delta_EM_AR5!$D$2:$D$59)</f>
        <v>1.0856278902086025</v>
      </c>
      <c r="J58" s="31">
        <f t="array" aca="1" ref="J58" ca="1">SUM(OFFSET(NH3_TO_NH4_POPW_perkT!$A$2:$A$59,0,MATCH(CALC_ABS!$A58,NH3_TO_NH4_POPW_perkT!$B$1:$BE$1,0))*delta_EM_AR5!$D$2:$D$59)</f>
        <v>0.5894271582548386</v>
      </c>
      <c r="K58" s="31">
        <f t="array" aca="1" ref="K58" ca="1">SUM(OFFSET(BC_TO_BC_POPW_perkT!$A$2:$A$59,0,MATCH(CALC_ABS!$A58,BC_TO_BC_POPW_perkT!$B$1:$BE$1,0))*delta_EM_AR5!$B$2:$B$59)</f>
        <v>0.96728820887370615</v>
      </c>
      <c r="L58" s="31">
        <f t="array" aca="1" ref="L58" ca="1">SUM(OFFSET(POM_TO_POM_POPW_perkT!$A$2:$A$59,0,MATCH(CALC_ABS!$A58,POM_TO_POM_POPW_perkT!$B$1:$BE$1,0))*delta_EM_AR5!$F$2:$F$59)</f>
        <v>2.4669673483318535</v>
      </c>
      <c r="M58" s="31">
        <f t="array" aca="1" ref="M58" ca="1">SUM(OFFSET(PRPM25_TO_PRPM25_POPW_perkT!$A$2:$A$59,0,MATCH(CALC_ABS!$A58,PRPM25_TO_PRPM25_POPW_perkT!$B$1:$BE$1,0))*delta_EM_AR5!$I$2:$I$59)</f>
        <v>7.5107165797313895</v>
      </c>
      <c r="N58" s="10">
        <f t="shared" ca="1" si="0"/>
        <v>11.969941314447194</v>
      </c>
      <c r="O58" s="10">
        <f ca="1">MAX(INDEX(AR5_CONC!$B$2:$B$57,MATCH(CALC_ABS!$A58,AR5_CONC!$A$2:$A$57,0))+B58+E58+H58,0)+MAX(INDEX(AR5_CONC!$C$2:$C$57,MATCH(CALC_ABS!$A58,AR5_CONC!$A$2:$A$57,0))+C58+F58+I58,0)+MAX(INDEX(AR5_CONC!$D$2:$D$57,MATCH(CALC_ABS!$A58,AR5_CONC!$A$2:$A$57,0))+D58+G58+J58,0)+MAX(INDEX(AR5_CONC!$E$2:$E$57,MATCH(CALC_ABS!$A58,AR5_CONC!$A$2:$A$57,0))+K58,0)+MAX(INDEX(AR5_CONC!$F$2:$F$57,MATCH(CALC_ABS!$A58,AR5_CONC!$A$2:$A$57,0))+L58,0)+M58</f>
        <v>22.792941314447194</v>
      </c>
      <c r="P58" s="10">
        <f ca="1">(MAX(INDEX(AR5_CONC!$B$2:$B$57,MATCH(CALC_ABS!$A58,AR5_CONC!$A$2:$A$57,0))+B58+E58+H58,0)+MAX(INDEX(AR5_CONC!$C$2:$C$57,MATCH(CALC_ABS!$A58,AR5_CONC!$A$2:$A$57,0))+C58+F58+I58,0)+MAX(INDEX(AR5_CONC!$D$2:$D$57,MATCH(CALC_ABS!$A58,AR5_CONC!$A$2:$A$57,0))+D58+G58+J58,0))*$P$1</f>
        <v>1.4134416779277661</v>
      </c>
      <c r="Q58" s="10">
        <f ca="1">(MAX(INDEX(AR5_CONC!$B$2:$B$57,MATCH(CALC_ABS!$A58,AR5_CONC!$A$2:$A$57,0))+B58+E58+H58,0)+MAX(INDEX(AR5_CONC!$C$2:$C$57,MATCH(CALC_ABS!$A58,AR5_CONC!$A$2:$A$57,0))+C58+F58+I58,0)+MAX(INDEX(AR5_CONC!$D$2:$D$57,MATCH(CALC_ABS!$A58,AR5_CONC!$A$2:$A$57,0))+D58+G58+J58,0))*$P$2</f>
        <v>2.251036746329405</v>
      </c>
      <c r="R58" s="10">
        <f>INDEX(AR5_CONC!$H$2:$H$57,MATCH(CALC_ABS!$A58,AR5_CONC!$A$2:$A$57,0))+INDEX(AR5_CONC!$I$2:$I$57,MATCH(CALC_ABS!$A58,AR5_CONC!$A$2:$A$57,0))</f>
        <v>1.6681000000000001</v>
      </c>
      <c r="S58" s="10">
        <f>INDEX(AR5_CONC!$I$2:$I$57,MATCH(CALC_ABS!$A58,AR5_CONC!$A$2:$A$57,0))*$S$1</f>
        <v>0.24612000000000001</v>
      </c>
      <c r="T58" s="10">
        <f>INDEX(AR5_CONC!$I$2:$I$57,MATCH(CALC_ABS!$A58,AR5_CONC!$A$2:$A$57,0))*$S$2</f>
        <v>0.44301600000000002</v>
      </c>
      <c r="U58" s="7">
        <f t="array" aca="1" ref="U58" ca="1">SUM(OFFSET(NOx_TO_SDMA8_POPW_perkT!$A$2:$A$59,0,MATCH($A58,NOx_TO_SDMA8_POPW_perkT!$B$1:$BE$1,0))*delta_EM_AR5!$E$2:$E$59)</f>
        <v>2.6322641748106292</v>
      </c>
      <c r="V58" s="7">
        <f t="array" aca="1" ref="V58" ca="1">SUM(OFFSET(NMVOC_TO_SDMA8_POPW_perkT!$A$2:$A$59,0,MATCH($A58,NMVOC_TO_SDMA8_POPW_perkT!$B$1:$BE$1,0))*delta_EM_AR5!$H$2:$H$59)</f>
        <v>0.86834320168550239</v>
      </c>
      <c r="W58" s="7">
        <f t="array" aca="1" ref="W58" ca="1">SUM(OFFSET(SO2_TO_SDMA8_POPW_perkT!$A$2:$A$59,0,MATCH($A58,SO2_TO_SDMA8_POPW_perkT!$B$1:$BE$1,0))*delta_EM_AR5!$G$2:$G$59)</f>
        <v>4.6053300299513891E-2</v>
      </c>
      <c r="X58" s="7">
        <f t="array" aca="1" ref="X58" ca="1">SUM(OFFSET(CH4_TO_SDMA8_POPW_perkT!$A$2:$A$59,0,MATCH($A58,CH4_TO_SDMA8_POPW_perkT!$B$1:$BE$1,0))*delta_EM_AR5!$C$2:$C$59)</f>
        <v>2.7339332827133771</v>
      </c>
      <c r="Y58" s="10">
        <f t="shared" ca="1" si="1"/>
        <v>6.280593959509023</v>
      </c>
      <c r="Z58" s="10">
        <f ca="1">Y58+INDEX(AR5_CONC!$J$2:$J$57,MATCH(CALC_ABS!$A58,AR5_CONC!$A$2:$A$57,0))</f>
        <v>46.125593959509018</v>
      </c>
    </row>
    <row r="59" spans="1:26" x14ac:dyDescent="0.2">
      <c r="A59" s="2" t="s">
        <v>3</v>
      </c>
      <c r="B59" s="31">
        <f t="array" aca="1" ref="B59" ca="1">SUM(OFFSET(SO2_TO_SO4_POPW_perkT!$A$2:$A$59,0,MATCH(CALC_ABS!$A59,SO2_TO_SO4_POPW_perkT!$B$1:$BE$1,0))*delta_EM_AR5!$G$2:$G$59)</f>
        <v>-2.0879099668348233E-2</v>
      </c>
      <c r="C59" s="31">
        <f t="array" aca="1" ref="C59" ca="1">SUM(OFFSET(SO2_TO_NO3_POPW_perkT!$A$2:$A$59,0,MATCH(CALC_ABS!$A59,SO2_TO_NO3_POPW_perkT!$B$1:$BE$1,0))*delta_EM_AR5!$G$2:$G$59)</f>
        <v>2.5108999828115501E-3</v>
      </c>
      <c r="D59" s="31">
        <f t="array" aca="1" ref="D59" ca="1">SUM(OFFSET(SO2_TO_NH4_POPW_perkT!$A$2:$A$59,0,MATCH(CALC_ABS!$A59,SO2_TO_NH4_POPW_perkT!$B$1:$BE$1,0))*delta_EM_AR5!$G$2:$G$59)</f>
        <v>-1.2818067800772568E-3</v>
      </c>
      <c r="E59" s="31">
        <f t="array" aca="1" ref="E59" ca="1">SUM(OFFSET(NOx_TO_SO4_POPW_perkT!$A$2:$A$59,0,MATCH(CALC_ABS!$A59,NOx_TO_SO4_POPW_perkT!$B$1:$BE$1,0))*delta_EM_AR5!$E$2:$E$59)</f>
        <v>-1.6525646551836304E-2</v>
      </c>
      <c r="F59" s="31">
        <f t="array" aca="1" ref="F59" ca="1">SUM(OFFSET(NOx_TO_NO3_POPW_perkT!$A$2:$A$59,0,MATCH(CALC_ABS!$A59,NOx_TO_NO3_POPW_perkT!$B$1:$BE$1,0))*delta_EM_AR5!$E$2:$E$59)</f>
        <v>4.1058130275923891E-3</v>
      </c>
      <c r="G59" s="31">
        <f t="array" aca="1" ref="G59" ca="1">SUM(OFFSET(NOx_TO_NH4_POPW_perkT!$A$2:$A$59,0,MATCH(CALC_ABS!$A59,NOx_TO_NH4_POPW_perkT!$B$1:$BE$1,0))*delta_EM_AR5!$E$2:$E$59)</f>
        <v>-6.5743665063469356E-3</v>
      </c>
      <c r="H59" s="31">
        <f t="array" aca="1" ref="H59" ca="1">SUM(OFFSET(NH3_TO_SO4_POPW_perkT!$A$2:$A$59,0,MATCH(CALC_ABS!$A59,NH3_TO_SO4_POPW_perkT!$B$1:$BE$1,0))*delta_EM_AR5!$D$2:$D$59)</f>
        <v>3.5352575427624051E-2</v>
      </c>
      <c r="I59" s="31">
        <f t="array" aca="1" ref="I59" ca="1">SUM(OFFSET(NH3_TO_NO3_POPW_perkT!$A$2:$A$59,0,MATCH(CALC_ABS!$A59,NH3_TO_NO3_POPW_perkT!$B$1:$BE$1,0))*delta_EM_AR5!$D$2:$D$59)</f>
        <v>6.8883143785187203E-3</v>
      </c>
      <c r="J59" s="31">
        <f t="array" aca="1" ref="J59" ca="1">SUM(OFFSET(NH3_TO_NH4_POPW_perkT!$A$2:$A$59,0,MATCH(CALC_ABS!$A59,NH3_TO_NH4_POPW_perkT!$B$1:$BE$1,0))*delta_EM_AR5!$D$2:$D$59)</f>
        <v>2.5425097702529868E-2</v>
      </c>
      <c r="K59" s="31">
        <f t="array" aca="1" ref="K59" ca="1">SUM(OFFSET(BC_TO_BC_POPW_perkT!$A$2:$A$59,0,MATCH(CALC_ABS!$A59,BC_TO_BC_POPW_perkT!$B$1:$BE$1,0))*delta_EM_AR5!$B$2:$B$59)</f>
        <v>-0.29648165188636411</v>
      </c>
      <c r="L59" s="31">
        <f t="array" aca="1" ref="L59" ca="1">SUM(OFFSET(POM_TO_POM_POPW_perkT!$A$2:$A$59,0,MATCH(CALC_ABS!$A59,POM_TO_POM_POPW_perkT!$B$1:$BE$1,0))*delta_EM_AR5!$F$2:$F$59)</f>
        <v>-0.13420708223749844</v>
      </c>
      <c r="M59" s="31">
        <f t="array" aca="1" ref="M59" ca="1">SUM(OFFSET(PRPM25_TO_PRPM25_POPW_perkT!$A$2:$A$59,0,MATCH(CALC_ABS!$A59,PRPM25_TO_PRPM25_POPW_perkT!$B$1:$BE$1,0))*delta_EM_AR5!$I$2:$I$59)</f>
        <v>0.59052168250807824</v>
      </c>
      <c r="N59" s="10">
        <f t="shared" ca="1" si="0"/>
        <v>0.18885472939668352</v>
      </c>
      <c r="O59" s="10">
        <f ca="1">MAX(INDEX(AR5_CONC!$B$2:$B$57,MATCH(CALC_ABS!$A59,AR5_CONC!$A$2:$A$57,0))+B59+E59+H59,0)+MAX(INDEX(AR5_CONC!$C$2:$C$57,MATCH(CALC_ABS!$A59,AR5_CONC!$A$2:$A$57,0))+C59+F59+I59,0)+MAX(INDEX(AR5_CONC!$D$2:$D$57,MATCH(CALC_ABS!$A59,AR5_CONC!$A$2:$A$57,0))+D59+G59+J59,0)+MAX(INDEX(AR5_CONC!$E$2:$E$57,MATCH(CALC_ABS!$A59,AR5_CONC!$A$2:$A$57,0))+K59,0)+MAX(INDEX(AR5_CONC!$F$2:$F$57,MATCH(CALC_ABS!$A59,AR5_CONC!$A$2:$A$57,0))+L59,0)+M59</f>
        <v>4.3328547293966837</v>
      </c>
      <c r="P59" s="10">
        <f ca="1">(MAX(INDEX(AR5_CONC!$B$2:$B$57,MATCH(CALC_ABS!$A59,AR5_CONC!$A$2:$A$57,0))+B59+E59+H59,0)+MAX(INDEX(AR5_CONC!$C$2:$C$57,MATCH(CALC_ABS!$A59,AR5_CONC!$A$2:$A$57,0))+C59+F59+I59,0)+MAX(INDEX(AR5_CONC!$D$2:$D$57,MATCH(CALC_ABS!$A59,AR5_CONC!$A$2:$A$57,0))+D59+G59+J59,0))*$P$1</f>
        <v>0.24435588087336635</v>
      </c>
      <c r="Q59" s="10">
        <f ca="1">(MAX(INDEX(AR5_CONC!$B$2:$B$57,MATCH(CALC_ABS!$A59,AR5_CONC!$A$2:$A$57,0))+B59+E59+H59,0)+MAX(INDEX(AR5_CONC!$C$2:$C$57,MATCH(CALC_ABS!$A59,AR5_CONC!$A$2:$A$57,0))+C59+F59+I59,0)+MAX(INDEX(AR5_CONC!$D$2:$D$57,MATCH(CALC_ABS!$A59,AR5_CONC!$A$2:$A$57,0))+D59+G59+J59,0))*$P$2</f>
        <v>0.3891593658353612</v>
      </c>
      <c r="R59" s="10">
        <f>INDEX(AR5_CONC!$H$2:$H$57,MATCH(CALC_ABS!$A59,AR5_CONC!$A$2:$A$57,0))+INDEX(AR5_CONC!$I$2:$I$57,MATCH(CALC_ABS!$A59,AR5_CONC!$A$2:$A$57,0))</f>
        <v>1.3620000000000001</v>
      </c>
      <c r="S59" s="10">
        <f>INDEX(AR5_CONC!$I$2:$I$57,MATCH(CALC_ABS!$A59,AR5_CONC!$A$2:$A$57,0))*$S$1</f>
        <v>0.13573499999999999</v>
      </c>
      <c r="T59" s="10">
        <f>INDEX(AR5_CONC!$I$2:$I$57,MATCH(CALC_ABS!$A59,AR5_CONC!$A$2:$A$57,0))*$S$2</f>
        <v>0.24432300000000001</v>
      </c>
      <c r="U59" s="7">
        <f t="array" aca="1" ref="U59" ca="1">SUM(OFFSET(NOx_TO_SDMA8_POPW_perkT!$A$2:$A$59,0,MATCH($A59,NOx_TO_SDMA8_POPW_perkT!$B$1:$BE$1,0))*delta_EM_AR5!$E$2:$E$59)</f>
        <v>3.8082880302451283</v>
      </c>
      <c r="V59" s="7">
        <f t="array" aca="1" ref="V59" ca="1">SUM(OFFSET(NMVOC_TO_SDMA8_POPW_perkT!$A$2:$A$59,0,MATCH($A59,NMVOC_TO_SDMA8_POPW_perkT!$B$1:$BE$1,0))*delta_EM_AR5!$H$2:$H$59)</f>
        <v>-0.40174621581619552</v>
      </c>
      <c r="W59" s="7">
        <f t="array" aca="1" ref="W59" ca="1">SUM(OFFSET(SO2_TO_SDMA8_POPW_perkT!$A$2:$A$59,0,MATCH($A59,SO2_TO_SDMA8_POPW_perkT!$B$1:$BE$1,0))*delta_EM_AR5!$G$2:$G$59)</f>
        <v>5.9733690479540436E-3</v>
      </c>
      <c r="X59" s="7">
        <f t="array" aca="1" ref="X59" ca="1">SUM(OFFSET(CH4_TO_SDMA8_POPW_perkT!$A$2:$A$59,0,MATCH($A59,CH4_TO_SDMA8_POPW_perkT!$B$1:$BE$1,0))*delta_EM_AR5!$C$2:$C$59)</f>
        <v>2.2091638103953808</v>
      </c>
      <c r="Y59" s="10">
        <f t="shared" ca="1" si="1"/>
        <v>5.6216789938722673</v>
      </c>
      <c r="Z59" s="10">
        <f ca="1">Y59+INDEX(AR5_CONC!$J$2:$J$57,MATCH(CALC_ABS!$A59,AR5_CONC!$A$2:$A$57,0))</f>
        <v>38.495678993872268</v>
      </c>
    </row>
    <row r="60" spans="1:26" x14ac:dyDescent="0.2">
      <c r="A60" s="2" t="s">
        <v>2</v>
      </c>
      <c r="B60" s="31">
        <f t="array" aca="1" ref="B60" ca="1">SUM(OFFSET(SO2_TO_SO4_POPW_perkT!$A$2:$A$59,0,MATCH(CALC_ABS!$A60,SO2_TO_SO4_POPW_perkT!$B$1:$BE$1,0))*delta_EM_AR5!$G$2:$G$59)</f>
        <v>0.22910661165194512</v>
      </c>
      <c r="C60" s="31">
        <f t="array" aca="1" ref="C60" ca="1">SUM(OFFSET(SO2_TO_NO3_POPW_perkT!$A$2:$A$59,0,MATCH(CALC_ABS!$A60,SO2_TO_NO3_POPW_perkT!$B$1:$BE$1,0))*delta_EM_AR5!$G$2:$G$59)</f>
        <v>-9.0232835359284553E-4</v>
      </c>
      <c r="D60" s="31">
        <f t="array" aca="1" ref="D60" ca="1">SUM(OFFSET(SO2_TO_NH4_POPW_perkT!$A$2:$A$59,0,MATCH(CALC_ABS!$A60,SO2_TO_NH4_POPW_perkT!$B$1:$BE$1,0))*delta_EM_AR5!$G$2:$G$59)</f>
        <v>8.1566135338391063E-2</v>
      </c>
      <c r="E60" s="31">
        <f t="array" aca="1" ref="E60" ca="1">SUM(OFFSET(NOx_TO_SO4_POPW_perkT!$A$2:$A$59,0,MATCH(CALC_ABS!$A60,NOx_TO_SO4_POPW_perkT!$B$1:$BE$1,0))*delta_EM_AR5!$E$2:$E$59)</f>
        <v>-3.5629627209054021E-2</v>
      </c>
      <c r="F60" s="31">
        <f t="array" aca="1" ref="F60" ca="1">SUM(OFFSET(NOx_TO_NO3_POPW_perkT!$A$2:$A$59,0,MATCH(CALC_ABS!$A60,NOx_TO_NO3_POPW_perkT!$B$1:$BE$1,0))*delta_EM_AR5!$E$2:$E$59)</f>
        <v>4.8850597150576908E-2</v>
      </c>
      <c r="G60" s="31">
        <f t="array" aca="1" ref="G60" ca="1">SUM(OFFSET(NOx_TO_NH4_POPW_perkT!$A$2:$A$59,0,MATCH(CALC_ABS!$A60,NOx_TO_NH4_POPW_perkT!$B$1:$BE$1,0))*delta_EM_AR5!$E$2:$E$59)</f>
        <v>-3.0401306771569005E-4</v>
      </c>
      <c r="H60" s="31">
        <f t="array" aca="1" ref="H60" ca="1">SUM(OFFSET(NH3_TO_SO4_POPW_perkT!$A$2:$A$59,0,MATCH(CALC_ABS!$A60,NH3_TO_SO4_POPW_perkT!$B$1:$BE$1,0))*delta_EM_AR5!$D$2:$D$59)</f>
        <v>0.11932533655503955</v>
      </c>
      <c r="I60" s="31">
        <f t="array" aca="1" ref="I60" ca="1">SUM(OFFSET(NH3_TO_NO3_POPW_perkT!$A$2:$A$59,0,MATCH(CALC_ABS!$A60,NH3_TO_NO3_POPW_perkT!$B$1:$BE$1,0))*delta_EM_AR5!$D$2:$D$59)</f>
        <v>5.1890597649841469E-2</v>
      </c>
      <c r="J60" s="31">
        <f t="array" aca="1" ref="J60" ca="1">SUM(OFFSET(NH3_TO_NH4_POPW_perkT!$A$2:$A$59,0,MATCH(CALC_ABS!$A60,NH3_TO_NH4_POPW_perkT!$B$1:$BE$1,0))*delta_EM_AR5!$D$2:$D$59)</f>
        <v>9.4601133589793648E-2</v>
      </c>
      <c r="K60" s="31">
        <f t="array" aca="1" ref="K60" ca="1">SUM(OFFSET(BC_TO_BC_POPW_perkT!$A$2:$A$59,0,MATCH(CALC_ABS!$A60,BC_TO_BC_POPW_perkT!$B$1:$BE$1,0))*delta_EM_AR5!$B$2:$B$59)</f>
        <v>0.23046409795753017</v>
      </c>
      <c r="L60" s="31">
        <f t="array" aca="1" ref="L60" ca="1">SUM(OFFSET(POM_TO_POM_POPW_perkT!$A$2:$A$59,0,MATCH(CALC_ABS!$A60,POM_TO_POM_POPW_perkT!$B$1:$BE$1,0))*delta_EM_AR5!$F$2:$F$59)</f>
        <v>1.1056792576392351</v>
      </c>
      <c r="M60" s="31">
        <f t="array" aca="1" ref="M60" ca="1">SUM(OFFSET(PRPM25_TO_PRPM25_POPW_perkT!$A$2:$A$59,0,MATCH(CALC_ABS!$A60,PRPM25_TO_PRPM25_POPW_perkT!$B$1:$BE$1,0))*delta_EM_AR5!$I$2:$I$59)</f>
        <v>0.26941537076720978</v>
      </c>
      <c r="N60" s="10">
        <f t="shared" ca="1" si="0"/>
        <v>2.1940631696692003</v>
      </c>
      <c r="O60" s="10">
        <f ca="1">MAX(INDEX(AR5_CONC!$B$2:$B$57,MATCH(CALC_ABS!$A60,AR5_CONC!$A$2:$A$57,0))+B60+E60+H60,0)+MAX(INDEX(AR5_CONC!$C$2:$C$57,MATCH(CALC_ABS!$A60,AR5_CONC!$A$2:$A$57,0))+C60+F60+I60,0)+MAX(INDEX(AR5_CONC!$D$2:$D$57,MATCH(CALC_ABS!$A60,AR5_CONC!$A$2:$A$57,0))+D60+G60+J60,0)+MAX(INDEX(AR5_CONC!$E$2:$E$57,MATCH(CALC_ABS!$A60,AR5_CONC!$A$2:$A$57,0))+K60,0)+MAX(INDEX(AR5_CONC!$F$2:$F$57,MATCH(CALC_ABS!$A60,AR5_CONC!$A$2:$A$57,0))+L60,0)+M60</f>
        <v>7.0210631696691994</v>
      </c>
      <c r="P60" s="10">
        <f ca="1">(MAX(INDEX(AR5_CONC!$B$2:$B$57,MATCH(CALC_ABS!$A60,AR5_CONC!$A$2:$A$57,0))+B60+E60+H60,0)+MAX(INDEX(AR5_CONC!$C$2:$C$57,MATCH(CALC_ABS!$A60,AR5_CONC!$A$2:$A$57,0))+C60+F60+I60,0)+MAX(INDEX(AR5_CONC!$D$2:$D$57,MATCH(CALC_ABS!$A60,AR5_CONC!$A$2:$A$57,0))+D60+G60+J60,0))*$P$1</f>
        <v>0.54094619969241087</v>
      </c>
      <c r="Q60" s="10">
        <f ca="1">(MAX(INDEX(AR5_CONC!$B$2:$B$57,MATCH(CALC_ABS!$A60,AR5_CONC!$A$2:$A$57,0))+B60+E60+H60,0)+MAX(INDEX(AR5_CONC!$C$2:$C$57,MATCH(CALC_ABS!$A60,AR5_CONC!$A$2:$A$57,0))+C60+F60+I60,0)+MAX(INDEX(AR5_CONC!$D$2:$D$57,MATCH(CALC_ABS!$A60,AR5_CONC!$A$2:$A$57,0))+D60+G60+J60,0))*$P$2</f>
        <v>0.86150691062124685</v>
      </c>
      <c r="R60" s="10">
        <f>INDEX(AR5_CONC!$H$2:$H$57,MATCH(CALC_ABS!$A60,AR5_CONC!$A$2:$A$57,0))+INDEX(AR5_CONC!$I$2:$I$57,MATCH(CALC_ABS!$A60,AR5_CONC!$A$2:$A$57,0))</f>
        <v>4.0404</v>
      </c>
      <c r="S60" s="10">
        <f>INDEX(AR5_CONC!$I$2:$I$57,MATCH(CALC_ABS!$A60,AR5_CONC!$A$2:$A$57,0))*$S$1</f>
        <v>0.13786499999999999</v>
      </c>
      <c r="T60" s="10">
        <f>INDEX(AR5_CONC!$I$2:$I$57,MATCH(CALC_ABS!$A60,AR5_CONC!$A$2:$A$57,0))*$S$2</f>
        <v>0.24815700000000002</v>
      </c>
      <c r="U60" s="7">
        <f t="array" aca="1" ref="U60" ca="1">SUM(OFFSET(NOx_TO_SDMA8_POPW_perkT!$A$2:$A$59,0,MATCH($A60,NOx_TO_SDMA8_POPW_perkT!$B$1:$BE$1,0))*delta_EM_AR5!$E$2:$E$59)</f>
        <v>6.4309261552517176</v>
      </c>
      <c r="V60" s="7">
        <f t="array" aca="1" ref="V60" ca="1">SUM(OFFSET(NMVOC_TO_SDMA8_POPW_perkT!$A$2:$A$59,0,MATCH($A60,NMVOC_TO_SDMA8_POPW_perkT!$B$1:$BE$1,0))*delta_EM_AR5!$H$2:$H$59)</f>
        <v>-0.15055132377854313</v>
      </c>
      <c r="W60" s="7">
        <f t="array" aca="1" ref="W60" ca="1">SUM(OFFSET(SO2_TO_SDMA8_POPW_perkT!$A$2:$A$59,0,MATCH($A60,SO2_TO_SDMA8_POPW_perkT!$B$1:$BE$1,0))*delta_EM_AR5!$G$2:$G$59)</f>
        <v>-3.7900343142468883E-3</v>
      </c>
      <c r="X60" s="7">
        <f t="array" aca="1" ref="X60" ca="1">SUM(OFFSET(CH4_TO_SDMA8_POPW_perkT!$A$2:$A$59,0,MATCH($A60,CH4_TO_SDMA8_POPW_perkT!$B$1:$BE$1,0))*delta_EM_AR5!$C$2:$C$59)</f>
        <v>2.3639321854184678</v>
      </c>
      <c r="Y60" s="10">
        <f t="shared" ca="1" si="1"/>
        <v>8.6405169825773953</v>
      </c>
      <c r="Z60" s="10">
        <f ca="1">Y60+INDEX(AR5_CONC!$J$2:$J$57,MATCH(CALC_ABS!$A60,AR5_CONC!$A$2:$A$57,0))</f>
        <v>45.508516982577397</v>
      </c>
    </row>
    <row r="61" spans="1:26" x14ac:dyDescent="0.2">
      <c r="A61" s="6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O61" s="10"/>
      <c r="P61" s="10"/>
      <c r="Q61" s="10"/>
      <c r="R61" s="10"/>
      <c r="S61" s="10"/>
      <c r="T61" s="10"/>
      <c r="U61" s="7"/>
      <c r="V61" s="7"/>
      <c r="W61" s="7"/>
      <c r="X61" s="7"/>
      <c r="Y61" s="10"/>
      <c r="Z61" s="10"/>
    </row>
    <row r="62" spans="1:26" x14ac:dyDescent="0.2">
      <c r="A62" s="6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O62" s="10"/>
      <c r="P62" s="10"/>
      <c r="Q62" s="10"/>
      <c r="R62" s="10"/>
      <c r="S62" s="10"/>
      <c r="T62" s="10"/>
      <c r="U62" s="7"/>
      <c r="V62" s="7"/>
      <c r="W62" s="7"/>
      <c r="X62" s="7"/>
      <c r="Y62" s="10"/>
      <c r="Z62" s="10"/>
    </row>
  </sheetData>
  <mergeCells count="1">
    <mergeCell ref="A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6">
    <tabColor indexed="52"/>
  </sheetPr>
  <dimension ref="A1:I59"/>
  <sheetViews>
    <sheetView workbookViewId="0">
      <selection activeCell="H15" sqref="H15"/>
    </sheetView>
  </sheetViews>
  <sheetFormatPr baseColWidth="10" defaultColWidth="9.1640625" defaultRowHeight="15" x14ac:dyDescent="0.2"/>
  <cols>
    <col min="1" max="1" width="13.5" style="6" bestFit="1" customWidth="1"/>
    <col min="2" max="2" width="11" style="6" bestFit="1" customWidth="1"/>
    <col min="3" max="9" width="12" style="6" bestFit="1" customWidth="1"/>
    <col min="10" max="12" width="9.1640625" style="6"/>
    <col min="13" max="13" width="11" style="6" bestFit="1" customWidth="1"/>
    <col min="14" max="16384" width="9.1640625" style="6"/>
  </cols>
  <sheetData>
    <row r="1" spans="1:9" ht="18.75" customHeight="1" x14ac:dyDescent="0.2">
      <c r="A1" s="6" t="s">
        <v>73</v>
      </c>
      <c r="B1" s="6" t="s">
        <v>59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6" t="s">
        <v>65</v>
      </c>
      <c r="I1" s="6" t="s">
        <v>66</v>
      </c>
    </row>
    <row r="2" spans="1:9" x14ac:dyDescent="0.2">
      <c r="A2" s="6" t="s">
        <v>0</v>
      </c>
      <c r="B2" s="6">
        <v>7.47</v>
      </c>
      <c r="C2" s="6">
        <v>9.9999999999999995E-7</v>
      </c>
      <c r="D2" s="6">
        <v>9.9999999999999995E-7</v>
      </c>
      <c r="E2" s="6">
        <v>4890</v>
      </c>
      <c r="F2" s="6">
        <v>9.9999999999999995E-7</v>
      </c>
      <c r="G2" s="6">
        <v>9.9999999999999995E-7</v>
      </c>
      <c r="H2" s="6">
        <v>9.9999999999999995E-7</v>
      </c>
      <c r="I2" s="6">
        <v>7.47</v>
      </c>
    </row>
    <row r="3" spans="1:9" x14ac:dyDescent="0.2">
      <c r="A3" s="6" t="s">
        <v>1</v>
      </c>
      <c r="B3" s="6">
        <v>190</v>
      </c>
      <c r="C3" s="6">
        <v>213</v>
      </c>
      <c r="D3" s="6">
        <v>9.9999999999999995E-7</v>
      </c>
      <c r="E3" s="6">
        <v>28300</v>
      </c>
      <c r="F3" s="6">
        <v>429</v>
      </c>
      <c r="G3" s="6">
        <v>3280</v>
      </c>
      <c r="H3" s="6">
        <v>1290</v>
      </c>
      <c r="I3" s="6">
        <v>1020</v>
      </c>
    </row>
    <row r="4" spans="1:9" x14ac:dyDescent="0.2">
      <c r="A4" s="6" t="s">
        <v>57</v>
      </c>
      <c r="B4" s="6">
        <v>2.65</v>
      </c>
      <c r="C4" s="6">
        <v>338</v>
      </c>
      <c r="D4" s="6">
        <v>91</v>
      </c>
      <c r="E4" s="6">
        <v>62.5</v>
      </c>
      <c r="F4" s="6">
        <v>9.9</v>
      </c>
      <c r="G4" s="6">
        <v>12.1</v>
      </c>
      <c r="H4" s="6">
        <v>126</v>
      </c>
      <c r="I4" s="6">
        <v>21.8</v>
      </c>
    </row>
    <row r="5" spans="1:9" x14ac:dyDescent="0.2">
      <c r="A5" s="6" t="s">
        <v>56</v>
      </c>
      <c r="B5" s="6">
        <v>0.32900000000000001</v>
      </c>
      <c r="C5" s="6">
        <v>145</v>
      </c>
      <c r="D5" s="6">
        <v>45.4</v>
      </c>
      <c r="E5" s="6">
        <v>20</v>
      </c>
      <c r="F5" s="6">
        <v>1.18</v>
      </c>
      <c r="G5" s="6">
        <v>3.29</v>
      </c>
      <c r="H5" s="6">
        <v>58.3</v>
      </c>
      <c r="I5" s="6">
        <v>3.97</v>
      </c>
    </row>
    <row r="6" spans="1:9" x14ac:dyDescent="0.2">
      <c r="A6" s="6" t="s">
        <v>55</v>
      </c>
      <c r="B6" s="6">
        <v>6.2</v>
      </c>
      <c r="C6" s="6">
        <v>864</v>
      </c>
      <c r="D6" s="6">
        <v>188</v>
      </c>
      <c r="E6" s="6">
        <v>217</v>
      </c>
      <c r="F6" s="6">
        <v>27.1</v>
      </c>
      <c r="G6" s="6">
        <v>58.7</v>
      </c>
      <c r="H6" s="6">
        <v>238</v>
      </c>
      <c r="I6" s="6">
        <v>56.9</v>
      </c>
    </row>
    <row r="7" spans="1:9" x14ac:dyDescent="0.2">
      <c r="A7" s="6" t="s">
        <v>54</v>
      </c>
      <c r="B7" s="6">
        <v>17.899999999999999</v>
      </c>
      <c r="C7" s="6">
        <v>2180</v>
      </c>
      <c r="D7" s="6">
        <v>454</v>
      </c>
      <c r="E7" s="6">
        <v>321</v>
      </c>
      <c r="F7" s="6">
        <v>88.1</v>
      </c>
      <c r="G7" s="6">
        <v>155</v>
      </c>
      <c r="H7" s="6">
        <v>746</v>
      </c>
      <c r="I7" s="6">
        <v>175</v>
      </c>
    </row>
    <row r="8" spans="1:9" x14ac:dyDescent="0.2">
      <c r="A8" s="6" t="s">
        <v>53</v>
      </c>
      <c r="B8" s="6">
        <v>1.2</v>
      </c>
      <c r="C8" s="6">
        <v>175</v>
      </c>
      <c r="D8" s="6">
        <v>37.5</v>
      </c>
      <c r="E8" s="6">
        <v>56</v>
      </c>
      <c r="F8" s="6">
        <v>3.88</v>
      </c>
      <c r="G8" s="6">
        <v>22.9</v>
      </c>
      <c r="H8" s="6">
        <v>50.8</v>
      </c>
      <c r="I8" s="6">
        <v>17.3</v>
      </c>
    </row>
    <row r="9" spans="1:9" x14ac:dyDescent="0.2">
      <c r="A9" s="6" t="s">
        <v>52</v>
      </c>
      <c r="B9" s="6">
        <v>10.7</v>
      </c>
      <c r="C9" s="6">
        <v>2290</v>
      </c>
      <c r="D9" s="6">
        <v>667</v>
      </c>
      <c r="E9" s="6">
        <v>287</v>
      </c>
      <c r="F9" s="6">
        <v>29</v>
      </c>
      <c r="G9" s="6">
        <v>86.4</v>
      </c>
      <c r="H9" s="6">
        <v>547</v>
      </c>
      <c r="I9" s="6">
        <v>121</v>
      </c>
    </row>
    <row r="10" spans="1:9" x14ac:dyDescent="0.2">
      <c r="A10" s="6" t="s">
        <v>51</v>
      </c>
      <c r="B10" s="6">
        <v>6.07</v>
      </c>
      <c r="C10" s="6">
        <v>2280</v>
      </c>
      <c r="D10" s="6">
        <v>427</v>
      </c>
      <c r="E10" s="6">
        <v>250</v>
      </c>
      <c r="F10" s="6">
        <v>29.6</v>
      </c>
      <c r="G10" s="6">
        <v>66.599999999999994</v>
      </c>
      <c r="H10" s="6">
        <v>645</v>
      </c>
      <c r="I10" s="6">
        <v>85.2</v>
      </c>
    </row>
    <row r="11" spans="1:9" x14ac:dyDescent="0.2">
      <c r="A11" s="6" t="s">
        <v>50</v>
      </c>
      <c r="B11" s="6">
        <v>3.41</v>
      </c>
      <c r="C11" s="6">
        <v>367</v>
      </c>
      <c r="D11" s="6">
        <v>62.8</v>
      </c>
      <c r="E11" s="6">
        <v>54.2</v>
      </c>
      <c r="F11" s="6">
        <v>14.8</v>
      </c>
      <c r="G11" s="6">
        <v>25.5</v>
      </c>
      <c r="H11" s="6">
        <v>120</v>
      </c>
      <c r="I11" s="6">
        <v>31.3</v>
      </c>
    </row>
    <row r="12" spans="1:9" x14ac:dyDescent="0.2">
      <c r="A12" s="6" t="s">
        <v>49</v>
      </c>
      <c r="B12" s="6">
        <v>8.9700000000000006</v>
      </c>
      <c r="C12" s="6">
        <v>2440</v>
      </c>
      <c r="D12" s="6">
        <v>401</v>
      </c>
      <c r="E12" s="6">
        <v>329</v>
      </c>
      <c r="F12" s="6">
        <v>37.1</v>
      </c>
      <c r="G12" s="6">
        <v>89.8</v>
      </c>
      <c r="H12" s="6">
        <v>617</v>
      </c>
      <c r="I12" s="6">
        <v>84.9</v>
      </c>
    </row>
    <row r="13" spans="1:9" x14ac:dyDescent="0.2">
      <c r="A13" s="6" t="s">
        <v>48</v>
      </c>
      <c r="B13" s="6">
        <v>9.9</v>
      </c>
      <c r="C13" s="6">
        <v>1460</v>
      </c>
      <c r="D13" s="6">
        <v>536</v>
      </c>
      <c r="E13" s="6">
        <v>402</v>
      </c>
      <c r="F13" s="6">
        <v>28.1</v>
      </c>
      <c r="G13" s="6">
        <v>115</v>
      </c>
      <c r="H13" s="6">
        <v>834</v>
      </c>
      <c r="I13" s="6">
        <v>86.6</v>
      </c>
    </row>
    <row r="14" spans="1:9" x14ac:dyDescent="0.2">
      <c r="A14" s="6" t="s">
        <v>47</v>
      </c>
      <c r="B14" s="6">
        <v>2.5499999999999998</v>
      </c>
      <c r="C14" s="6">
        <v>492</v>
      </c>
      <c r="D14" s="6">
        <v>108</v>
      </c>
      <c r="E14" s="6">
        <v>84.8</v>
      </c>
      <c r="F14" s="6">
        <v>8.83</v>
      </c>
      <c r="G14" s="6">
        <v>31.6</v>
      </c>
      <c r="H14" s="6">
        <v>154</v>
      </c>
      <c r="I14" s="6">
        <v>37.1</v>
      </c>
    </row>
    <row r="15" spans="1:9" x14ac:dyDescent="0.2">
      <c r="A15" s="6" t="s">
        <v>46</v>
      </c>
      <c r="B15" s="6">
        <v>32.1</v>
      </c>
      <c r="C15" s="6">
        <v>3480</v>
      </c>
      <c r="D15" s="6">
        <v>683</v>
      </c>
      <c r="E15" s="6">
        <v>1140</v>
      </c>
      <c r="F15" s="6">
        <v>97.2</v>
      </c>
      <c r="G15" s="6">
        <v>1030</v>
      </c>
      <c r="H15" s="6">
        <v>452</v>
      </c>
      <c r="I15" s="6">
        <v>477</v>
      </c>
    </row>
    <row r="16" spans="1:9" x14ac:dyDescent="0.2">
      <c r="A16" s="6" t="s">
        <v>45</v>
      </c>
      <c r="B16" s="6">
        <v>3.8</v>
      </c>
      <c r="C16" s="6">
        <v>338</v>
      </c>
      <c r="D16" s="6">
        <v>47.3</v>
      </c>
      <c r="E16" s="6">
        <v>346</v>
      </c>
      <c r="F16" s="6">
        <v>39</v>
      </c>
      <c r="G16" s="6">
        <v>42.7</v>
      </c>
      <c r="H16" s="6">
        <v>93.5</v>
      </c>
      <c r="I16" s="6">
        <v>58.4</v>
      </c>
    </row>
    <row r="17" spans="1:9" x14ac:dyDescent="0.2">
      <c r="A17" s="6" t="s">
        <v>44</v>
      </c>
      <c r="B17" s="6">
        <v>2.34</v>
      </c>
      <c r="C17" s="6">
        <v>408</v>
      </c>
      <c r="D17" s="6">
        <v>34.200000000000003</v>
      </c>
      <c r="E17" s="6">
        <v>41.7</v>
      </c>
      <c r="F17" s="6">
        <v>9.81</v>
      </c>
      <c r="G17" s="6">
        <v>83.1</v>
      </c>
      <c r="H17" s="6">
        <v>49.1</v>
      </c>
      <c r="I17" s="6">
        <v>21</v>
      </c>
    </row>
    <row r="18" spans="1:9" x14ac:dyDescent="0.2">
      <c r="A18" s="6" t="s">
        <v>43</v>
      </c>
      <c r="B18" s="6">
        <v>2.41</v>
      </c>
      <c r="C18" s="6">
        <v>204</v>
      </c>
      <c r="D18" s="6">
        <v>65.400000000000006</v>
      </c>
      <c r="E18" s="6">
        <v>45</v>
      </c>
      <c r="F18" s="6">
        <v>11.8</v>
      </c>
      <c r="G18" s="6">
        <v>12.7</v>
      </c>
      <c r="H18" s="6">
        <v>73.5</v>
      </c>
      <c r="I18" s="6">
        <v>24</v>
      </c>
    </row>
    <row r="19" spans="1:9" x14ac:dyDescent="0.2">
      <c r="A19" s="6" t="s">
        <v>42</v>
      </c>
      <c r="B19" s="6">
        <v>29.9</v>
      </c>
      <c r="C19" s="6">
        <v>1730</v>
      </c>
      <c r="D19" s="6">
        <v>417</v>
      </c>
      <c r="E19" s="6">
        <v>292</v>
      </c>
      <c r="F19" s="6">
        <v>89.4</v>
      </c>
      <c r="G19" s="6">
        <v>190</v>
      </c>
      <c r="H19" s="6">
        <v>463</v>
      </c>
      <c r="I19" s="6">
        <v>182</v>
      </c>
    </row>
    <row r="20" spans="1:9" x14ac:dyDescent="0.2">
      <c r="A20" s="6" t="s">
        <v>41</v>
      </c>
      <c r="B20" s="6">
        <v>8.91</v>
      </c>
      <c r="C20" s="6">
        <v>661</v>
      </c>
      <c r="D20" s="6">
        <v>151</v>
      </c>
      <c r="E20" s="6">
        <v>253</v>
      </c>
      <c r="F20" s="6">
        <v>29.8</v>
      </c>
      <c r="G20" s="6">
        <v>182</v>
      </c>
      <c r="H20" s="6">
        <v>262</v>
      </c>
      <c r="I20" s="6">
        <v>94</v>
      </c>
    </row>
    <row r="21" spans="1:9" x14ac:dyDescent="0.2">
      <c r="A21" s="6" t="s">
        <v>40</v>
      </c>
      <c r="B21" s="6">
        <v>5.78</v>
      </c>
      <c r="C21" s="6">
        <v>505</v>
      </c>
      <c r="D21" s="6">
        <v>90.4</v>
      </c>
      <c r="E21" s="6">
        <v>120</v>
      </c>
      <c r="F21" s="6">
        <v>21.9</v>
      </c>
      <c r="G21" s="6">
        <v>58.2</v>
      </c>
      <c r="H21" s="6">
        <v>171</v>
      </c>
      <c r="I21" s="6">
        <v>47.2</v>
      </c>
    </row>
    <row r="22" spans="1:9" x14ac:dyDescent="0.2">
      <c r="A22" s="6" t="s">
        <v>39</v>
      </c>
      <c r="B22" s="6">
        <v>9.9</v>
      </c>
      <c r="C22" s="6">
        <v>696</v>
      </c>
      <c r="D22" s="6">
        <v>151</v>
      </c>
      <c r="E22" s="6">
        <v>88.8</v>
      </c>
      <c r="F22" s="6">
        <v>41.3</v>
      </c>
      <c r="G22" s="6">
        <v>48.9</v>
      </c>
      <c r="H22" s="6">
        <v>160</v>
      </c>
      <c r="I22" s="6">
        <v>77.7</v>
      </c>
    </row>
    <row r="23" spans="1:9" x14ac:dyDescent="0.2">
      <c r="A23" s="6" t="s">
        <v>38</v>
      </c>
      <c r="B23" s="6">
        <v>22.1</v>
      </c>
      <c r="C23" s="6">
        <v>1880</v>
      </c>
      <c r="D23" s="6">
        <v>244</v>
      </c>
      <c r="E23" s="6">
        <v>595</v>
      </c>
      <c r="F23" s="6">
        <v>46.9</v>
      </c>
      <c r="G23" s="6">
        <v>321</v>
      </c>
      <c r="H23" s="6">
        <v>755</v>
      </c>
      <c r="I23" s="6">
        <v>169</v>
      </c>
    </row>
    <row r="24" spans="1:9" x14ac:dyDescent="0.2">
      <c r="A24" s="6" t="s">
        <v>37</v>
      </c>
      <c r="B24" s="6">
        <v>83</v>
      </c>
      <c r="C24" s="6">
        <v>8380</v>
      </c>
      <c r="D24" s="6">
        <v>616</v>
      </c>
      <c r="E24" s="6">
        <v>1170</v>
      </c>
      <c r="F24" s="6">
        <v>111</v>
      </c>
      <c r="G24" s="6">
        <v>419</v>
      </c>
      <c r="H24" s="6">
        <v>1180</v>
      </c>
      <c r="I24" s="6">
        <v>541</v>
      </c>
    </row>
    <row r="25" spans="1:9" x14ac:dyDescent="0.2">
      <c r="A25" s="6" t="s">
        <v>36</v>
      </c>
      <c r="B25" s="6">
        <v>44.7</v>
      </c>
      <c r="C25" s="6">
        <v>1910</v>
      </c>
      <c r="D25" s="6">
        <v>665</v>
      </c>
      <c r="E25" s="6">
        <v>1250</v>
      </c>
      <c r="F25" s="6">
        <v>113</v>
      </c>
      <c r="G25" s="6">
        <v>594</v>
      </c>
      <c r="H25" s="6">
        <v>576</v>
      </c>
      <c r="I25" s="6">
        <v>890</v>
      </c>
    </row>
    <row r="26" spans="1:9" x14ac:dyDescent="0.2">
      <c r="A26" s="6" t="s">
        <v>35</v>
      </c>
      <c r="B26" s="6">
        <v>154</v>
      </c>
      <c r="C26" s="6">
        <v>15600</v>
      </c>
      <c r="D26" s="6">
        <v>1540</v>
      </c>
      <c r="E26" s="6">
        <v>4080</v>
      </c>
      <c r="F26" s="6">
        <v>239</v>
      </c>
      <c r="G26" s="6">
        <v>1790</v>
      </c>
      <c r="H26" s="6">
        <v>5480</v>
      </c>
      <c r="I26" s="6">
        <v>755</v>
      </c>
    </row>
    <row r="27" spans="1:9" x14ac:dyDescent="0.2">
      <c r="A27" s="6" t="s">
        <v>34</v>
      </c>
      <c r="B27" s="6">
        <v>458</v>
      </c>
      <c r="C27" s="6">
        <v>14700</v>
      </c>
      <c r="D27" s="6">
        <v>3440</v>
      </c>
      <c r="E27" s="6">
        <v>1710</v>
      </c>
      <c r="F27" s="6">
        <v>3040</v>
      </c>
      <c r="G27" s="6">
        <v>636</v>
      </c>
      <c r="H27" s="6">
        <v>6560</v>
      </c>
      <c r="I27" s="6">
        <v>3990</v>
      </c>
    </row>
    <row r="28" spans="1:9" x14ac:dyDescent="0.2">
      <c r="A28" s="6" t="s">
        <v>33</v>
      </c>
      <c r="B28" s="6">
        <v>991</v>
      </c>
      <c r="C28" s="6">
        <v>19100</v>
      </c>
      <c r="D28" s="6">
        <v>6270</v>
      </c>
      <c r="E28" s="6">
        <v>3370</v>
      </c>
      <c r="F28" s="6">
        <v>7740</v>
      </c>
      <c r="G28" s="6">
        <v>984</v>
      </c>
      <c r="H28" s="6">
        <v>11200</v>
      </c>
      <c r="I28" s="6">
        <v>9260</v>
      </c>
    </row>
    <row r="29" spans="1:9" x14ac:dyDescent="0.2">
      <c r="A29" s="6" t="s">
        <v>32</v>
      </c>
      <c r="B29" s="6">
        <v>541</v>
      </c>
      <c r="C29" s="6">
        <v>6460</v>
      </c>
      <c r="D29" s="6">
        <v>1750</v>
      </c>
      <c r="E29" s="6">
        <v>2200</v>
      </c>
      <c r="F29" s="6">
        <v>4760</v>
      </c>
      <c r="G29" s="6">
        <v>744</v>
      </c>
      <c r="H29" s="6">
        <v>5740</v>
      </c>
      <c r="I29" s="6">
        <v>5510</v>
      </c>
    </row>
    <row r="30" spans="1:9" x14ac:dyDescent="0.2">
      <c r="A30" s="6" t="s">
        <v>31</v>
      </c>
      <c r="B30" s="6">
        <v>80.7</v>
      </c>
      <c r="C30" s="6">
        <v>2400</v>
      </c>
      <c r="D30" s="6">
        <v>519</v>
      </c>
      <c r="E30" s="6">
        <v>853</v>
      </c>
      <c r="F30" s="6">
        <v>359</v>
      </c>
      <c r="G30" s="6">
        <v>955</v>
      </c>
      <c r="H30" s="6">
        <v>1110</v>
      </c>
      <c r="I30" s="6">
        <v>626</v>
      </c>
    </row>
    <row r="31" spans="1:9" x14ac:dyDescent="0.2">
      <c r="A31" s="6" t="s">
        <v>30</v>
      </c>
      <c r="B31" s="6">
        <v>27.1</v>
      </c>
      <c r="C31" s="6">
        <v>3380</v>
      </c>
      <c r="D31" s="6">
        <v>193</v>
      </c>
      <c r="E31" s="6">
        <v>278</v>
      </c>
      <c r="F31" s="6">
        <v>120</v>
      </c>
      <c r="G31" s="6">
        <v>1190</v>
      </c>
      <c r="H31" s="6">
        <v>637</v>
      </c>
      <c r="I31" s="6">
        <v>227</v>
      </c>
    </row>
    <row r="32" spans="1:9" x14ac:dyDescent="0.2">
      <c r="A32" s="6" t="s">
        <v>29</v>
      </c>
      <c r="B32" s="6">
        <v>24.9</v>
      </c>
      <c r="C32" s="6">
        <v>3840</v>
      </c>
      <c r="D32" s="6">
        <v>419</v>
      </c>
      <c r="E32" s="6">
        <v>609</v>
      </c>
      <c r="F32" s="6">
        <v>122</v>
      </c>
      <c r="G32" s="6">
        <v>544</v>
      </c>
      <c r="H32" s="6">
        <v>705</v>
      </c>
      <c r="I32" s="6">
        <v>191</v>
      </c>
    </row>
    <row r="33" spans="1:9" x14ac:dyDescent="0.2">
      <c r="A33" s="6" t="s">
        <v>28</v>
      </c>
      <c r="B33" s="6">
        <v>116</v>
      </c>
      <c r="C33" s="6">
        <v>14100</v>
      </c>
      <c r="D33" s="6">
        <v>688</v>
      </c>
      <c r="E33" s="6">
        <v>1750</v>
      </c>
      <c r="F33" s="6">
        <v>584</v>
      </c>
      <c r="G33" s="6">
        <v>1670</v>
      </c>
      <c r="H33" s="6">
        <v>2210</v>
      </c>
      <c r="I33" s="6">
        <v>1520</v>
      </c>
    </row>
    <row r="34" spans="1:9" x14ac:dyDescent="0.2">
      <c r="A34" s="6" t="s">
        <v>27</v>
      </c>
      <c r="B34" s="6">
        <v>175</v>
      </c>
      <c r="C34" s="6">
        <v>14200</v>
      </c>
      <c r="D34" s="6">
        <v>660</v>
      </c>
      <c r="E34" s="6">
        <v>2070</v>
      </c>
      <c r="F34" s="6">
        <v>1900</v>
      </c>
      <c r="G34" s="6">
        <v>1920</v>
      </c>
      <c r="H34" s="6">
        <v>2580</v>
      </c>
      <c r="I34" s="6">
        <v>2640</v>
      </c>
    </row>
    <row r="35" spans="1:9" x14ac:dyDescent="0.2">
      <c r="A35" s="6" t="s">
        <v>26</v>
      </c>
      <c r="B35" s="6">
        <v>44.7</v>
      </c>
      <c r="C35" s="6">
        <v>2930</v>
      </c>
      <c r="D35" s="6">
        <v>491</v>
      </c>
      <c r="E35" s="6">
        <v>878</v>
      </c>
      <c r="F35" s="6">
        <v>122</v>
      </c>
      <c r="G35" s="6">
        <v>694</v>
      </c>
      <c r="H35" s="6">
        <v>508</v>
      </c>
      <c r="I35" s="6">
        <v>583</v>
      </c>
    </row>
    <row r="36" spans="1:9" x14ac:dyDescent="0.2">
      <c r="A36" s="6" t="s">
        <v>25</v>
      </c>
      <c r="B36" s="6">
        <v>12.6</v>
      </c>
      <c r="C36" s="6">
        <v>1730</v>
      </c>
      <c r="D36" s="6">
        <v>238</v>
      </c>
      <c r="E36" s="6">
        <v>300</v>
      </c>
      <c r="F36" s="6">
        <v>46.7</v>
      </c>
      <c r="G36" s="6">
        <v>179</v>
      </c>
      <c r="H36" s="6">
        <v>542</v>
      </c>
      <c r="I36" s="6">
        <v>124</v>
      </c>
    </row>
    <row r="37" spans="1:9" x14ac:dyDescent="0.2">
      <c r="A37" s="6" t="s">
        <v>24</v>
      </c>
      <c r="B37" s="6">
        <v>6.29</v>
      </c>
      <c r="C37" s="6">
        <v>1200</v>
      </c>
      <c r="D37" s="6">
        <v>289</v>
      </c>
      <c r="E37" s="6">
        <v>388</v>
      </c>
      <c r="F37" s="6">
        <v>26.4</v>
      </c>
      <c r="G37" s="6">
        <v>369</v>
      </c>
      <c r="H37" s="6">
        <v>794</v>
      </c>
      <c r="I37" s="6">
        <v>109</v>
      </c>
    </row>
    <row r="38" spans="1:9" x14ac:dyDescent="0.2">
      <c r="A38" s="6" t="s">
        <v>23</v>
      </c>
      <c r="B38" s="6">
        <v>69.599999999999994</v>
      </c>
      <c r="C38" s="6">
        <v>5650</v>
      </c>
      <c r="D38" s="6">
        <v>809</v>
      </c>
      <c r="E38" s="6">
        <v>637</v>
      </c>
      <c r="F38" s="6">
        <v>517</v>
      </c>
      <c r="G38" s="6">
        <v>868</v>
      </c>
      <c r="H38" s="6">
        <v>746</v>
      </c>
      <c r="I38" s="6">
        <v>637</v>
      </c>
    </row>
    <row r="39" spans="1:9" x14ac:dyDescent="0.2">
      <c r="A39" s="6" t="s">
        <v>22</v>
      </c>
      <c r="B39" s="6">
        <v>3.58</v>
      </c>
      <c r="C39" s="6">
        <v>1600</v>
      </c>
      <c r="D39" s="6">
        <v>302</v>
      </c>
      <c r="E39" s="6">
        <v>79.8</v>
      </c>
      <c r="F39" s="6">
        <v>8.9499999999999993</v>
      </c>
      <c r="G39" s="6">
        <v>32.1</v>
      </c>
      <c r="H39" s="6">
        <v>56.9</v>
      </c>
      <c r="I39" s="6">
        <v>18.2</v>
      </c>
    </row>
    <row r="40" spans="1:9" x14ac:dyDescent="0.2">
      <c r="A40" s="6" t="s">
        <v>21</v>
      </c>
      <c r="B40" s="6">
        <v>0.79800000000000004</v>
      </c>
      <c r="C40" s="6">
        <v>8.9</v>
      </c>
      <c r="D40" s="6">
        <v>1.73</v>
      </c>
      <c r="E40" s="6">
        <v>3.54</v>
      </c>
      <c r="F40" s="6">
        <v>8.9</v>
      </c>
      <c r="G40" s="6">
        <v>0.99099999999999999</v>
      </c>
      <c r="H40" s="6">
        <v>8.8800000000000008</v>
      </c>
      <c r="I40" s="6">
        <v>9.6999999999999993</v>
      </c>
    </row>
    <row r="41" spans="1:9" x14ac:dyDescent="0.2">
      <c r="A41" s="6" t="s">
        <v>20</v>
      </c>
      <c r="B41" s="6">
        <v>45.2</v>
      </c>
      <c r="C41" s="6">
        <v>1330</v>
      </c>
      <c r="D41" s="6">
        <v>268</v>
      </c>
      <c r="E41" s="6">
        <v>286</v>
      </c>
      <c r="F41" s="6">
        <v>228</v>
      </c>
      <c r="G41" s="6">
        <v>242</v>
      </c>
      <c r="H41" s="6">
        <v>485</v>
      </c>
      <c r="I41" s="6">
        <v>435</v>
      </c>
    </row>
    <row r="42" spans="1:9" x14ac:dyDescent="0.2">
      <c r="A42" s="6" t="s">
        <v>19</v>
      </c>
      <c r="B42" s="6">
        <v>655</v>
      </c>
      <c r="C42" s="6">
        <v>59000</v>
      </c>
      <c r="D42" s="6">
        <v>18300</v>
      </c>
      <c r="E42" s="6">
        <v>18100</v>
      </c>
      <c r="F42" s="6">
        <v>2410</v>
      </c>
      <c r="G42" s="6">
        <v>14500</v>
      </c>
      <c r="H42" s="6">
        <v>21800</v>
      </c>
      <c r="I42" s="6">
        <v>8330</v>
      </c>
    </row>
    <row r="43" spans="1:9" x14ac:dyDescent="0.2">
      <c r="A43" s="6" t="s">
        <v>18</v>
      </c>
      <c r="B43" s="6">
        <v>3.7</v>
      </c>
      <c r="C43" s="6">
        <v>975</v>
      </c>
      <c r="D43" s="6">
        <v>143</v>
      </c>
      <c r="E43" s="6">
        <v>303</v>
      </c>
      <c r="F43" s="6">
        <v>11.2</v>
      </c>
      <c r="G43" s="6">
        <v>121</v>
      </c>
      <c r="H43" s="6">
        <v>283</v>
      </c>
      <c r="I43" s="6">
        <v>71.8</v>
      </c>
    </row>
    <row r="44" spans="1:9" x14ac:dyDescent="0.2">
      <c r="A44" s="6" t="s">
        <v>17</v>
      </c>
      <c r="B44" s="6">
        <v>272</v>
      </c>
      <c r="C44" s="6">
        <v>16700</v>
      </c>
      <c r="D44" s="6">
        <v>4470</v>
      </c>
      <c r="E44" s="6">
        <v>1490</v>
      </c>
      <c r="F44" s="6">
        <v>1080</v>
      </c>
      <c r="G44" s="6">
        <v>1350</v>
      </c>
      <c r="H44" s="6">
        <v>2910</v>
      </c>
      <c r="I44" s="6">
        <v>2140</v>
      </c>
    </row>
    <row r="45" spans="1:9" x14ac:dyDescent="0.2">
      <c r="A45" s="6" t="s">
        <v>16</v>
      </c>
      <c r="B45" s="6">
        <v>888</v>
      </c>
      <c r="C45" s="6">
        <v>40600</v>
      </c>
      <c r="D45" s="6">
        <v>11900</v>
      </c>
      <c r="E45" s="6">
        <v>12400</v>
      </c>
      <c r="F45" s="6">
        <v>2950</v>
      </c>
      <c r="G45" s="6">
        <v>9660</v>
      </c>
      <c r="H45" s="6">
        <v>13200</v>
      </c>
      <c r="I45" s="6">
        <v>7120</v>
      </c>
    </row>
    <row r="46" spans="1:9" x14ac:dyDescent="0.2">
      <c r="A46" s="6" t="s">
        <v>15</v>
      </c>
      <c r="B46" s="6">
        <v>211</v>
      </c>
      <c r="C46" s="6">
        <v>9990</v>
      </c>
      <c r="D46" s="6">
        <v>2300</v>
      </c>
      <c r="E46" s="6">
        <v>1520</v>
      </c>
      <c r="F46" s="6">
        <v>855</v>
      </c>
      <c r="G46" s="6">
        <v>1400</v>
      </c>
      <c r="H46" s="6">
        <v>3170</v>
      </c>
      <c r="I46" s="6">
        <v>1480</v>
      </c>
    </row>
    <row r="47" spans="1:9" x14ac:dyDescent="0.2">
      <c r="A47" s="6" t="s">
        <v>14</v>
      </c>
      <c r="B47" s="6">
        <v>78.900000000000006</v>
      </c>
      <c r="C47" s="6">
        <v>3610</v>
      </c>
      <c r="D47" s="6">
        <v>625</v>
      </c>
      <c r="E47" s="6">
        <v>1120</v>
      </c>
      <c r="F47" s="6">
        <v>430</v>
      </c>
      <c r="G47" s="6">
        <v>449</v>
      </c>
      <c r="H47" s="6">
        <v>1190</v>
      </c>
      <c r="I47" s="6">
        <v>718</v>
      </c>
    </row>
    <row r="48" spans="1:9" x14ac:dyDescent="0.2">
      <c r="A48" s="6" t="s">
        <v>13</v>
      </c>
      <c r="B48" s="6">
        <v>28.6</v>
      </c>
      <c r="C48" s="6">
        <v>983</v>
      </c>
      <c r="D48" s="6">
        <v>363</v>
      </c>
      <c r="E48" s="6">
        <v>682</v>
      </c>
      <c r="F48" s="6">
        <v>72.599999999999994</v>
      </c>
      <c r="G48" s="6">
        <v>358</v>
      </c>
      <c r="H48" s="6">
        <v>658</v>
      </c>
      <c r="I48" s="6">
        <v>366</v>
      </c>
    </row>
    <row r="49" spans="1:9" x14ac:dyDescent="0.2">
      <c r="A49" s="6" t="s">
        <v>12</v>
      </c>
      <c r="B49" s="6">
        <v>39.799999999999997</v>
      </c>
      <c r="C49" s="6">
        <v>2320</v>
      </c>
      <c r="D49" s="6">
        <v>590</v>
      </c>
      <c r="E49" s="6">
        <v>477</v>
      </c>
      <c r="F49" s="6">
        <v>125</v>
      </c>
      <c r="G49" s="6">
        <v>534</v>
      </c>
      <c r="H49" s="6">
        <v>692</v>
      </c>
      <c r="I49" s="6">
        <v>342</v>
      </c>
    </row>
    <row r="50" spans="1:9" x14ac:dyDescent="0.2">
      <c r="A50" s="6" t="s">
        <v>11</v>
      </c>
      <c r="B50" s="6">
        <v>113</v>
      </c>
      <c r="C50" s="6">
        <v>4020</v>
      </c>
      <c r="D50" s="6">
        <v>924</v>
      </c>
      <c r="E50" s="6">
        <v>932</v>
      </c>
      <c r="F50" s="6">
        <v>385</v>
      </c>
      <c r="G50" s="6">
        <v>402</v>
      </c>
      <c r="H50" s="6">
        <v>977</v>
      </c>
      <c r="I50" s="6">
        <v>766</v>
      </c>
    </row>
    <row r="51" spans="1:9" x14ac:dyDescent="0.2">
      <c r="A51" s="6" t="s">
        <v>10</v>
      </c>
      <c r="B51" s="6">
        <v>370</v>
      </c>
      <c r="C51" s="6">
        <v>5840</v>
      </c>
      <c r="D51" s="6">
        <v>1240</v>
      </c>
      <c r="E51" s="6">
        <v>1320</v>
      </c>
      <c r="F51" s="6">
        <v>2850</v>
      </c>
      <c r="G51" s="6">
        <v>495</v>
      </c>
      <c r="H51" s="6">
        <v>4210</v>
      </c>
      <c r="I51" s="6">
        <v>3370</v>
      </c>
    </row>
    <row r="52" spans="1:9" x14ac:dyDescent="0.2">
      <c r="A52" s="6" t="s">
        <v>9</v>
      </c>
      <c r="B52" s="6">
        <v>138</v>
      </c>
      <c r="C52" s="6">
        <v>5890</v>
      </c>
      <c r="D52" s="6">
        <v>1020</v>
      </c>
      <c r="E52" s="6">
        <v>1340</v>
      </c>
      <c r="F52" s="6">
        <v>2170</v>
      </c>
      <c r="G52" s="6">
        <v>1670</v>
      </c>
      <c r="H52" s="6">
        <v>1860</v>
      </c>
      <c r="I52" s="6">
        <v>2390</v>
      </c>
    </row>
    <row r="53" spans="1:9" x14ac:dyDescent="0.2">
      <c r="A53" s="6" t="s">
        <v>8</v>
      </c>
      <c r="B53" s="6">
        <v>233</v>
      </c>
      <c r="C53" s="6">
        <v>22100</v>
      </c>
      <c r="D53" s="6">
        <v>4170</v>
      </c>
      <c r="E53" s="6">
        <v>4760</v>
      </c>
      <c r="F53" s="6">
        <v>890</v>
      </c>
      <c r="G53" s="6">
        <v>2500</v>
      </c>
      <c r="H53" s="6">
        <v>7030</v>
      </c>
      <c r="I53" s="6">
        <v>1520</v>
      </c>
    </row>
    <row r="54" spans="1:9" x14ac:dyDescent="0.2">
      <c r="A54" s="6" t="s">
        <v>7</v>
      </c>
      <c r="B54" s="6">
        <v>736</v>
      </c>
      <c r="C54" s="6">
        <v>24900</v>
      </c>
      <c r="D54" s="6">
        <v>4830</v>
      </c>
      <c r="E54" s="6">
        <v>5570</v>
      </c>
      <c r="F54" s="6">
        <v>6200</v>
      </c>
      <c r="G54" s="6">
        <v>1840</v>
      </c>
      <c r="H54" s="6">
        <v>9960</v>
      </c>
      <c r="I54" s="6">
        <v>7550</v>
      </c>
    </row>
    <row r="55" spans="1:9" x14ac:dyDescent="0.2">
      <c r="A55" s="6" t="s">
        <v>6</v>
      </c>
      <c r="B55" s="6">
        <v>59.9</v>
      </c>
      <c r="C55" s="6">
        <v>6310</v>
      </c>
      <c r="D55" s="6">
        <v>1240</v>
      </c>
      <c r="E55" s="6">
        <v>1560</v>
      </c>
      <c r="F55" s="6">
        <v>174</v>
      </c>
      <c r="G55" s="6">
        <v>174</v>
      </c>
      <c r="H55" s="6">
        <v>1360</v>
      </c>
      <c r="I55" s="6">
        <v>412</v>
      </c>
    </row>
    <row r="56" spans="1:9" x14ac:dyDescent="0.2">
      <c r="A56" s="6" t="s">
        <v>5</v>
      </c>
      <c r="B56" s="6">
        <v>60.9</v>
      </c>
      <c r="C56" s="6">
        <v>4430</v>
      </c>
      <c r="D56" s="6">
        <v>833</v>
      </c>
      <c r="E56" s="6">
        <v>637</v>
      </c>
      <c r="F56" s="6">
        <v>267</v>
      </c>
      <c r="G56" s="6">
        <v>268</v>
      </c>
      <c r="H56" s="6">
        <v>930</v>
      </c>
      <c r="I56" s="6">
        <v>409</v>
      </c>
    </row>
    <row r="57" spans="1:9" x14ac:dyDescent="0.2">
      <c r="A57" s="6" t="s">
        <v>4</v>
      </c>
      <c r="B57" s="6">
        <v>27.4</v>
      </c>
      <c r="C57" s="6">
        <v>971</v>
      </c>
      <c r="D57" s="6">
        <v>210</v>
      </c>
      <c r="E57" s="6">
        <v>354</v>
      </c>
      <c r="F57" s="6">
        <v>116</v>
      </c>
      <c r="G57" s="6">
        <v>209</v>
      </c>
      <c r="H57" s="6">
        <v>375</v>
      </c>
      <c r="I57" s="6">
        <v>203</v>
      </c>
    </row>
    <row r="58" spans="1:9" x14ac:dyDescent="0.2">
      <c r="A58" s="6" t="s">
        <v>3</v>
      </c>
      <c r="B58" s="6">
        <v>45.1</v>
      </c>
      <c r="C58" s="6">
        <v>6620</v>
      </c>
      <c r="D58" s="6">
        <v>968</v>
      </c>
      <c r="E58" s="6">
        <v>842</v>
      </c>
      <c r="F58" s="6">
        <v>259</v>
      </c>
      <c r="G58" s="6">
        <v>191</v>
      </c>
      <c r="H58" s="6">
        <v>734</v>
      </c>
      <c r="I58" s="6">
        <v>375</v>
      </c>
    </row>
    <row r="59" spans="1:9" x14ac:dyDescent="0.2">
      <c r="A59" s="6" t="s">
        <v>2</v>
      </c>
      <c r="B59" s="6">
        <v>280</v>
      </c>
      <c r="C59" s="6">
        <v>22800</v>
      </c>
      <c r="D59" s="6">
        <v>2490</v>
      </c>
      <c r="E59" s="6">
        <v>2400</v>
      </c>
      <c r="F59" s="6">
        <v>2330</v>
      </c>
      <c r="G59" s="6">
        <v>865</v>
      </c>
      <c r="H59" s="6">
        <v>4500</v>
      </c>
      <c r="I59" s="6">
        <v>2820</v>
      </c>
    </row>
  </sheetData>
  <conditionalFormatting sqref="J2:J59">
    <cfRule type="cellIs" dxfId="0" priority="1" operator="greaterThan">
      <formula>1</formula>
    </cfRule>
  </conditionalFormatting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8">
    <tabColor indexed="52"/>
  </sheetPr>
  <dimension ref="A1:I59"/>
  <sheetViews>
    <sheetView topLeftCell="A2" workbookViewId="0">
      <selection activeCell="B2" sqref="B2"/>
    </sheetView>
  </sheetViews>
  <sheetFormatPr baseColWidth="10" defaultColWidth="9.1640625" defaultRowHeight="15" x14ac:dyDescent="0.2"/>
  <cols>
    <col min="1" max="1" width="13.5" style="6" bestFit="1" customWidth="1"/>
    <col min="2" max="2" width="11" style="6" bestFit="1" customWidth="1"/>
    <col min="3" max="9" width="12" style="6" bestFit="1" customWidth="1"/>
    <col min="10" max="12" width="9.1640625" style="6"/>
    <col min="13" max="13" width="11" style="6" bestFit="1" customWidth="1"/>
    <col min="14" max="16384" width="9.1640625" style="6"/>
  </cols>
  <sheetData>
    <row r="1" spans="1:9" ht="18.75" customHeight="1" x14ac:dyDescent="0.2">
      <c r="A1" s="6" t="s">
        <v>73</v>
      </c>
      <c r="B1" s="6" t="s">
        <v>59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6" t="s">
        <v>65</v>
      </c>
      <c r="I1" s="6" t="s">
        <v>66</v>
      </c>
    </row>
    <row r="2" spans="1:9" x14ac:dyDescent="0.2">
      <c r="A2" s="6" t="s">
        <v>0</v>
      </c>
      <c r="B2" s="6">
        <v>7.47</v>
      </c>
      <c r="C2" s="6">
        <v>9.9999999999999995E-7</v>
      </c>
      <c r="D2" s="6">
        <v>9.9999999999999995E-7</v>
      </c>
      <c r="E2" s="6">
        <v>4890</v>
      </c>
      <c r="F2" s="6">
        <v>9.9999999999999995E-7</v>
      </c>
      <c r="G2" s="6">
        <v>9.9999999999999995E-7</v>
      </c>
      <c r="H2" s="6">
        <v>9.9999999999999995E-7</v>
      </c>
      <c r="I2" s="6">
        <v>7.47</v>
      </c>
    </row>
    <row r="3" spans="1:9" x14ac:dyDescent="0.2">
      <c r="A3" s="6" t="s">
        <v>1</v>
      </c>
      <c r="B3" s="6">
        <v>190</v>
      </c>
      <c r="C3" s="6">
        <v>213</v>
      </c>
      <c r="D3" s="6">
        <v>9.9999999999999995E-7</v>
      </c>
      <c r="E3" s="6">
        <v>28300</v>
      </c>
      <c r="F3" s="6">
        <v>429</v>
      </c>
      <c r="G3" s="6">
        <v>3280</v>
      </c>
      <c r="H3" s="6">
        <v>1290</v>
      </c>
      <c r="I3" s="6">
        <v>1020</v>
      </c>
    </row>
    <row r="4" spans="1:9" x14ac:dyDescent="0.2">
      <c r="A4" s="6" t="s">
        <v>57</v>
      </c>
      <c r="B4" s="6">
        <v>3.06</v>
      </c>
      <c r="C4" s="6">
        <v>359</v>
      </c>
      <c r="D4" s="6">
        <v>90.9</v>
      </c>
      <c r="E4" s="6">
        <v>81.599999999999994</v>
      </c>
      <c r="F4" s="6">
        <v>10.4</v>
      </c>
      <c r="G4" s="6">
        <v>18.399999999999999</v>
      </c>
      <c r="H4" s="6">
        <v>131</v>
      </c>
      <c r="I4" s="6">
        <v>22.6</v>
      </c>
    </row>
    <row r="5" spans="1:9" x14ac:dyDescent="0.2">
      <c r="A5" s="6" t="s">
        <v>56</v>
      </c>
      <c r="B5" s="6">
        <v>0.43099999999999999</v>
      </c>
      <c r="C5" s="6">
        <v>164</v>
      </c>
      <c r="D5" s="6">
        <v>52.3</v>
      </c>
      <c r="E5" s="6">
        <v>25.7</v>
      </c>
      <c r="F5" s="6">
        <v>1.48</v>
      </c>
      <c r="G5" s="6">
        <v>4.7</v>
      </c>
      <c r="H5" s="6">
        <v>61.1</v>
      </c>
      <c r="I5" s="6">
        <v>4.5999999999999996</v>
      </c>
    </row>
    <row r="6" spans="1:9" x14ac:dyDescent="0.2">
      <c r="A6" s="6" t="s">
        <v>55</v>
      </c>
      <c r="B6" s="6">
        <v>4.8600000000000003</v>
      </c>
      <c r="C6" s="6">
        <v>869</v>
      </c>
      <c r="D6" s="6">
        <v>189</v>
      </c>
      <c r="E6" s="6">
        <v>251</v>
      </c>
      <c r="F6" s="6">
        <v>18.100000000000001</v>
      </c>
      <c r="G6" s="6">
        <v>75.599999999999994</v>
      </c>
      <c r="H6" s="6">
        <v>241</v>
      </c>
      <c r="I6" s="6">
        <v>47.1</v>
      </c>
    </row>
    <row r="7" spans="1:9" x14ac:dyDescent="0.2">
      <c r="A7" s="6" t="s">
        <v>54</v>
      </c>
      <c r="B7" s="6">
        <v>16.8</v>
      </c>
      <c r="C7" s="6">
        <v>1880</v>
      </c>
      <c r="D7" s="6">
        <v>456</v>
      </c>
      <c r="E7" s="6">
        <v>443</v>
      </c>
      <c r="F7" s="6">
        <v>84.3</v>
      </c>
      <c r="G7" s="6">
        <v>207</v>
      </c>
      <c r="H7" s="6">
        <v>773</v>
      </c>
      <c r="I7" s="6">
        <v>173</v>
      </c>
    </row>
    <row r="8" spans="1:9" x14ac:dyDescent="0.2">
      <c r="A8" s="6" t="s">
        <v>53</v>
      </c>
      <c r="B8" s="6">
        <v>1.88</v>
      </c>
      <c r="C8" s="6">
        <v>178</v>
      </c>
      <c r="D8" s="6">
        <v>37.6</v>
      </c>
      <c r="E8" s="6">
        <v>76</v>
      </c>
      <c r="F8" s="6">
        <v>4.82</v>
      </c>
      <c r="G8" s="6">
        <v>32.299999999999997</v>
      </c>
      <c r="H8" s="6">
        <v>57.2</v>
      </c>
      <c r="I8" s="6">
        <v>20.9</v>
      </c>
    </row>
    <row r="9" spans="1:9" x14ac:dyDescent="0.2">
      <c r="A9" s="6" t="s">
        <v>52</v>
      </c>
      <c r="B9" s="6">
        <v>11.9</v>
      </c>
      <c r="C9" s="6">
        <v>2280</v>
      </c>
      <c r="D9" s="6">
        <v>670</v>
      </c>
      <c r="E9" s="6">
        <v>394</v>
      </c>
      <c r="F9" s="6">
        <v>29.9</v>
      </c>
      <c r="G9" s="6">
        <v>142</v>
      </c>
      <c r="H9" s="6">
        <v>590</v>
      </c>
      <c r="I9" s="6">
        <v>111</v>
      </c>
    </row>
    <row r="10" spans="1:9" x14ac:dyDescent="0.2">
      <c r="A10" s="6" t="s">
        <v>51</v>
      </c>
      <c r="B10" s="6">
        <v>5.19</v>
      </c>
      <c r="C10" s="6">
        <v>2290</v>
      </c>
      <c r="D10" s="6">
        <v>429</v>
      </c>
      <c r="E10" s="6">
        <v>343</v>
      </c>
      <c r="F10" s="6">
        <v>22.2</v>
      </c>
      <c r="G10" s="6">
        <v>111</v>
      </c>
      <c r="H10" s="6">
        <v>674</v>
      </c>
      <c r="I10" s="6">
        <v>74</v>
      </c>
    </row>
    <row r="11" spans="1:9" x14ac:dyDescent="0.2">
      <c r="A11" s="6" t="s">
        <v>50</v>
      </c>
      <c r="B11" s="6">
        <v>2.9</v>
      </c>
      <c r="C11" s="6">
        <v>358</v>
      </c>
      <c r="D11" s="6">
        <v>63.3</v>
      </c>
      <c r="E11" s="6">
        <v>71.7</v>
      </c>
      <c r="F11" s="6">
        <v>12.7</v>
      </c>
      <c r="G11" s="6">
        <v>39.299999999999997</v>
      </c>
      <c r="H11" s="6">
        <v>131</v>
      </c>
      <c r="I11" s="6">
        <v>28.9</v>
      </c>
    </row>
    <row r="12" spans="1:9" x14ac:dyDescent="0.2">
      <c r="A12" s="6" t="s">
        <v>49</v>
      </c>
      <c r="B12" s="6">
        <v>7.52</v>
      </c>
      <c r="C12" s="6">
        <v>2430</v>
      </c>
      <c r="D12" s="6">
        <v>404</v>
      </c>
      <c r="E12" s="6">
        <v>376</v>
      </c>
      <c r="F12" s="6">
        <v>28.6</v>
      </c>
      <c r="G12" s="6">
        <v>132</v>
      </c>
      <c r="H12" s="6">
        <v>639</v>
      </c>
      <c r="I12" s="6">
        <v>74.7</v>
      </c>
    </row>
    <row r="13" spans="1:9" x14ac:dyDescent="0.2">
      <c r="A13" s="6" t="s">
        <v>48</v>
      </c>
      <c r="B13" s="6">
        <v>9.0299999999999994</v>
      </c>
      <c r="C13" s="6">
        <v>1520</v>
      </c>
      <c r="D13" s="6">
        <v>536</v>
      </c>
      <c r="E13" s="6">
        <v>453</v>
      </c>
      <c r="F13" s="6">
        <v>23.4</v>
      </c>
      <c r="G13" s="6">
        <v>153</v>
      </c>
      <c r="H13" s="6">
        <v>816</v>
      </c>
      <c r="I13" s="6">
        <v>76.2</v>
      </c>
    </row>
    <row r="14" spans="1:9" x14ac:dyDescent="0.2">
      <c r="A14" s="6" t="s">
        <v>47</v>
      </c>
      <c r="B14" s="6">
        <v>2.65</v>
      </c>
      <c r="C14" s="6">
        <v>481</v>
      </c>
      <c r="D14" s="6">
        <v>109</v>
      </c>
      <c r="E14" s="6">
        <v>105</v>
      </c>
      <c r="F14" s="6">
        <v>9.3699999999999992</v>
      </c>
      <c r="G14" s="6">
        <v>36.200000000000003</v>
      </c>
      <c r="H14" s="6">
        <v>184</v>
      </c>
      <c r="I14" s="6">
        <v>38.4</v>
      </c>
    </row>
    <row r="15" spans="1:9" x14ac:dyDescent="0.2">
      <c r="A15" s="6" t="s">
        <v>46</v>
      </c>
      <c r="B15" s="6">
        <v>31.9</v>
      </c>
      <c r="C15" s="6">
        <v>3790</v>
      </c>
      <c r="D15" s="6">
        <v>685</v>
      </c>
      <c r="E15" s="6">
        <v>1530</v>
      </c>
      <c r="F15" s="6">
        <v>95.7</v>
      </c>
      <c r="G15" s="6">
        <v>2690</v>
      </c>
      <c r="H15" s="6">
        <v>492</v>
      </c>
      <c r="I15" s="6">
        <v>556</v>
      </c>
    </row>
    <row r="16" spans="1:9" x14ac:dyDescent="0.2">
      <c r="A16" s="6" t="s">
        <v>45</v>
      </c>
      <c r="B16" s="6">
        <v>2.52</v>
      </c>
      <c r="C16" s="6">
        <v>298</v>
      </c>
      <c r="D16" s="6">
        <v>47</v>
      </c>
      <c r="E16" s="6">
        <v>187</v>
      </c>
      <c r="F16" s="6">
        <v>24.7</v>
      </c>
      <c r="G16" s="6">
        <v>41.9</v>
      </c>
      <c r="H16" s="6">
        <v>92.2</v>
      </c>
      <c r="I16" s="6">
        <v>40.799999999999997</v>
      </c>
    </row>
    <row r="17" spans="1:9" x14ac:dyDescent="0.2">
      <c r="A17" s="6" t="s">
        <v>44</v>
      </c>
      <c r="B17" s="6">
        <v>2.54</v>
      </c>
      <c r="C17" s="6">
        <v>188</v>
      </c>
      <c r="D17" s="6">
        <v>34.299999999999997</v>
      </c>
      <c r="E17" s="6">
        <v>48.9</v>
      </c>
      <c r="F17" s="6">
        <v>10</v>
      </c>
      <c r="G17" s="6">
        <v>96</v>
      </c>
      <c r="H17" s="6">
        <v>54.5</v>
      </c>
      <c r="I17" s="6">
        <v>21.6</v>
      </c>
    </row>
    <row r="18" spans="1:9" x14ac:dyDescent="0.2">
      <c r="A18" s="6" t="s">
        <v>43</v>
      </c>
      <c r="B18" s="6">
        <v>2.2799999999999998</v>
      </c>
      <c r="C18" s="6">
        <v>242</v>
      </c>
      <c r="D18" s="6">
        <v>66.099999999999994</v>
      </c>
      <c r="E18" s="6">
        <v>59.4</v>
      </c>
      <c r="F18" s="6">
        <v>10.1</v>
      </c>
      <c r="G18" s="6">
        <v>18.600000000000001</v>
      </c>
      <c r="H18" s="6">
        <v>76.900000000000006</v>
      </c>
      <c r="I18" s="6">
        <v>21.8</v>
      </c>
    </row>
    <row r="19" spans="1:9" x14ac:dyDescent="0.2">
      <c r="A19" s="6" t="s">
        <v>42</v>
      </c>
      <c r="B19" s="6">
        <v>37.700000000000003</v>
      </c>
      <c r="C19" s="6">
        <v>2040</v>
      </c>
      <c r="D19" s="6">
        <v>419</v>
      </c>
      <c r="E19" s="6">
        <v>371</v>
      </c>
      <c r="F19" s="6">
        <v>86.4</v>
      </c>
      <c r="G19" s="6">
        <v>384</v>
      </c>
      <c r="H19" s="6">
        <v>448</v>
      </c>
      <c r="I19" s="6">
        <v>199</v>
      </c>
    </row>
    <row r="20" spans="1:9" x14ac:dyDescent="0.2">
      <c r="A20" s="6" t="s">
        <v>41</v>
      </c>
      <c r="B20" s="6">
        <v>9.32</v>
      </c>
      <c r="C20" s="6">
        <v>798</v>
      </c>
      <c r="D20" s="6">
        <v>147</v>
      </c>
      <c r="E20" s="6">
        <v>198</v>
      </c>
      <c r="F20" s="6">
        <v>31.8</v>
      </c>
      <c r="G20" s="6">
        <v>305</v>
      </c>
      <c r="H20" s="6">
        <v>210</v>
      </c>
      <c r="I20" s="6">
        <v>96.9</v>
      </c>
    </row>
    <row r="21" spans="1:9" x14ac:dyDescent="0.2">
      <c r="A21" s="6" t="s">
        <v>40</v>
      </c>
      <c r="B21" s="6">
        <v>6.11</v>
      </c>
      <c r="C21" s="6">
        <v>489</v>
      </c>
      <c r="D21" s="6">
        <v>91</v>
      </c>
      <c r="E21" s="6">
        <v>148</v>
      </c>
      <c r="F21" s="6">
        <v>20.399999999999999</v>
      </c>
      <c r="G21" s="6">
        <v>79.900000000000006</v>
      </c>
      <c r="H21" s="6">
        <v>182</v>
      </c>
      <c r="I21" s="6">
        <v>45.4</v>
      </c>
    </row>
    <row r="22" spans="1:9" x14ac:dyDescent="0.2">
      <c r="A22" s="6" t="s">
        <v>39</v>
      </c>
      <c r="B22" s="6">
        <v>10.5</v>
      </c>
      <c r="C22" s="6">
        <v>525</v>
      </c>
      <c r="D22" s="6">
        <v>151</v>
      </c>
      <c r="E22" s="6">
        <v>120</v>
      </c>
      <c r="F22" s="6">
        <v>42.8</v>
      </c>
      <c r="G22" s="6">
        <v>72.7</v>
      </c>
      <c r="H22" s="6">
        <v>173</v>
      </c>
      <c r="I22" s="6">
        <v>81.099999999999994</v>
      </c>
    </row>
    <row r="23" spans="1:9" x14ac:dyDescent="0.2">
      <c r="A23" s="6" t="s">
        <v>38</v>
      </c>
      <c r="B23" s="6">
        <v>44.3</v>
      </c>
      <c r="C23" s="6">
        <v>3000</v>
      </c>
      <c r="D23" s="6">
        <v>254</v>
      </c>
      <c r="E23" s="6">
        <v>1230</v>
      </c>
      <c r="F23" s="6">
        <v>54.4</v>
      </c>
      <c r="G23" s="6">
        <v>721</v>
      </c>
      <c r="H23" s="6">
        <v>893</v>
      </c>
      <c r="I23" s="6">
        <v>212</v>
      </c>
    </row>
    <row r="24" spans="1:9" x14ac:dyDescent="0.2">
      <c r="A24" s="6" t="s">
        <v>37</v>
      </c>
      <c r="B24" s="6">
        <v>145</v>
      </c>
      <c r="C24" s="6">
        <v>13500</v>
      </c>
      <c r="D24" s="6">
        <v>627</v>
      </c>
      <c r="E24" s="6">
        <v>2030</v>
      </c>
      <c r="F24" s="6">
        <v>169</v>
      </c>
      <c r="G24" s="6">
        <v>832</v>
      </c>
      <c r="H24" s="6">
        <v>1440</v>
      </c>
      <c r="I24" s="6">
        <v>667</v>
      </c>
    </row>
    <row r="25" spans="1:9" x14ac:dyDescent="0.2">
      <c r="A25" s="6" t="s">
        <v>36</v>
      </c>
      <c r="B25" s="6">
        <v>70</v>
      </c>
      <c r="C25" s="6">
        <v>2260</v>
      </c>
      <c r="D25" s="6">
        <v>675</v>
      </c>
      <c r="E25" s="6">
        <v>1750</v>
      </c>
      <c r="F25" s="6">
        <v>140</v>
      </c>
      <c r="G25" s="6">
        <v>613</v>
      </c>
      <c r="H25" s="6">
        <v>794</v>
      </c>
      <c r="I25" s="6">
        <v>947</v>
      </c>
    </row>
    <row r="26" spans="1:9" x14ac:dyDescent="0.2">
      <c r="A26" s="6" t="s">
        <v>35</v>
      </c>
      <c r="B26" s="6">
        <v>379</v>
      </c>
      <c r="C26" s="6">
        <v>25300</v>
      </c>
      <c r="D26" s="6">
        <v>1620</v>
      </c>
      <c r="E26" s="6">
        <v>9110</v>
      </c>
      <c r="F26" s="6">
        <v>380</v>
      </c>
      <c r="G26" s="6">
        <v>3700</v>
      </c>
      <c r="H26" s="6">
        <v>7530</v>
      </c>
      <c r="I26" s="6">
        <v>1150</v>
      </c>
    </row>
    <row r="27" spans="1:9" x14ac:dyDescent="0.2">
      <c r="A27" s="6" t="s">
        <v>34</v>
      </c>
      <c r="B27" s="6">
        <v>553</v>
      </c>
      <c r="C27" s="6">
        <v>17200</v>
      </c>
      <c r="D27" s="6">
        <v>3460</v>
      </c>
      <c r="E27" s="6">
        <v>2360</v>
      </c>
      <c r="F27" s="6">
        <v>3150</v>
      </c>
      <c r="G27" s="6">
        <v>1100</v>
      </c>
      <c r="H27" s="6">
        <v>7190</v>
      </c>
      <c r="I27" s="6">
        <v>4220</v>
      </c>
    </row>
    <row r="28" spans="1:9" x14ac:dyDescent="0.2">
      <c r="A28" s="6" t="s">
        <v>33</v>
      </c>
      <c r="B28" s="6">
        <v>1110</v>
      </c>
      <c r="C28" s="6">
        <v>19500</v>
      </c>
      <c r="D28" s="6">
        <v>6290</v>
      </c>
      <c r="E28" s="6">
        <v>3850</v>
      </c>
      <c r="F28" s="6">
        <v>7890</v>
      </c>
      <c r="G28" s="6">
        <v>1300</v>
      </c>
      <c r="H28" s="6">
        <v>11800</v>
      </c>
      <c r="I28" s="6">
        <v>9560</v>
      </c>
    </row>
    <row r="29" spans="1:9" x14ac:dyDescent="0.2">
      <c r="A29" s="6" t="s">
        <v>32</v>
      </c>
      <c r="B29" s="6">
        <v>582</v>
      </c>
      <c r="C29" s="6">
        <v>6800</v>
      </c>
      <c r="D29" s="6">
        <v>1760</v>
      </c>
      <c r="E29" s="6">
        <v>2430</v>
      </c>
      <c r="F29" s="6">
        <v>4810</v>
      </c>
      <c r="G29" s="6">
        <v>926</v>
      </c>
      <c r="H29" s="6">
        <v>5970</v>
      </c>
      <c r="I29" s="6">
        <v>5610</v>
      </c>
    </row>
    <row r="30" spans="1:9" x14ac:dyDescent="0.2">
      <c r="A30" s="6" t="s">
        <v>31</v>
      </c>
      <c r="B30" s="6">
        <v>101</v>
      </c>
      <c r="C30" s="6">
        <v>3080</v>
      </c>
      <c r="D30" s="6">
        <v>526</v>
      </c>
      <c r="E30" s="6">
        <v>1890</v>
      </c>
      <c r="F30" s="6">
        <v>371</v>
      </c>
      <c r="G30" s="6">
        <v>1990</v>
      </c>
      <c r="H30" s="6">
        <v>1330</v>
      </c>
      <c r="I30" s="6">
        <v>816</v>
      </c>
    </row>
    <row r="31" spans="1:9" x14ac:dyDescent="0.2">
      <c r="A31" s="6" t="s">
        <v>30</v>
      </c>
      <c r="B31" s="6">
        <v>38.6</v>
      </c>
      <c r="C31" s="6">
        <v>5540</v>
      </c>
      <c r="D31" s="6">
        <v>194</v>
      </c>
      <c r="E31" s="6">
        <v>552</v>
      </c>
      <c r="F31" s="6">
        <v>125</v>
      </c>
      <c r="G31" s="6">
        <v>2210</v>
      </c>
      <c r="H31" s="6">
        <v>714</v>
      </c>
      <c r="I31" s="6">
        <v>255</v>
      </c>
    </row>
    <row r="32" spans="1:9" x14ac:dyDescent="0.2">
      <c r="A32" s="6" t="s">
        <v>29</v>
      </c>
      <c r="B32" s="6">
        <v>30.7</v>
      </c>
      <c r="C32" s="6">
        <v>5030</v>
      </c>
      <c r="D32" s="6">
        <v>419</v>
      </c>
      <c r="E32" s="6">
        <v>1050</v>
      </c>
      <c r="F32" s="6">
        <v>97</v>
      </c>
      <c r="G32" s="6">
        <v>834</v>
      </c>
      <c r="H32" s="6">
        <v>1050</v>
      </c>
      <c r="I32" s="6">
        <v>176</v>
      </c>
    </row>
    <row r="33" spans="1:9" x14ac:dyDescent="0.2">
      <c r="A33" s="6" t="s">
        <v>28</v>
      </c>
      <c r="B33" s="6">
        <v>120</v>
      </c>
      <c r="C33" s="6">
        <v>18100</v>
      </c>
      <c r="D33" s="6">
        <v>694</v>
      </c>
      <c r="E33" s="6">
        <v>2650</v>
      </c>
      <c r="F33" s="6">
        <v>534</v>
      </c>
      <c r="G33" s="6">
        <v>2680</v>
      </c>
      <c r="H33" s="6">
        <v>2580</v>
      </c>
      <c r="I33" s="6">
        <v>1560</v>
      </c>
    </row>
    <row r="34" spans="1:9" x14ac:dyDescent="0.2">
      <c r="A34" s="6" t="s">
        <v>27</v>
      </c>
      <c r="B34" s="6">
        <v>201</v>
      </c>
      <c r="C34" s="6">
        <v>27700</v>
      </c>
      <c r="D34" s="6">
        <v>662</v>
      </c>
      <c r="E34" s="6">
        <v>2680</v>
      </c>
      <c r="F34" s="6">
        <v>1880</v>
      </c>
      <c r="G34" s="6">
        <v>3830</v>
      </c>
      <c r="H34" s="6">
        <v>2770</v>
      </c>
      <c r="I34" s="6">
        <v>2850</v>
      </c>
    </row>
    <row r="35" spans="1:9" x14ac:dyDescent="0.2">
      <c r="A35" s="6" t="s">
        <v>26</v>
      </c>
      <c r="B35" s="6">
        <v>49.1</v>
      </c>
      <c r="C35" s="6">
        <v>4070</v>
      </c>
      <c r="D35" s="6">
        <v>493</v>
      </c>
      <c r="E35" s="6">
        <v>1030</v>
      </c>
      <c r="F35" s="6">
        <v>127</v>
      </c>
      <c r="G35" s="6">
        <v>757</v>
      </c>
      <c r="H35" s="6">
        <v>555</v>
      </c>
      <c r="I35" s="6">
        <v>594</v>
      </c>
    </row>
    <row r="36" spans="1:9" x14ac:dyDescent="0.2">
      <c r="A36" s="6" t="s">
        <v>25</v>
      </c>
      <c r="B36" s="6">
        <v>13.4</v>
      </c>
      <c r="C36" s="6">
        <v>1760</v>
      </c>
      <c r="D36" s="6">
        <v>239</v>
      </c>
      <c r="E36" s="6">
        <v>723</v>
      </c>
      <c r="F36" s="6">
        <v>41.2</v>
      </c>
      <c r="G36" s="6">
        <v>294</v>
      </c>
      <c r="H36" s="6">
        <v>614</v>
      </c>
      <c r="I36" s="6">
        <v>127</v>
      </c>
    </row>
    <row r="37" spans="1:9" x14ac:dyDescent="0.2">
      <c r="A37" s="6" t="s">
        <v>24</v>
      </c>
      <c r="B37" s="6">
        <v>8.8000000000000007</v>
      </c>
      <c r="C37" s="6">
        <v>1240</v>
      </c>
      <c r="D37" s="6">
        <v>296</v>
      </c>
      <c r="E37" s="6">
        <v>751</v>
      </c>
      <c r="F37" s="6">
        <v>27.2</v>
      </c>
      <c r="G37" s="6">
        <v>590</v>
      </c>
      <c r="H37" s="6">
        <v>904</v>
      </c>
      <c r="I37" s="6">
        <v>124</v>
      </c>
    </row>
    <row r="38" spans="1:9" x14ac:dyDescent="0.2">
      <c r="A38" s="6" t="s">
        <v>23</v>
      </c>
      <c r="B38" s="6">
        <v>64.2</v>
      </c>
      <c r="C38" s="6">
        <v>7820</v>
      </c>
      <c r="D38" s="6">
        <v>809</v>
      </c>
      <c r="E38" s="6">
        <v>995</v>
      </c>
      <c r="F38" s="6">
        <v>499</v>
      </c>
      <c r="G38" s="6">
        <v>1270</v>
      </c>
      <c r="H38" s="6">
        <v>740</v>
      </c>
      <c r="I38" s="6">
        <v>623</v>
      </c>
    </row>
    <row r="39" spans="1:9" x14ac:dyDescent="0.2">
      <c r="A39" s="6" t="s">
        <v>22</v>
      </c>
      <c r="B39" s="6">
        <v>2.58</v>
      </c>
      <c r="C39" s="6">
        <v>1620</v>
      </c>
      <c r="D39" s="6">
        <v>302</v>
      </c>
      <c r="E39" s="6">
        <v>101</v>
      </c>
      <c r="F39" s="6">
        <v>5.5</v>
      </c>
      <c r="G39" s="6">
        <v>52.6</v>
      </c>
      <c r="H39" s="6">
        <v>54.3</v>
      </c>
      <c r="I39" s="6">
        <v>13.5</v>
      </c>
    </row>
    <row r="40" spans="1:9" x14ac:dyDescent="0.2">
      <c r="A40" s="6" t="s">
        <v>21</v>
      </c>
      <c r="B40" s="6">
        <v>0.8</v>
      </c>
      <c r="C40" s="6">
        <v>8.99</v>
      </c>
      <c r="D40" s="6">
        <v>1.73</v>
      </c>
      <c r="E40" s="6">
        <v>3.62</v>
      </c>
      <c r="F40" s="6">
        <v>8.9</v>
      </c>
      <c r="G40" s="6">
        <v>0.995</v>
      </c>
      <c r="H40" s="6">
        <v>8.9600000000000009</v>
      </c>
      <c r="I40" s="6">
        <v>9.6999999999999993</v>
      </c>
    </row>
    <row r="41" spans="1:9" x14ac:dyDescent="0.2">
      <c r="A41" s="6" t="s">
        <v>20</v>
      </c>
      <c r="B41" s="6">
        <v>26.6</v>
      </c>
      <c r="C41" s="6">
        <v>1860</v>
      </c>
      <c r="D41" s="6">
        <v>267</v>
      </c>
      <c r="E41" s="6">
        <v>587</v>
      </c>
      <c r="F41" s="6">
        <v>66.2</v>
      </c>
      <c r="G41" s="6">
        <v>692</v>
      </c>
      <c r="H41" s="6">
        <v>245</v>
      </c>
      <c r="I41" s="6">
        <v>306</v>
      </c>
    </row>
    <row r="42" spans="1:9" x14ac:dyDescent="0.2">
      <c r="A42" s="6" t="s">
        <v>19</v>
      </c>
      <c r="B42" s="6">
        <v>677</v>
      </c>
      <c r="C42" s="6">
        <v>89800</v>
      </c>
      <c r="D42" s="6">
        <v>18600</v>
      </c>
      <c r="E42" s="6">
        <v>22800</v>
      </c>
      <c r="F42" s="6">
        <v>2310</v>
      </c>
      <c r="G42" s="6">
        <v>21800</v>
      </c>
      <c r="H42" s="6">
        <v>22900</v>
      </c>
      <c r="I42" s="6">
        <v>8690</v>
      </c>
    </row>
    <row r="43" spans="1:9" x14ac:dyDescent="0.2">
      <c r="A43" s="6" t="s">
        <v>18</v>
      </c>
      <c r="B43" s="6">
        <v>4.47</v>
      </c>
      <c r="C43" s="6">
        <v>968</v>
      </c>
      <c r="D43" s="6">
        <v>144</v>
      </c>
      <c r="E43" s="6">
        <v>429</v>
      </c>
      <c r="F43" s="6">
        <v>11.5</v>
      </c>
      <c r="G43" s="6">
        <v>221</v>
      </c>
      <c r="H43" s="6">
        <v>289</v>
      </c>
      <c r="I43" s="6">
        <v>87.3</v>
      </c>
    </row>
    <row r="44" spans="1:9" x14ac:dyDescent="0.2">
      <c r="A44" s="6" t="s">
        <v>17</v>
      </c>
      <c r="B44" s="6">
        <v>292</v>
      </c>
      <c r="C44" s="6">
        <v>17100</v>
      </c>
      <c r="D44" s="6">
        <v>4470</v>
      </c>
      <c r="E44" s="6">
        <v>2110</v>
      </c>
      <c r="F44" s="6">
        <v>1120</v>
      </c>
      <c r="G44" s="6">
        <v>3080</v>
      </c>
      <c r="H44" s="6">
        <v>3020</v>
      </c>
      <c r="I44" s="6">
        <v>2460</v>
      </c>
    </row>
    <row r="45" spans="1:9" x14ac:dyDescent="0.2">
      <c r="A45" s="6" t="s">
        <v>16</v>
      </c>
      <c r="B45" s="6">
        <v>1180</v>
      </c>
      <c r="C45" s="6">
        <v>45100</v>
      </c>
      <c r="D45" s="6">
        <v>12000</v>
      </c>
      <c r="E45" s="6">
        <v>22600</v>
      </c>
      <c r="F45" s="6">
        <v>3390</v>
      </c>
      <c r="G45" s="6">
        <v>26000</v>
      </c>
      <c r="H45" s="6">
        <v>17200</v>
      </c>
      <c r="I45" s="6">
        <v>8760</v>
      </c>
    </row>
    <row r="46" spans="1:9" x14ac:dyDescent="0.2">
      <c r="A46" s="6" t="s">
        <v>15</v>
      </c>
      <c r="B46" s="6">
        <v>322</v>
      </c>
      <c r="C46" s="6">
        <v>17400</v>
      </c>
      <c r="D46" s="6">
        <v>2320</v>
      </c>
      <c r="E46" s="6">
        <v>3340</v>
      </c>
      <c r="F46" s="6">
        <v>1090</v>
      </c>
      <c r="G46" s="6">
        <v>2530</v>
      </c>
      <c r="H46" s="6">
        <v>5400</v>
      </c>
      <c r="I46" s="6">
        <v>1940</v>
      </c>
    </row>
    <row r="47" spans="1:9" x14ac:dyDescent="0.2">
      <c r="A47" s="6" t="s">
        <v>14</v>
      </c>
      <c r="B47" s="6">
        <v>97</v>
      </c>
      <c r="C47" s="6">
        <v>3740</v>
      </c>
      <c r="D47" s="6">
        <v>627</v>
      </c>
      <c r="E47" s="6">
        <v>1880</v>
      </c>
      <c r="F47" s="6">
        <v>451</v>
      </c>
      <c r="G47" s="6">
        <v>1590</v>
      </c>
      <c r="H47" s="6">
        <v>1850</v>
      </c>
      <c r="I47" s="6">
        <v>800</v>
      </c>
    </row>
    <row r="48" spans="1:9" x14ac:dyDescent="0.2">
      <c r="A48" s="6" t="s">
        <v>13</v>
      </c>
      <c r="B48" s="6">
        <v>56.6</v>
      </c>
      <c r="C48" s="6">
        <v>1100</v>
      </c>
      <c r="D48" s="6">
        <v>376</v>
      </c>
      <c r="E48" s="6">
        <v>1690</v>
      </c>
      <c r="F48" s="6">
        <v>96.8</v>
      </c>
      <c r="G48" s="6">
        <v>722</v>
      </c>
      <c r="H48" s="6">
        <v>1480</v>
      </c>
      <c r="I48" s="6">
        <v>474</v>
      </c>
    </row>
    <row r="49" spans="1:9" x14ac:dyDescent="0.2">
      <c r="A49" s="6" t="s">
        <v>12</v>
      </c>
      <c r="B49" s="6">
        <v>71</v>
      </c>
      <c r="C49" s="6">
        <v>2410</v>
      </c>
      <c r="D49" s="6">
        <v>597</v>
      </c>
      <c r="E49" s="6">
        <v>1010</v>
      </c>
      <c r="F49" s="6">
        <v>159</v>
      </c>
      <c r="G49" s="6">
        <v>937</v>
      </c>
      <c r="H49" s="6">
        <v>1050</v>
      </c>
      <c r="I49" s="6">
        <v>444</v>
      </c>
    </row>
    <row r="50" spans="1:9" x14ac:dyDescent="0.2">
      <c r="A50" s="6" t="s">
        <v>11</v>
      </c>
      <c r="B50" s="6">
        <v>205</v>
      </c>
      <c r="C50" s="6">
        <v>4530</v>
      </c>
      <c r="D50" s="6">
        <v>933</v>
      </c>
      <c r="E50" s="6">
        <v>1780</v>
      </c>
      <c r="F50" s="6">
        <v>464</v>
      </c>
      <c r="G50" s="6">
        <v>860</v>
      </c>
      <c r="H50" s="6">
        <v>1740</v>
      </c>
      <c r="I50" s="6">
        <v>977</v>
      </c>
    </row>
    <row r="51" spans="1:9" x14ac:dyDescent="0.2">
      <c r="A51" s="6" t="s">
        <v>10</v>
      </c>
      <c r="B51" s="6">
        <v>289</v>
      </c>
      <c r="C51" s="6">
        <v>5530</v>
      </c>
      <c r="D51" s="6">
        <v>1230</v>
      </c>
      <c r="E51" s="6">
        <v>1620</v>
      </c>
      <c r="F51" s="6">
        <v>2370</v>
      </c>
      <c r="G51" s="6">
        <v>501</v>
      </c>
      <c r="H51" s="6">
        <v>4370</v>
      </c>
      <c r="I51" s="6">
        <v>2780</v>
      </c>
    </row>
    <row r="52" spans="1:9" x14ac:dyDescent="0.2">
      <c r="A52" s="6" t="s">
        <v>9</v>
      </c>
      <c r="B52" s="6">
        <v>133</v>
      </c>
      <c r="C52" s="6">
        <v>7620</v>
      </c>
      <c r="D52" s="6">
        <v>1020</v>
      </c>
      <c r="E52" s="6">
        <v>1590</v>
      </c>
      <c r="F52" s="6">
        <v>2150</v>
      </c>
      <c r="G52" s="6">
        <v>2020</v>
      </c>
      <c r="H52" s="6">
        <v>1880</v>
      </c>
      <c r="I52" s="6">
        <v>2370</v>
      </c>
    </row>
    <row r="53" spans="1:9" x14ac:dyDescent="0.2">
      <c r="A53" s="6" t="s">
        <v>8</v>
      </c>
      <c r="B53" s="6">
        <v>117</v>
      </c>
      <c r="C53" s="6">
        <v>26200</v>
      </c>
      <c r="D53" s="6">
        <v>4150</v>
      </c>
      <c r="E53" s="6">
        <v>6400</v>
      </c>
      <c r="F53" s="6">
        <v>549</v>
      </c>
      <c r="G53" s="6">
        <v>4120</v>
      </c>
      <c r="H53" s="6">
        <v>6320</v>
      </c>
      <c r="I53" s="6">
        <v>1050</v>
      </c>
    </row>
    <row r="54" spans="1:9" x14ac:dyDescent="0.2">
      <c r="A54" s="6" t="s">
        <v>7</v>
      </c>
      <c r="B54" s="6">
        <v>707</v>
      </c>
      <c r="C54" s="6">
        <v>26100</v>
      </c>
      <c r="D54" s="6">
        <v>4830</v>
      </c>
      <c r="E54" s="6">
        <v>6240</v>
      </c>
      <c r="F54" s="6">
        <v>6070</v>
      </c>
      <c r="G54" s="6">
        <v>2270</v>
      </c>
      <c r="H54" s="6">
        <v>9870</v>
      </c>
      <c r="I54" s="6">
        <v>7360</v>
      </c>
    </row>
    <row r="55" spans="1:9" x14ac:dyDescent="0.2">
      <c r="A55" s="6" t="s">
        <v>6</v>
      </c>
      <c r="B55" s="6">
        <v>88.6</v>
      </c>
      <c r="C55" s="6">
        <v>6970</v>
      </c>
      <c r="D55" s="6">
        <v>1250</v>
      </c>
      <c r="E55" s="6">
        <v>2270</v>
      </c>
      <c r="F55" s="6">
        <v>280</v>
      </c>
      <c r="G55" s="6">
        <v>308</v>
      </c>
      <c r="H55" s="6">
        <v>1670</v>
      </c>
      <c r="I55" s="6">
        <v>560</v>
      </c>
    </row>
    <row r="56" spans="1:9" x14ac:dyDescent="0.2">
      <c r="A56" s="6" t="s">
        <v>5</v>
      </c>
      <c r="B56" s="6">
        <v>78.8</v>
      </c>
      <c r="C56" s="6">
        <v>4970</v>
      </c>
      <c r="D56" s="6">
        <v>847</v>
      </c>
      <c r="E56" s="6">
        <v>950</v>
      </c>
      <c r="F56" s="6">
        <v>304</v>
      </c>
      <c r="G56" s="6">
        <v>474</v>
      </c>
      <c r="H56" s="6">
        <v>1150</v>
      </c>
      <c r="I56" s="6">
        <v>468</v>
      </c>
    </row>
    <row r="57" spans="1:9" x14ac:dyDescent="0.2">
      <c r="A57" s="6" t="s">
        <v>4</v>
      </c>
      <c r="B57" s="6">
        <v>31.1</v>
      </c>
      <c r="C57" s="6">
        <v>1040</v>
      </c>
      <c r="D57" s="6">
        <v>210</v>
      </c>
      <c r="E57" s="6">
        <v>574</v>
      </c>
      <c r="F57" s="6">
        <v>104</v>
      </c>
      <c r="G57" s="6">
        <v>396</v>
      </c>
      <c r="H57" s="6">
        <v>369</v>
      </c>
      <c r="I57" s="6">
        <v>207</v>
      </c>
    </row>
    <row r="58" spans="1:9" x14ac:dyDescent="0.2">
      <c r="A58" s="6" t="s">
        <v>3</v>
      </c>
      <c r="B58" s="6">
        <v>48.9</v>
      </c>
      <c r="C58" s="6">
        <v>8220</v>
      </c>
      <c r="D58" s="6">
        <v>970</v>
      </c>
      <c r="E58" s="6">
        <v>1200</v>
      </c>
      <c r="F58" s="6">
        <v>264</v>
      </c>
      <c r="G58" s="6">
        <v>233</v>
      </c>
      <c r="H58" s="6">
        <v>807</v>
      </c>
      <c r="I58" s="6">
        <v>385</v>
      </c>
    </row>
    <row r="59" spans="1:9" x14ac:dyDescent="0.2">
      <c r="A59" s="6" t="s">
        <v>2</v>
      </c>
      <c r="B59" s="6">
        <v>303</v>
      </c>
      <c r="C59" s="6">
        <v>35100</v>
      </c>
      <c r="D59" s="6">
        <v>2520</v>
      </c>
      <c r="E59" s="6">
        <v>3120</v>
      </c>
      <c r="F59" s="6">
        <v>2360</v>
      </c>
      <c r="G59" s="6">
        <v>1200</v>
      </c>
      <c r="H59" s="6">
        <v>4950</v>
      </c>
      <c r="I59" s="6">
        <v>2870</v>
      </c>
    </row>
  </sheetData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59">
    <tabColor theme="6" tint="-0.249977111117893"/>
  </sheetPr>
  <dimension ref="A1:I60"/>
  <sheetViews>
    <sheetView workbookViewId="0">
      <selection activeCell="I2" sqref="I2"/>
    </sheetView>
  </sheetViews>
  <sheetFormatPr baseColWidth="10" defaultColWidth="9.1640625" defaultRowHeight="13" x14ac:dyDescent="0.15"/>
  <cols>
    <col min="1" max="1" width="16.6640625" style="2" bestFit="1" customWidth="1"/>
    <col min="2" max="8" width="9.5" style="2" bestFit="1" customWidth="1"/>
    <col min="9" max="10" width="9.1640625" style="2"/>
    <col min="11" max="11" width="13.33203125" style="2" bestFit="1" customWidth="1"/>
    <col min="12" max="12" width="13.83203125" style="2" customWidth="1"/>
    <col min="13" max="16384" width="9.1640625" style="2"/>
  </cols>
  <sheetData>
    <row r="1" spans="1:9" ht="15" x14ac:dyDescent="0.2">
      <c r="A1" s="2" t="s">
        <v>110</v>
      </c>
      <c r="B1" s="6" t="s">
        <v>59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6" t="s">
        <v>65</v>
      </c>
      <c r="I1" s="6" t="s">
        <v>66</v>
      </c>
    </row>
    <row r="2" spans="1:9" x14ac:dyDescent="0.15">
      <c r="A2" s="2" t="s">
        <v>57</v>
      </c>
      <c r="B2" s="8">
        <f>INDEX(REF_EM!B$2:B$59,MATCH(delta_EM_AR5!$A2,REF_EM!$A$2:$A$59,0))-INDEX(AR5_EM!B$2:B$59,MATCH(delta_EM_AR5!$A2,AR5_EM!$A$2:$A$59,0))</f>
        <v>-9.5384999999999991</v>
      </c>
      <c r="C2" s="8">
        <f t="array" ref="C2">INDEX(REF_EM!C$2:C$59,MATCH(delta_EM_AR5!$A2,REF_EM!$A$2:$A$59,0))-INDEX(AR5_EM!C$2:C$59,MATCH(delta_EM_AR5!$A2,AR5_EM!$A$2:$A$59,0))</f>
        <v>-119.36099999999999</v>
      </c>
      <c r="D2" s="8">
        <f t="array" ref="D2">INDEX(REF_EM!D$2:D$59,MATCH(delta_EM_AR5!$A2,REF_EM!$A$2:$A$59,0))-INDEX(AR5_EM!D$2:D$59,MATCH(delta_EM_AR5!$A2,AR5_EM!$A$2:$A$59,0))</f>
        <v>53.755100000000006</v>
      </c>
      <c r="E2" s="8">
        <f t="array" ref="E2">INDEX(REF_EM!E$2:E$59,MATCH(delta_EM_AR5!$A2,REF_EM!$A$2:$A$59,0))-INDEX(AR5_EM!E$2:E$59,MATCH(delta_EM_AR5!$A2,AR5_EM!$A$2:$A$59,0))</f>
        <v>-170.934</v>
      </c>
      <c r="F2" s="8">
        <f t="array" ref="F2">INDEX(REF_EM!F$2:F$59,MATCH(delta_EM_AR5!$A2,REF_EM!$A$2:$A$59,0))-INDEX(AR5_EM!F$2:F$59,MATCH(delta_EM_AR5!$A2,AR5_EM!$A$2:$A$59,0))</f>
        <v>-18.481000000000002</v>
      </c>
      <c r="G2" s="8">
        <f t="array" ref="G2">INDEX(REF_EM!G$2:G$59,MATCH(delta_EM_AR5!$A2,REF_EM!$A$2:$A$59,0))-INDEX(AR5_EM!G$2:G$59,MATCH(delta_EM_AR5!$A2,AR5_EM!$A$2:$A$59,0))</f>
        <v>-109.08850000000001</v>
      </c>
      <c r="H2" s="8">
        <f t="array" ref="H2">INDEX(REF_EM!H$2:H$59,MATCH(delta_EM_AR5!$A2,REF_EM!$A$2:$A$59,0))-INDEX(AR5_EM!H$2:H$59,MATCH(delta_EM_AR5!$A2,AR5_EM!$A$2:$A$59,0))</f>
        <v>-82.22999999999999</v>
      </c>
      <c r="I2" s="8">
        <f>INDEX(REF_EM!I$2:I$59,MATCH(delta_EM_AR5!$A2,REF_EM!$A$2:$A$59,0))-INDEX(AR5_EM!I$2:I$59,MATCH(delta_EM_AR5!$A2,AR5_EM!$A$2:$A$59,0))-B2-F2</f>
        <v>9.14</v>
      </c>
    </row>
    <row r="3" spans="1:9" x14ac:dyDescent="0.15">
      <c r="A3" s="2" t="s">
        <v>56</v>
      </c>
      <c r="B3" s="8">
        <f t="array" ref="B3">INDEX(REF_EM!B$2:B$59,MATCH(delta_EM_AR5!$A3,REF_EM!$A$2:$A$59,0))-INDEX(AR5_EM!B$2:B$59,MATCH(delta_EM_AR5!$A3,AR5_EM!$A$2:$A$59,0))</f>
        <v>-2.2814000000000001</v>
      </c>
      <c r="C3" s="8">
        <f t="array" ref="C3">INDEX(REF_EM!C$2:C$59,MATCH(delta_EM_AR5!$A3,REF_EM!$A$2:$A$59,0))-INDEX(AR5_EM!C$2:C$59,MATCH(delta_EM_AR5!$A3,AR5_EM!$A$2:$A$59,0))</f>
        <v>-28.909999999999997</v>
      </c>
      <c r="D3" s="8">
        <f t="array" ref="D3">INDEX(REF_EM!D$2:D$59,MATCH(delta_EM_AR5!$A3,REF_EM!$A$2:$A$59,0))-INDEX(AR5_EM!D$2:D$59,MATCH(delta_EM_AR5!$A3,AR5_EM!$A$2:$A$59,0))</f>
        <v>35.110299999999995</v>
      </c>
      <c r="E3" s="8">
        <f t="array" ref="E3">INDEX(REF_EM!E$2:E$59,MATCH(delta_EM_AR5!$A3,REF_EM!$A$2:$A$59,0))-INDEX(AR5_EM!E$2:E$59,MATCH(delta_EM_AR5!$A3,AR5_EM!$A$2:$A$59,0))</f>
        <v>-66.748199999999997</v>
      </c>
      <c r="F3" s="8">
        <f t="array" ref="F3">INDEX(REF_EM!F$2:F$59,MATCH(delta_EM_AR5!$A3,REF_EM!$A$2:$A$59,0))-INDEX(AR5_EM!F$2:F$59,MATCH(delta_EM_AR5!$A3,AR5_EM!$A$2:$A$59,0))</f>
        <v>-5.6740999999999993</v>
      </c>
      <c r="G3" s="8">
        <f t="array" ref="G3">INDEX(REF_EM!G$2:G$59,MATCH(delta_EM_AR5!$A3,REF_EM!$A$2:$A$59,0))-INDEX(AR5_EM!G$2:G$59,MATCH(delta_EM_AR5!$A3,AR5_EM!$A$2:$A$59,0))</f>
        <v>-19.9939</v>
      </c>
      <c r="H3" s="8">
        <f t="array" ref="H3">INDEX(REF_EM!H$2:H$59,MATCH(delta_EM_AR5!$A3,REF_EM!$A$2:$A$59,0))-INDEX(AR5_EM!H$2:H$59,MATCH(delta_EM_AR5!$A3,AR5_EM!$A$2:$A$59,0))</f>
        <v>-37.606000000000002</v>
      </c>
      <c r="I3" s="8">
        <f>INDEX(REF_EM!I$2:I$59,MATCH(delta_EM_AR5!$A3,REF_EM!$A$2:$A$59,0))-INDEX(AR5_EM!I$2:I$59,MATCH(delta_EM_AR5!$A3,AR5_EM!$A$2:$A$59,0))-B3-F3</f>
        <v>2.6889999999999987</v>
      </c>
    </row>
    <row r="4" spans="1:9" x14ac:dyDescent="0.15">
      <c r="A4" s="2" t="s">
        <v>55</v>
      </c>
      <c r="B4" s="8">
        <f t="array" ref="B4">INDEX(REF_EM!B$2:B$59,MATCH(delta_EM_AR5!$A4,REF_EM!$A$2:$A$59,0))-INDEX(AR5_EM!B$2:B$59,MATCH(delta_EM_AR5!$A4,AR5_EM!$A$2:$A$59,0))</f>
        <v>-23.068742</v>
      </c>
      <c r="C4" s="8">
        <f t="array" ref="C4">INDEX(REF_EM!C$2:C$59,MATCH(delta_EM_AR5!$A4,REF_EM!$A$2:$A$59,0))-INDEX(AR5_EM!C$2:C$59,MATCH(delta_EM_AR5!$A4,AR5_EM!$A$2:$A$59,0))</f>
        <v>-340.40321999999992</v>
      </c>
      <c r="D4" s="8">
        <f t="array" ref="D4">INDEX(REF_EM!D$2:D$59,MATCH(delta_EM_AR5!$A4,REF_EM!$A$2:$A$59,0))-INDEX(AR5_EM!D$2:D$59,MATCH(delta_EM_AR5!$A4,AR5_EM!$A$2:$A$59,0))</f>
        <v>65.296565999999999</v>
      </c>
      <c r="E4" s="8">
        <f t="array" ref="E4">INDEX(REF_EM!E$2:E$59,MATCH(delta_EM_AR5!$A4,REF_EM!$A$2:$A$59,0))-INDEX(AR5_EM!E$2:E$59,MATCH(delta_EM_AR5!$A4,AR5_EM!$A$2:$A$59,0))</f>
        <v>-363.40317000000005</v>
      </c>
      <c r="F4" s="8">
        <f t="array" ref="F4">INDEX(REF_EM!F$2:F$59,MATCH(delta_EM_AR5!$A4,REF_EM!$A$2:$A$59,0))-INDEX(AR5_EM!F$2:F$59,MATCH(delta_EM_AR5!$A4,AR5_EM!$A$2:$A$59,0))</f>
        <v>-13.705009999999998</v>
      </c>
      <c r="G4" s="8">
        <f t="array" ref="G4">INDEX(REF_EM!G$2:G$59,MATCH(delta_EM_AR5!$A4,REF_EM!$A$2:$A$59,0))-INDEX(AR5_EM!G$2:G$59,MATCH(delta_EM_AR5!$A4,AR5_EM!$A$2:$A$59,0))</f>
        <v>-122.474333</v>
      </c>
      <c r="H4" s="8">
        <f t="array" ref="H4">INDEX(REF_EM!H$2:H$59,MATCH(delta_EM_AR5!$A4,REF_EM!$A$2:$A$59,0))-INDEX(AR5_EM!H$2:H$59,MATCH(delta_EM_AR5!$A4,AR5_EM!$A$2:$A$59,0))</f>
        <v>-260.22438</v>
      </c>
      <c r="I4" s="8">
        <f>INDEX(REF_EM!I$2:I$59,MATCH(delta_EM_AR5!$A4,REF_EM!$A$2:$A$59,0))-INDEX(AR5_EM!I$2:I$59,MATCH(delta_EM_AR5!$A4,AR5_EM!$A$2:$A$59,0))-B4-F4</f>
        <v>24.139999999999997</v>
      </c>
    </row>
    <row r="5" spans="1:9" x14ac:dyDescent="0.15">
      <c r="A5" s="2" t="s">
        <v>54</v>
      </c>
      <c r="B5" s="8">
        <f t="array" ref="B5">INDEX(REF_EM!B$2:B$59,MATCH(delta_EM_AR5!$A5,REF_EM!$A$2:$A$59,0))-INDEX(AR5_EM!B$2:B$59,MATCH(delta_EM_AR5!$A5,AR5_EM!$A$2:$A$59,0))</f>
        <v>-37.953999999999994</v>
      </c>
      <c r="C5" s="8">
        <f t="array" ref="C5">INDEX(REF_EM!C$2:C$59,MATCH(delta_EM_AR5!$A5,REF_EM!$A$2:$A$59,0))-INDEX(AR5_EM!C$2:C$59,MATCH(delta_EM_AR5!$A5,AR5_EM!$A$2:$A$59,0))</f>
        <v>328.26</v>
      </c>
      <c r="D5" s="8">
        <f t="array" ref="D5">INDEX(REF_EM!D$2:D$59,MATCH(delta_EM_AR5!$A5,REF_EM!$A$2:$A$59,0))-INDEX(AR5_EM!D$2:D$59,MATCH(delta_EM_AR5!$A5,AR5_EM!$A$2:$A$59,0))</f>
        <v>-306.79200000000003</v>
      </c>
      <c r="E5" s="8">
        <f t="array" ref="E5">INDEX(REF_EM!E$2:E$59,MATCH(delta_EM_AR5!$A5,REF_EM!$A$2:$A$59,0))-INDEX(AR5_EM!E$2:E$59,MATCH(delta_EM_AR5!$A5,AR5_EM!$A$2:$A$59,0))</f>
        <v>-751.49</v>
      </c>
      <c r="F5" s="8">
        <f t="array" ref="F5">INDEX(REF_EM!F$2:F$59,MATCH(delta_EM_AR5!$A5,REF_EM!$A$2:$A$59,0))-INDEX(AR5_EM!F$2:F$59,MATCH(delta_EM_AR5!$A5,AR5_EM!$A$2:$A$59,0))</f>
        <v>-30.400000000000006</v>
      </c>
      <c r="G5" s="8">
        <f t="array" ref="G5">INDEX(REF_EM!G$2:G$59,MATCH(delta_EM_AR5!$A5,REF_EM!$A$2:$A$59,0))-INDEX(AR5_EM!G$2:G$59,MATCH(delta_EM_AR5!$A5,AR5_EM!$A$2:$A$59,0))</f>
        <v>-1578.0889999999999</v>
      </c>
      <c r="H5" s="8">
        <f t="array" ref="H5">INDEX(REF_EM!H$2:H$59,MATCH(delta_EM_AR5!$A5,REF_EM!$A$2:$A$59,0))-INDEX(AR5_EM!H$2:H$59,MATCH(delta_EM_AR5!$A5,AR5_EM!$A$2:$A$59,0))</f>
        <v>39.17999999999995</v>
      </c>
      <c r="I5" s="8">
        <f>INDEX(REF_EM!I$2:I$59,MATCH(delta_EM_AR5!$A5,REF_EM!$A$2:$A$59,0))-INDEX(AR5_EM!I$2:I$59,MATCH(delta_EM_AR5!$A5,AR5_EM!$A$2:$A$59,0))-B5-F5</f>
        <v>71.899999999999991</v>
      </c>
    </row>
    <row r="6" spans="1:9" x14ac:dyDescent="0.15">
      <c r="A6" s="2" t="s">
        <v>53</v>
      </c>
      <c r="B6" s="8">
        <f t="array" ref="B6">INDEX(REF_EM!B$2:B$59,MATCH(delta_EM_AR5!$A6,REF_EM!$A$2:$A$59,0))-INDEX(AR5_EM!B$2:B$59,MATCH(delta_EM_AR5!$A6,AR5_EM!$A$2:$A$59,0))</f>
        <v>-6.1645569999999994</v>
      </c>
      <c r="C6" s="8">
        <f t="array" ref="C6">INDEX(REF_EM!C$2:C$59,MATCH(delta_EM_AR5!$A6,REF_EM!$A$2:$A$59,0))-INDEX(AR5_EM!C$2:C$59,MATCH(delta_EM_AR5!$A6,AR5_EM!$A$2:$A$59,0))</f>
        <v>-133.45598999999999</v>
      </c>
      <c r="D6" s="8">
        <f t="array" ref="D6">INDEX(REF_EM!D$2:D$59,MATCH(delta_EM_AR5!$A6,REF_EM!$A$2:$A$59,0))-INDEX(AR5_EM!D$2:D$59,MATCH(delta_EM_AR5!$A6,AR5_EM!$A$2:$A$59,0))</f>
        <v>10.935070000000003</v>
      </c>
      <c r="E6" s="8">
        <f t="array" ref="E6">INDEX(REF_EM!E$2:E$59,MATCH(delta_EM_AR5!$A6,REF_EM!$A$2:$A$59,0))-INDEX(AR5_EM!E$2:E$59,MATCH(delta_EM_AR5!$A6,AR5_EM!$A$2:$A$59,0))</f>
        <v>-718.42845999999997</v>
      </c>
      <c r="F6" s="8">
        <f t="array" ref="F6">INDEX(REF_EM!F$2:F$59,MATCH(delta_EM_AR5!$A6,REF_EM!$A$2:$A$59,0))-INDEX(AR5_EM!F$2:F$59,MATCH(delta_EM_AR5!$A6,AR5_EM!$A$2:$A$59,0))</f>
        <v>-16.508949999999999</v>
      </c>
      <c r="G6" s="8">
        <f t="array" ref="G6">INDEX(REF_EM!G$2:G$59,MATCH(delta_EM_AR5!$A6,REF_EM!$A$2:$A$59,0))-INDEX(AR5_EM!G$2:G$59,MATCH(delta_EM_AR5!$A6,AR5_EM!$A$2:$A$59,0))</f>
        <v>-46.642939999999996</v>
      </c>
      <c r="H6" s="8">
        <f t="array" ref="H6">INDEX(REF_EM!H$2:H$59,MATCH(delta_EM_AR5!$A6,REF_EM!$A$2:$A$59,0))-INDEX(AR5_EM!H$2:H$59,MATCH(delta_EM_AR5!$A6,AR5_EM!$A$2:$A$59,0))</f>
        <v>-41.363100000000003</v>
      </c>
      <c r="I6" s="8">
        <f>INDEX(REF_EM!I$2:I$59,MATCH(delta_EM_AR5!$A6,REF_EM!$A$2:$A$59,0))-INDEX(AR5_EM!I$2:I$59,MATCH(delta_EM_AR5!$A6,AR5_EM!$A$2:$A$59,0))-B6-F6</f>
        <v>14.199999999999996</v>
      </c>
    </row>
    <row r="7" spans="1:9" x14ac:dyDescent="0.15">
      <c r="A7" s="2" t="s">
        <v>52</v>
      </c>
      <c r="B7" s="8">
        <f t="array" ref="B7">INDEX(REF_EM!B$2:B$59,MATCH(delta_EM_AR5!$A7,REF_EM!$A$2:$A$59,0))-INDEX(AR5_EM!B$2:B$59,MATCH(delta_EM_AR5!$A7,AR5_EM!$A$2:$A$59,0))</f>
        <v>-58.627600000000008</v>
      </c>
      <c r="C7" s="8">
        <f t="array" ref="C7">INDEX(REF_EM!C$2:C$59,MATCH(delta_EM_AR5!$A7,REF_EM!$A$2:$A$59,0))-INDEX(AR5_EM!C$2:C$59,MATCH(delta_EM_AR5!$A7,AR5_EM!$A$2:$A$59,0))</f>
        <v>-761.94</v>
      </c>
      <c r="D7" s="8">
        <f t="array" ref="D7">INDEX(REF_EM!D$2:D$59,MATCH(delta_EM_AR5!$A7,REF_EM!$A$2:$A$59,0))-INDEX(AR5_EM!D$2:D$59,MATCH(delta_EM_AR5!$A7,AR5_EM!$A$2:$A$59,0))</f>
        <v>-185.03200000000004</v>
      </c>
      <c r="E7" s="8">
        <f t="array" ref="E7">INDEX(REF_EM!E$2:E$59,MATCH(delta_EM_AR5!$A7,REF_EM!$A$2:$A$59,0))-INDEX(AR5_EM!E$2:E$59,MATCH(delta_EM_AR5!$A7,AR5_EM!$A$2:$A$59,0))</f>
        <v>-981.87400000000002</v>
      </c>
      <c r="F7" s="8">
        <f t="array" ref="F7">INDEX(REF_EM!F$2:F$59,MATCH(delta_EM_AR5!$A7,REF_EM!$A$2:$A$59,0))-INDEX(AR5_EM!F$2:F$59,MATCH(delta_EM_AR5!$A7,AR5_EM!$A$2:$A$59,0))</f>
        <v>-86.86099999999999</v>
      </c>
      <c r="G7" s="8">
        <f t="array" ref="G7">INDEX(REF_EM!G$2:G$59,MATCH(delta_EM_AR5!$A7,REF_EM!$A$2:$A$59,0))-INDEX(AR5_EM!G$2:G$59,MATCH(delta_EM_AR5!$A7,AR5_EM!$A$2:$A$59,0))</f>
        <v>-434.44309999999996</v>
      </c>
      <c r="H7" s="8">
        <f t="array" ref="H7">INDEX(REF_EM!H$2:H$59,MATCH(delta_EM_AR5!$A7,REF_EM!$A$2:$A$59,0))-INDEX(AR5_EM!H$2:H$59,MATCH(delta_EM_AR5!$A7,AR5_EM!$A$2:$A$59,0))</f>
        <v>-1262.28</v>
      </c>
      <c r="I7" s="8">
        <f>INDEX(REF_EM!I$2:I$59,MATCH(delta_EM_AR5!$A7,REF_EM!$A$2:$A$59,0))-INDEX(AR5_EM!I$2:I$59,MATCH(delta_EM_AR5!$A7,AR5_EM!$A$2:$A$59,0))-B7-F7</f>
        <v>69.199999999999989</v>
      </c>
    </row>
    <row r="8" spans="1:9" x14ac:dyDescent="0.15">
      <c r="A8" s="2" t="s">
        <v>51</v>
      </c>
      <c r="B8" s="8">
        <f t="array" ref="B8">INDEX(REF_EM!B$2:B$59,MATCH(delta_EM_AR5!$A8,REF_EM!$A$2:$A$59,0))-INDEX(AR5_EM!B$2:B$59,MATCH(delta_EM_AR5!$A8,AR5_EM!$A$2:$A$59,0))</f>
        <v>-44.133901000000002</v>
      </c>
      <c r="C8" s="8">
        <f t="array" ref="C8">INDEX(REF_EM!C$2:C$59,MATCH(delta_EM_AR5!$A8,REF_EM!$A$2:$A$59,0))-INDEX(AR5_EM!C$2:C$59,MATCH(delta_EM_AR5!$A8,AR5_EM!$A$2:$A$59,0))</f>
        <v>-1357.0310100000002</v>
      </c>
      <c r="D8" s="8">
        <f t="array" ref="D8">INDEX(REF_EM!D$2:D$59,MATCH(delta_EM_AR5!$A8,REF_EM!$A$2:$A$59,0))-INDEX(AR5_EM!D$2:D$59,MATCH(delta_EM_AR5!$A8,AR5_EM!$A$2:$A$59,0))</f>
        <v>-45.849542999999983</v>
      </c>
      <c r="E8" s="8">
        <f t="array" ref="E8">INDEX(REF_EM!E$2:E$59,MATCH(delta_EM_AR5!$A8,REF_EM!$A$2:$A$59,0))-INDEX(AR5_EM!E$2:E$59,MATCH(delta_EM_AR5!$A8,AR5_EM!$A$2:$A$59,0))</f>
        <v>-1540.090841</v>
      </c>
      <c r="F8" s="8">
        <f t="array" ref="F8">INDEX(REF_EM!F$2:F$59,MATCH(delta_EM_AR5!$A8,REF_EM!$A$2:$A$59,0))-INDEX(AR5_EM!F$2:F$59,MATCH(delta_EM_AR5!$A8,AR5_EM!$A$2:$A$59,0))</f>
        <v>-31.62819</v>
      </c>
      <c r="G8" s="8">
        <f t="array" ref="G8">INDEX(REF_EM!G$2:G$59,MATCH(delta_EM_AR5!$A8,REF_EM!$A$2:$A$59,0))-INDEX(AR5_EM!G$2:G$59,MATCH(delta_EM_AR5!$A8,AR5_EM!$A$2:$A$59,0))</f>
        <v>-1183.8027950000001</v>
      </c>
      <c r="H8" s="8">
        <f t="array" ref="H8">INDEX(REF_EM!H$2:H$59,MATCH(delta_EM_AR5!$A8,REF_EM!$A$2:$A$59,0))-INDEX(AR5_EM!H$2:H$59,MATCH(delta_EM_AR5!$A8,AR5_EM!$A$2:$A$59,0))</f>
        <v>-649.62139999999999</v>
      </c>
      <c r="I8" s="8">
        <f>INDEX(REF_EM!I$2:I$59,MATCH(delta_EM_AR5!$A8,REF_EM!$A$2:$A$59,0))-INDEX(AR5_EM!I$2:I$59,MATCH(delta_EM_AR5!$A8,AR5_EM!$A$2:$A$59,0))-B8-F8</f>
        <v>46.61</v>
      </c>
    </row>
    <row r="9" spans="1:9" x14ac:dyDescent="0.15">
      <c r="A9" s="2" t="s">
        <v>50</v>
      </c>
      <c r="B9" s="8">
        <f t="array" ref="B9">INDEX(REF_EM!B$2:B$59,MATCH(delta_EM_AR5!$A9,REF_EM!$A$2:$A$59,0))-INDEX(AR5_EM!B$2:B$59,MATCH(delta_EM_AR5!$A9,AR5_EM!$A$2:$A$59,0))</f>
        <v>-5.8299000000000003</v>
      </c>
      <c r="C9" s="8">
        <f t="array" ref="C9">INDEX(REF_EM!C$2:C$59,MATCH(delta_EM_AR5!$A9,REF_EM!$A$2:$A$59,0))-INDEX(AR5_EM!C$2:C$59,MATCH(delta_EM_AR5!$A9,AR5_EM!$A$2:$A$59,0))</f>
        <v>124.91200000000001</v>
      </c>
      <c r="D9" s="8">
        <f t="array" ref="D9">INDEX(REF_EM!D$2:D$59,MATCH(delta_EM_AR5!$A9,REF_EM!$A$2:$A$59,0))-INDEX(AR5_EM!D$2:D$59,MATCH(delta_EM_AR5!$A9,AR5_EM!$A$2:$A$59,0))</f>
        <v>-196.64859999999999</v>
      </c>
      <c r="E9" s="8">
        <f t="array" ref="E9">INDEX(REF_EM!E$2:E$59,MATCH(delta_EM_AR5!$A9,REF_EM!$A$2:$A$59,0))-INDEX(AR5_EM!E$2:E$59,MATCH(delta_EM_AR5!$A9,AR5_EM!$A$2:$A$59,0))</f>
        <v>-200.46500000000003</v>
      </c>
      <c r="F9" s="8">
        <f t="array" ref="F9">INDEX(REF_EM!F$2:F$59,MATCH(delta_EM_AR5!$A9,REF_EM!$A$2:$A$59,0))-INDEX(AR5_EM!F$2:F$59,MATCH(delta_EM_AR5!$A9,AR5_EM!$A$2:$A$59,0))</f>
        <v>-4.958000000000002</v>
      </c>
      <c r="G9" s="8">
        <f t="array" ref="G9">INDEX(REF_EM!G$2:G$59,MATCH(delta_EM_AR5!$A9,REF_EM!$A$2:$A$59,0))-INDEX(AR5_EM!G$2:G$59,MATCH(delta_EM_AR5!$A9,AR5_EM!$A$2:$A$59,0))</f>
        <v>-489.89150000000001</v>
      </c>
      <c r="H9" s="8">
        <f t="array" ref="H9">INDEX(REF_EM!H$2:H$59,MATCH(delta_EM_AR5!$A9,REF_EM!$A$2:$A$59,0))-INDEX(AR5_EM!H$2:H$59,MATCH(delta_EM_AR5!$A9,AR5_EM!$A$2:$A$59,0))</f>
        <v>-52.629999999999995</v>
      </c>
      <c r="I9" s="8">
        <f>INDEX(REF_EM!I$2:I$59,MATCH(delta_EM_AR5!$A9,REF_EM!$A$2:$A$59,0))-INDEX(AR5_EM!I$2:I$59,MATCH(delta_EM_AR5!$A9,AR5_EM!$A$2:$A$59,0))-B9-F9</f>
        <v>13.300000000000002</v>
      </c>
    </row>
    <row r="10" spans="1:9" x14ac:dyDescent="0.15">
      <c r="A10" s="2" t="s">
        <v>49</v>
      </c>
      <c r="B10" s="8">
        <f t="array" ref="B10">INDEX(REF_EM!B$2:B$59,MATCH(delta_EM_AR5!$A10,REF_EM!$A$2:$A$59,0))-INDEX(AR5_EM!B$2:B$59,MATCH(delta_EM_AR5!$A10,AR5_EM!$A$2:$A$59,0))</f>
        <v>-35.413399999999996</v>
      </c>
      <c r="C10" s="8">
        <f t="array" ref="C10">INDEX(REF_EM!C$2:C$59,MATCH(delta_EM_AR5!$A10,REF_EM!$A$2:$A$59,0))-INDEX(AR5_EM!C$2:C$59,MATCH(delta_EM_AR5!$A10,AR5_EM!$A$2:$A$59,0))</f>
        <v>436.42100000000005</v>
      </c>
      <c r="D10" s="8">
        <f t="array" ref="D10">INDEX(REF_EM!D$2:D$59,MATCH(delta_EM_AR5!$A10,REF_EM!$A$2:$A$59,0))-INDEX(AR5_EM!D$2:D$59,MATCH(delta_EM_AR5!$A10,AR5_EM!$A$2:$A$59,0))</f>
        <v>-92.72199999999998</v>
      </c>
      <c r="E10" s="8">
        <f t="array" ref="E10">INDEX(REF_EM!E$2:E$59,MATCH(delta_EM_AR5!$A10,REF_EM!$A$2:$A$59,0))-INDEX(AR5_EM!E$2:E$59,MATCH(delta_EM_AR5!$A10,AR5_EM!$A$2:$A$59,0))</f>
        <v>-867.95894999999996</v>
      </c>
      <c r="F10" s="8">
        <f t="array" ref="F10">INDEX(REF_EM!F$2:F$59,MATCH(delta_EM_AR5!$A10,REF_EM!$A$2:$A$59,0))-INDEX(AR5_EM!F$2:F$59,MATCH(delta_EM_AR5!$A10,AR5_EM!$A$2:$A$59,0))</f>
        <v>-26.759999999999998</v>
      </c>
      <c r="G10" s="8">
        <f t="array" ref="G10">INDEX(REF_EM!G$2:G$59,MATCH(delta_EM_AR5!$A10,REF_EM!$A$2:$A$59,0))-INDEX(AR5_EM!G$2:G$59,MATCH(delta_EM_AR5!$A10,AR5_EM!$A$2:$A$59,0))</f>
        <v>-625.38800000000003</v>
      </c>
      <c r="H10" s="8">
        <f t="array" ref="H10">INDEX(REF_EM!H$2:H$59,MATCH(delta_EM_AR5!$A10,REF_EM!$A$2:$A$59,0))-INDEX(AR5_EM!H$2:H$59,MATCH(delta_EM_AR5!$A10,AR5_EM!$A$2:$A$59,0))</f>
        <v>-670.596</v>
      </c>
      <c r="I10" s="8">
        <f>INDEX(REF_EM!I$2:I$59,MATCH(delta_EM_AR5!$A10,REF_EM!$A$2:$A$59,0))-INDEX(AR5_EM!I$2:I$59,MATCH(delta_EM_AR5!$A10,AR5_EM!$A$2:$A$59,0))-B10-F10</f>
        <v>38.579999999999991</v>
      </c>
    </row>
    <row r="11" spans="1:9" x14ac:dyDescent="0.15">
      <c r="A11" s="2" t="s">
        <v>48</v>
      </c>
      <c r="B11" s="8">
        <f t="array" ref="B11">INDEX(REF_EM!B$2:B$59,MATCH(delta_EM_AR5!$A11,REF_EM!$A$2:$A$59,0))-INDEX(AR5_EM!B$2:B$59,MATCH(delta_EM_AR5!$A11,AR5_EM!$A$2:$A$59,0))</f>
        <v>-58.352000000000004</v>
      </c>
      <c r="C11" s="8">
        <f t="array" ref="C11">INDEX(REF_EM!C$2:C$59,MATCH(delta_EM_AR5!$A11,REF_EM!$A$2:$A$59,0))-INDEX(AR5_EM!C$2:C$59,MATCH(delta_EM_AR5!$A11,AR5_EM!$A$2:$A$59,0))</f>
        <v>-1473.9229999999998</v>
      </c>
      <c r="D11" s="8">
        <f t="array" ref="D11">INDEX(REF_EM!D$2:D$59,MATCH(delta_EM_AR5!$A11,REF_EM!$A$2:$A$59,0))-INDEX(AR5_EM!D$2:D$59,MATCH(delta_EM_AR5!$A11,AR5_EM!$A$2:$A$59,0))</f>
        <v>-255.40300000000002</v>
      </c>
      <c r="E11" s="8">
        <f t="array" ref="E11">INDEX(REF_EM!E$2:E$59,MATCH(delta_EM_AR5!$A11,REF_EM!$A$2:$A$59,0))-INDEX(AR5_EM!E$2:E$59,MATCH(delta_EM_AR5!$A11,AR5_EM!$A$2:$A$59,0))</f>
        <v>-1360.712</v>
      </c>
      <c r="F11" s="8">
        <f t="array" ref="F11">INDEX(REF_EM!F$2:F$59,MATCH(delta_EM_AR5!$A11,REF_EM!$A$2:$A$59,0))-INDEX(AR5_EM!F$2:F$59,MATCH(delta_EM_AR5!$A11,AR5_EM!$A$2:$A$59,0))</f>
        <v>-52.387000000000008</v>
      </c>
      <c r="G11" s="8">
        <f t="array" ref="G11">INDEX(REF_EM!G$2:G$59,MATCH(delta_EM_AR5!$A11,REF_EM!$A$2:$A$59,0))-INDEX(AR5_EM!G$2:G$59,MATCH(delta_EM_AR5!$A11,AR5_EM!$A$2:$A$59,0))</f>
        <v>-478.44690000000003</v>
      </c>
      <c r="H11" s="8">
        <f t="array" ref="H11">INDEX(REF_EM!H$2:H$59,MATCH(delta_EM_AR5!$A11,REF_EM!$A$2:$A$59,0))-INDEX(AR5_EM!H$2:H$59,MATCH(delta_EM_AR5!$A11,AR5_EM!$A$2:$A$59,0))</f>
        <v>-626.68299999999999</v>
      </c>
      <c r="I11" s="8">
        <f>INDEX(REF_EM!I$2:I$59,MATCH(delta_EM_AR5!$A11,REF_EM!$A$2:$A$59,0))-INDEX(AR5_EM!I$2:I$59,MATCH(delta_EM_AR5!$A11,AR5_EM!$A$2:$A$59,0))-B11-F11</f>
        <v>43.77</v>
      </c>
    </row>
    <row r="12" spans="1:9" x14ac:dyDescent="0.15">
      <c r="A12" s="2" t="s">
        <v>47</v>
      </c>
      <c r="B12" s="8">
        <f t="array" ref="B12">INDEX(REF_EM!B$2:B$59,MATCH(delta_EM_AR5!$A12,REF_EM!$A$2:$A$59,0))-INDEX(AR5_EM!B$2:B$59,MATCH(delta_EM_AR5!$A12,AR5_EM!$A$2:$A$59,0))</f>
        <v>-15.35627</v>
      </c>
      <c r="C12" s="8">
        <f t="array" ref="C12">INDEX(REF_EM!C$2:C$59,MATCH(delta_EM_AR5!$A12,REF_EM!$A$2:$A$59,0))-INDEX(AR5_EM!C$2:C$59,MATCH(delta_EM_AR5!$A12,AR5_EM!$A$2:$A$59,0))</f>
        <v>-389.10329999999999</v>
      </c>
      <c r="D12" s="8">
        <f t="array" ref="D12">INDEX(REF_EM!D$2:D$59,MATCH(delta_EM_AR5!$A12,REF_EM!$A$2:$A$59,0))-INDEX(AR5_EM!D$2:D$59,MATCH(delta_EM_AR5!$A12,AR5_EM!$A$2:$A$59,0))</f>
        <v>-177.66500000000002</v>
      </c>
      <c r="E12" s="8">
        <f t="array" ref="E12">INDEX(REF_EM!E$2:E$59,MATCH(delta_EM_AR5!$A12,REF_EM!$A$2:$A$59,0))-INDEX(AR5_EM!E$2:E$59,MATCH(delta_EM_AR5!$A12,AR5_EM!$A$2:$A$59,0))</f>
        <v>-235.7079</v>
      </c>
      <c r="F12" s="8">
        <f t="array" ref="F12">INDEX(REF_EM!F$2:F$59,MATCH(delta_EM_AR5!$A12,REF_EM!$A$2:$A$59,0))-INDEX(AR5_EM!F$2:F$59,MATCH(delta_EM_AR5!$A12,AR5_EM!$A$2:$A$59,0))</f>
        <v>-40.173700000000004</v>
      </c>
      <c r="G12" s="8">
        <f t="array" ref="G12">INDEX(REF_EM!G$2:G$59,MATCH(delta_EM_AR5!$A12,REF_EM!$A$2:$A$59,0))-INDEX(AR5_EM!G$2:G$59,MATCH(delta_EM_AR5!$A12,AR5_EM!$A$2:$A$59,0))</f>
        <v>-55.714299999999994</v>
      </c>
      <c r="H12" s="8">
        <f t="array" ref="H12">INDEX(REF_EM!H$2:H$59,MATCH(delta_EM_AR5!$A12,REF_EM!$A$2:$A$59,0))-INDEX(AR5_EM!H$2:H$59,MATCH(delta_EM_AR5!$A12,AR5_EM!$A$2:$A$59,0))</f>
        <v>-227.14800000000002</v>
      </c>
      <c r="I12" s="8">
        <f>INDEX(REF_EM!I$2:I$59,MATCH(delta_EM_AR5!$A12,REF_EM!$A$2:$A$59,0))-INDEX(AR5_EM!I$2:I$59,MATCH(delta_EM_AR5!$A12,AR5_EM!$A$2:$A$59,0))-B12-F12</f>
        <v>26.380000000000003</v>
      </c>
    </row>
    <row r="13" spans="1:9" x14ac:dyDescent="0.15">
      <c r="A13" s="2" t="s">
        <v>46</v>
      </c>
      <c r="B13" s="8">
        <f t="array" ref="B13">INDEX(REF_EM!B$2:B$59,MATCH(delta_EM_AR5!$A13,REF_EM!$A$2:$A$59,0))-INDEX(AR5_EM!B$2:B$59,MATCH(delta_EM_AR5!$A13,AR5_EM!$A$2:$A$59,0))</f>
        <v>2.186399999999999</v>
      </c>
      <c r="C13" s="8">
        <f t="array" ref="C13">INDEX(REF_EM!C$2:C$59,MATCH(delta_EM_AR5!$A13,REF_EM!$A$2:$A$59,0))-INDEX(AR5_EM!C$2:C$59,MATCH(delta_EM_AR5!$A13,AR5_EM!$A$2:$A$59,0))</f>
        <v>1543.8706000000002</v>
      </c>
      <c r="D13" s="8">
        <f t="array" ref="D13">INDEX(REF_EM!D$2:D$59,MATCH(delta_EM_AR5!$A13,REF_EM!$A$2:$A$59,0))-INDEX(AR5_EM!D$2:D$59,MATCH(delta_EM_AR5!$A13,AR5_EM!$A$2:$A$59,0))</f>
        <v>55.875850000000014</v>
      </c>
      <c r="E13" s="8">
        <f t="array" ref="E13">INDEX(REF_EM!E$2:E$59,MATCH(delta_EM_AR5!$A13,REF_EM!$A$2:$A$59,0))-INDEX(AR5_EM!E$2:E$59,MATCH(delta_EM_AR5!$A13,AR5_EM!$A$2:$A$59,0))</f>
        <v>321.4994999999999</v>
      </c>
      <c r="F13" s="8">
        <f t="array" ref="F13">INDEX(REF_EM!F$2:F$59,MATCH(delta_EM_AR5!$A13,REF_EM!$A$2:$A$59,0))-INDEX(AR5_EM!F$2:F$59,MATCH(delta_EM_AR5!$A13,AR5_EM!$A$2:$A$59,0))</f>
        <v>4.1150000000000091</v>
      </c>
      <c r="G13" s="8">
        <f t="array" ref="G13">INDEX(REF_EM!G$2:G$59,MATCH(delta_EM_AR5!$A13,REF_EM!$A$2:$A$59,0))-INDEX(AR5_EM!G$2:G$59,MATCH(delta_EM_AR5!$A13,AR5_EM!$A$2:$A$59,0))</f>
        <v>1080.1650199999999</v>
      </c>
      <c r="H13" s="8">
        <f t="array" ref="H13">INDEX(REF_EM!H$2:H$59,MATCH(delta_EM_AR5!$A13,REF_EM!$A$2:$A$59,0))-INDEX(AR5_EM!H$2:H$59,MATCH(delta_EM_AR5!$A13,AR5_EM!$A$2:$A$59,0))</f>
        <v>-710.27479999999991</v>
      </c>
      <c r="I13" s="8">
        <f>INDEX(REF_EM!I$2:I$59,MATCH(delta_EM_AR5!$A13,REF_EM!$A$2:$A$59,0))-INDEX(AR5_EM!I$2:I$59,MATCH(delta_EM_AR5!$A13,AR5_EM!$A$2:$A$59,0))-B13-F13</f>
        <v>428.40000000000003</v>
      </c>
    </row>
    <row r="14" spans="1:9" x14ac:dyDescent="0.15">
      <c r="A14" s="2" t="s">
        <v>45</v>
      </c>
      <c r="B14" s="8">
        <f t="array" ref="B14">INDEX(REF_EM!B$2:B$59,MATCH(delta_EM_AR5!$A14,REF_EM!$A$2:$A$59,0))-INDEX(AR5_EM!B$2:B$59,MATCH(delta_EM_AR5!$A14,AR5_EM!$A$2:$A$59,0))</f>
        <v>-4.1315600000000003</v>
      </c>
      <c r="C14" s="8">
        <f t="array" ref="C14">INDEX(REF_EM!C$2:C$59,MATCH(delta_EM_AR5!$A14,REF_EM!$A$2:$A$59,0))-INDEX(AR5_EM!C$2:C$59,MATCH(delta_EM_AR5!$A14,AR5_EM!$A$2:$A$59,0))</f>
        <v>-719.53319999999997</v>
      </c>
      <c r="D14" s="8">
        <f t="array" ref="D14">INDEX(REF_EM!D$2:D$59,MATCH(delta_EM_AR5!$A14,REF_EM!$A$2:$A$59,0))-INDEX(AR5_EM!D$2:D$59,MATCH(delta_EM_AR5!$A14,AR5_EM!$A$2:$A$59,0))</f>
        <v>-95.856099999999998</v>
      </c>
      <c r="E14" s="8">
        <f t="array" ref="E14">INDEX(REF_EM!E$2:E$59,MATCH(delta_EM_AR5!$A14,REF_EM!$A$2:$A$59,0))-INDEX(AR5_EM!E$2:E$59,MATCH(delta_EM_AR5!$A14,AR5_EM!$A$2:$A$59,0))</f>
        <v>-61.138849999999991</v>
      </c>
      <c r="F14" s="8">
        <f t="array" ref="F14">INDEX(REF_EM!F$2:F$59,MATCH(delta_EM_AR5!$A14,REF_EM!$A$2:$A$59,0))-INDEX(AR5_EM!F$2:F$59,MATCH(delta_EM_AR5!$A14,AR5_EM!$A$2:$A$59,0))</f>
        <v>10.664499999999999</v>
      </c>
      <c r="G14" s="8">
        <f t="array" ref="G14">INDEX(REF_EM!G$2:G$59,MATCH(delta_EM_AR5!$A14,REF_EM!$A$2:$A$59,0))-INDEX(AR5_EM!G$2:G$59,MATCH(delta_EM_AR5!$A14,AR5_EM!$A$2:$A$59,0))</f>
        <v>-443.65173000000004</v>
      </c>
      <c r="H14" s="8">
        <f t="array" ref="H14">INDEX(REF_EM!H$2:H$59,MATCH(delta_EM_AR5!$A14,REF_EM!$A$2:$A$59,0))-INDEX(AR5_EM!H$2:H$59,MATCH(delta_EM_AR5!$A14,AR5_EM!$A$2:$A$59,0))</f>
        <v>-1319.3100999999999</v>
      </c>
      <c r="I14" s="8">
        <f>INDEX(REF_EM!I$2:I$59,MATCH(delta_EM_AR5!$A14,REF_EM!$A$2:$A$59,0))-INDEX(AR5_EM!I$2:I$59,MATCH(delta_EM_AR5!$A14,AR5_EM!$A$2:$A$59,0))-B14-F14</f>
        <v>13.58</v>
      </c>
    </row>
    <row r="15" spans="1:9" x14ac:dyDescent="0.15">
      <c r="A15" s="2" t="s">
        <v>44</v>
      </c>
      <c r="B15" s="8">
        <f t="array" ref="B15">INDEX(REF_EM!B$2:B$59,MATCH(delta_EM_AR5!$A15,REF_EM!$A$2:$A$59,0))-INDEX(AR5_EM!B$2:B$59,MATCH(delta_EM_AR5!$A15,AR5_EM!$A$2:$A$59,0))</f>
        <v>-4.0862999999999996</v>
      </c>
      <c r="C15" s="8">
        <f t="array" ref="C15">INDEX(REF_EM!C$2:C$59,MATCH(delta_EM_AR5!$A15,REF_EM!$A$2:$A$59,0))-INDEX(AR5_EM!C$2:C$59,MATCH(delta_EM_AR5!$A15,AR5_EM!$A$2:$A$59,0))</f>
        <v>-192.20999999999998</v>
      </c>
      <c r="D15" s="8">
        <f t="array" ref="D15">INDEX(REF_EM!D$2:D$59,MATCH(delta_EM_AR5!$A15,REF_EM!$A$2:$A$59,0))-INDEX(AR5_EM!D$2:D$59,MATCH(delta_EM_AR5!$A15,AR5_EM!$A$2:$A$59,0))</f>
        <v>-113.241</v>
      </c>
      <c r="E15" s="8">
        <f t="array" ref="E15">INDEX(REF_EM!E$2:E$59,MATCH(delta_EM_AR5!$A15,REF_EM!$A$2:$A$59,0))-INDEX(AR5_EM!E$2:E$59,MATCH(delta_EM_AR5!$A15,AR5_EM!$A$2:$A$59,0))</f>
        <v>-168.95910000000001</v>
      </c>
      <c r="F15" s="8">
        <f t="array" ref="F15">INDEX(REF_EM!F$2:F$59,MATCH(delta_EM_AR5!$A15,REF_EM!$A$2:$A$59,0))-INDEX(AR5_EM!F$2:F$59,MATCH(delta_EM_AR5!$A15,AR5_EM!$A$2:$A$59,0))</f>
        <v>-25.173000000000002</v>
      </c>
      <c r="G15" s="8">
        <f t="array" ref="G15">INDEX(REF_EM!G$2:G$59,MATCH(delta_EM_AR5!$A15,REF_EM!$A$2:$A$59,0))-INDEX(AR5_EM!G$2:G$59,MATCH(delta_EM_AR5!$A15,AR5_EM!$A$2:$A$59,0))</f>
        <v>-934.54600000000005</v>
      </c>
      <c r="H15" s="8">
        <f t="array" ref="H15">INDEX(REF_EM!H$2:H$59,MATCH(delta_EM_AR5!$A15,REF_EM!$A$2:$A$59,0))-INDEX(AR5_EM!H$2:H$59,MATCH(delta_EM_AR5!$A15,AR5_EM!$A$2:$A$59,0))</f>
        <v>-109.39400000000001</v>
      </c>
      <c r="I15" s="8">
        <f>INDEX(REF_EM!I$2:I$59,MATCH(delta_EM_AR5!$A15,REF_EM!$A$2:$A$59,0))-INDEX(AR5_EM!I$2:I$59,MATCH(delta_EM_AR5!$A15,AR5_EM!$A$2:$A$59,0))-B15-F15</f>
        <v>9.0600000000000023</v>
      </c>
    </row>
    <row r="16" spans="1:9" x14ac:dyDescent="0.15">
      <c r="A16" s="2" t="s">
        <v>43</v>
      </c>
      <c r="B16" s="8">
        <f t="array" ref="B16">INDEX(REF_EM!B$2:B$59,MATCH(delta_EM_AR5!$A16,REF_EM!$A$2:$A$59,0))-INDEX(AR5_EM!B$2:B$59,MATCH(delta_EM_AR5!$A16,AR5_EM!$A$2:$A$59,0))</f>
        <v>-7.7902000000000005</v>
      </c>
      <c r="C16" s="8">
        <f t="array" ref="C16">INDEX(REF_EM!C$2:C$59,MATCH(delta_EM_AR5!$A16,REF_EM!$A$2:$A$59,0))-INDEX(AR5_EM!C$2:C$59,MATCH(delta_EM_AR5!$A16,AR5_EM!$A$2:$A$59,0))</f>
        <v>-148.09899999999999</v>
      </c>
      <c r="D16" s="8">
        <f t="array" ref="D16">INDEX(REF_EM!D$2:D$59,MATCH(delta_EM_AR5!$A16,REF_EM!$A$2:$A$59,0))-INDEX(AR5_EM!D$2:D$59,MATCH(delta_EM_AR5!$A16,AR5_EM!$A$2:$A$59,0))</f>
        <v>-23.73939</v>
      </c>
      <c r="E16" s="8">
        <f t="array" ref="E16">INDEX(REF_EM!E$2:E$59,MATCH(delta_EM_AR5!$A16,REF_EM!$A$2:$A$59,0))-INDEX(AR5_EM!E$2:E$59,MATCH(delta_EM_AR5!$A16,AR5_EM!$A$2:$A$59,0))</f>
        <v>-169.53919999999999</v>
      </c>
      <c r="F16" s="8">
        <f t="array" ref="F16">INDEX(REF_EM!F$2:F$59,MATCH(delta_EM_AR5!$A16,REF_EM!$A$2:$A$59,0))-INDEX(AR5_EM!F$2:F$59,MATCH(delta_EM_AR5!$A16,AR5_EM!$A$2:$A$59,0))</f>
        <v>-25.914000000000001</v>
      </c>
      <c r="G16" s="8">
        <f t="array" ref="G16">INDEX(REF_EM!G$2:G$59,MATCH(delta_EM_AR5!$A16,REF_EM!$A$2:$A$59,0))-INDEX(AR5_EM!G$2:G$59,MATCH(delta_EM_AR5!$A16,AR5_EM!$A$2:$A$59,0))</f>
        <v>-435.09</v>
      </c>
      <c r="H16" s="8">
        <f t="array" ref="H16">INDEX(REF_EM!H$2:H$59,MATCH(delta_EM_AR5!$A16,REF_EM!$A$2:$A$59,0))-INDEX(AR5_EM!H$2:H$59,MATCH(delta_EM_AR5!$A16,AR5_EM!$A$2:$A$59,0))</f>
        <v>-164.10720000000001</v>
      </c>
      <c r="I16" s="8">
        <f>INDEX(REF_EM!I$2:I$59,MATCH(delta_EM_AR5!$A16,REF_EM!$A$2:$A$59,0))-INDEX(AR5_EM!I$2:I$59,MATCH(delta_EM_AR5!$A16,AR5_EM!$A$2:$A$59,0))-B16-F16</f>
        <v>9.4200000000000017</v>
      </c>
    </row>
    <row r="17" spans="1:9" x14ac:dyDescent="0.15">
      <c r="A17" s="2" t="s">
        <v>42</v>
      </c>
      <c r="B17" s="8">
        <f t="array" ref="B17">INDEX(REF_EM!B$2:B$59,MATCH(delta_EM_AR5!$A17,REF_EM!$A$2:$A$59,0))-INDEX(AR5_EM!B$2:B$59,MATCH(delta_EM_AR5!$A17,AR5_EM!$A$2:$A$59,0))</f>
        <v>-23.843999999999994</v>
      </c>
      <c r="C17" s="8">
        <f t="array" ref="C17">INDEX(REF_EM!C$2:C$59,MATCH(delta_EM_AR5!$A17,REF_EM!$A$2:$A$59,0))-INDEX(AR5_EM!C$2:C$59,MATCH(delta_EM_AR5!$A17,AR5_EM!$A$2:$A$59,0))</f>
        <v>-761.84000000000015</v>
      </c>
      <c r="D17" s="8">
        <f t="array" ref="D17">INDEX(REF_EM!D$2:D$59,MATCH(delta_EM_AR5!$A17,REF_EM!$A$2:$A$59,0))-INDEX(AR5_EM!D$2:D$59,MATCH(delta_EM_AR5!$A17,AR5_EM!$A$2:$A$59,0))</f>
        <v>204.11709999999999</v>
      </c>
      <c r="E17" s="8">
        <f t="array" ref="E17">INDEX(REF_EM!E$2:E$59,MATCH(delta_EM_AR5!$A17,REF_EM!$A$2:$A$59,0))-INDEX(AR5_EM!E$2:E$59,MATCH(delta_EM_AR5!$A17,AR5_EM!$A$2:$A$59,0))</f>
        <v>-625.85699999999997</v>
      </c>
      <c r="F17" s="8">
        <f t="array" ref="F17">INDEX(REF_EM!F$2:F$59,MATCH(delta_EM_AR5!$A17,REF_EM!$A$2:$A$59,0))-INDEX(AR5_EM!F$2:F$59,MATCH(delta_EM_AR5!$A17,AR5_EM!$A$2:$A$59,0))</f>
        <v>-137.91</v>
      </c>
      <c r="G17" s="8">
        <f t="array" ref="G17">INDEX(REF_EM!G$2:G$59,MATCH(delta_EM_AR5!$A17,REF_EM!$A$2:$A$59,0))-INDEX(AR5_EM!G$2:G$59,MATCH(delta_EM_AR5!$A17,AR5_EM!$A$2:$A$59,0))</f>
        <v>-1246.1179999999999</v>
      </c>
      <c r="H17" s="8">
        <f t="array" ref="H17">INDEX(REF_EM!H$2:H$59,MATCH(delta_EM_AR5!$A17,REF_EM!$A$2:$A$59,0))-INDEX(AR5_EM!H$2:H$59,MATCH(delta_EM_AR5!$A17,AR5_EM!$A$2:$A$59,0))</f>
        <v>-311.60000000000002</v>
      </c>
      <c r="I17" s="8">
        <f>INDEX(REF_EM!I$2:I$59,MATCH(delta_EM_AR5!$A17,REF_EM!$A$2:$A$59,0))-INDEX(AR5_EM!I$2:I$59,MATCH(delta_EM_AR5!$A17,AR5_EM!$A$2:$A$59,0))-B17-F17</f>
        <v>74.900000000000006</v>
      </c>
    </row>
    <row r="18" spans="1:9" x14ac:dyDescent="0.15">
      <c r="A18" s="2" t="s">
        <v>41</v>
      </c>
      <c r="B18" s="8">
        <f t="array" ref="B18">INDEX(REF_EM!B$2:B$59,MATCH(delta_EM_AR5!$A18,REF_EM!$A$2:$A$59,0))-INDEX(AR5_EM!B$2:B$59,MATCH(delta_EM_AR5!$A18,AR5_EM!$A$2:$A$59,0))</f>
        <v>-6.4009999999999998</v>
      </c>
      <c r="C18" s="8">
        <f t="array" ref="C18">INDEX(REF_EM!C$2:C$59,MATCH(delta_EM_AR5!$A18,REF_EM!$A$2:$A$59,0))-INDEX(AR5_EM!C$2:C$59,MATCH(delta_EM_AR5!$A18,AR5_EM!$A$2:$A$59,0))</f>
        <v>191.37</v>
      </c>
      <c r="D18" s="8">
        <f t="array" ref="D18">INDEX(REF_EM!D$2:D$59,MATCH(delta_EM_AR5!$A18,REF_EM!$A$2:$A$59,0))-INDEX(AR5_EM!D$2:D$59,MATCH(delta_EM_AR5!$A18,AR5_EM!$A$2:$A$59,0))</f>
        <v>-92.384620000000012</v>
      </c>
      <c r="E18" s="8">
        <f t="array" ref="E18">INDEX(REF_EM!E$2:E$59,MATCH(delta_EM_AR5!$A18,REF_EM!$A$2:$A$59,0))-INDEX(AR5_EM!E$2:E$59,MATCH(delta_EM_AR5!$A18,AR5_EM!$A$2:$A$59,0))</f>
        <v>-184.05500000000001</v>
      </c>
      <c r="F18" s="8">
        <f t="array" ref="F18">INDEX(REF_EM!F$2:F$59,MATCH(delta_EM_AR5!$A18,REF_EM!$A$2:$A$59,0))-INDEX(AR5_EM!F$2:F$59,MATCH(delta_EM_AR5!$A18,AR5_EM!$A$2:$A$59,0))</f>
        <v>-53.768000000000001</v>
      </c>
      <c r="G18" s="8">
        <f t="array" ref="G18">INDEX(REF_EM!G$2:G$59,MATCH(delta_EM_AR5!$A18,REF_EM!$A$2:$A$59,0))-INDEX(AR5_EM!G$2:G$59,MATCH(delta_EM_AR5!$A18,AR5_EM!$A$2:$A$59,0))</f>
        <v>-924.83600000000001</v>
      </c>
      <c r="H18" s="8">
        <f t="array" ref="H18">INDEX(REF_EM!H$2:H$59,MATCH(delta_EM_AR5!$A18,REF_EM!$A$2:$A$59,0))-INDEX(AR5_EM!H$2:H$59,MATCH(delta_EM_AR5!$A18,AR5_EM!$A$2:$A$59,0))</f>
        <v>-722.55349999999999</v>
      </c>
      <c r="I18" s="8">
        <f>INDEX(REF_EM!I$2:I$59,MATCH(delta_EM_AR5!$A18,REF_EM!$A$2:$A$59,0))-INDEX(AR5_EM!I$2:I$59,MATCH(delta_EM_AR5!$A18,AR5_EM!$A$2:$A$59,0))-B18-F18</f>
        <v>55.78</v>
      </c>
    </row>
    <row r="19" spans="1:9" x14ac:dyDescent="0.15">
      <c r="A19" s="2" t="s">
        <v>40</v>
      </c>
      <c r="B19" s="8">
        <f t="array" ref="B19">INDEX(REF_EM!B$2:B$59,MATCH(delta_EM_AR5!$A19,REF_EM!$A$2:$A$59,0))-INDEX(AR5_EM!B$2:B$59,MATCH(delta_EM_AR5!$A19,AR5_EM!$A$2:$A$59,0))</f>
        <v>-18.169900000000002</v>
      </c>
      <c r="C19" s="8">
        <f t="array" ref="C19">INDEX(REF_EM!C$2:C$59,MATCH(delta_EM_AR5!$A19,REF_EM!$A$2:$A$59,0))-INDEX(AR5_EM!C$2:C$59,MATCH(delta_EM_AR5!$A19,AR5_EM!$A$2:$A$59,0))</f>
        <v>-399.21500000000003</v>
      </c>
      <c r="D19" s="8">
        <f t="array" ref="D19">INDEX(REF_EM!D$2:D$59,MATCH(delta_EM_AR5!$A19,REF_EM!$A$2:$A$59,0))-INDEX(AR5_EM!D$2:D$59,MATCH(delta_EM_AR5!$A19,AR5_EM!$A$2:$A$59,0))</f>
        <v>-92.348399999999998</v>
      </c>
      <c r="E19" s="8">
        <f t="array" ref="E19">INDEX(REF_EM!E$2:E$59,MATCH(delta_EM_AR5!$A19,REF_EM!$A$2:$A$59,0))-INDEX(AR5_EM!E$2:E$59,MATCH(delta_EM_AR5!$A19,AR5_EM!$A$2:$A$59,0))</f>
        <v>-326.04599999999999</v>
      </c>
      <c r="F19" s="8">
        <f t="array" ref="F19">INDEX(REF_EM!F$2:F$59,MATCH(delta_EM_AR5!$A19,REF_EM!$A$2:$A$59,0))-INDEX(AR5_EM!F$2:F$59,MATCH(delta_EM_AR5!$A19,AR5_EM!$A$2:$A$59,0))</f>
        <v>-45.768999999999998</v>
      </c>
      <c r="G19" s="8">
        <f t="array" ref="G19">INDEX(REF_EM!G$2:G$59,MATCH(delta_EM_AR5!$A19,REF_EM!$A$2:$A$59,0))-INDEX(AR5_EM!G$2:G$59,MATCH(delta_EM_AR5!$A19,AR5_EM!$A$2:$A$59,0))</f>
        <v>-312.6318</v>
      </c>
      <c r="H19" s="8">
        <f t="array" ref="H19">INDEX(REF_EM!H$2:H$59,MATCH(delta_EM_AR5!$A19,REF_EM!$A$2:$A$59,0))-INDEX(AR5_EM!H$2:H$59,MATCH(delta_EM_AR5!$A19,AR5_EM!$A$2:$A$59,0))</f>
        <v>-176.56900000000002</v>
      </c>
      <c r="I19" s="8">
        <f>INDEX(REF_EM!I$2:I$59,MATCH(delta_EM_AR5!$A19,REF_EM!$A$2:$A$59,0))-INDEX(AR5_EM!I$2:I$59,MATCH(delta_EM_AR5!$A19,AR5_EM!$A$2:$A$59,0))-B19-F19</f>
        <v>18.890000000000004</v>
      </c>
    </row>
    <row r="20" spans="1:9" x14ac:dyDescent="0.15">
      <c r="A20" s="2" t="s">
        <v>39</v>
      </c>
      <c r="B20" s="8">
        <f t="array" ref="B20">INDEX(REF_EM!B$2:B$59,MATCH(delta_EM_AR5!$A20,REF_EM!$A$2:$A$59,0))-INDEX(AR5_EM!B$2:B$59,MATCH(delta_EM_AR5!$A20,AR5_EM!$A$2:$A$59,0))</f>
        <v>-13.555</v>
      </c>
      <c r="C20" s="8">
        <f t="array" ref="C20">INDEX(REF_EM!C$2:C$59,MATCH(delta_EM_AR5!$A20,REF_EM!$A$2:$A$59,0))-INDEX(AR5_EM!C$2:C$59,MATCH(delta_EM_AR5!$A20,AR5_EM!$A$2:$A$59,0))</f>
        <v>-319.70000000000005</v>
      </c>
      <c r="D20" s="8">
        <f t="array" ref="D20">INDEX(REF_EM!D$2:D$59,MATCH(delta_EM_AR5!$A20,REF_EM!$A$2:$A$59,0))-INDEX(AR5_EM!D$2:D$59,MATCH(delta_EM_AR5!$A20,AR5_EM!$A$2:$A$59,0))</f>
        <v>-215.68099999999998</v>
      </c>
      <c r="E20" s="8">
        <f t="array" ref="E20">INDEX(REF_EM!E$2:E$59,MATCH(delta_EM_AR5!$A20,REF_EM!$A$2:$A$59,0))-INDEX(AR5_EM!E$2:E$59,MATCH(delta_EM_AR5!$A20,AR5_EM!$A$2:$A$59,0))</f>
        <v>-328.053</v>
      </c>
      <c r="F20" s="8">
        <f t="array" ref="F20">INDEX(REF_EM!F$2:F$59,MATCH(delta_EM_AR5!$A20,REF_EM!$A$2:$A$59,0))-INDEX(AR5_EM!F$2:F$59,MATCH(delta_EM_AR5!$A20,AR5_EM!$A$2:$A$59,0))</f>
        <v>-94.819000000000003</v>
      </c>
      <c r="G20" s="8">
        <f t="array" ref="G20">INDEX(REF_EM!G$2:G$59,MATCH(delta_EM_AR5!$A20,REF_EM!$A$2:$A$59,0))-INDEX(AR5_EM!G$2:G$59,MATCH(delta_EM_AR5!$A20,AR5_EM!$A$2:$A$59,0))</f>
        <v>-440.17300000000006</v>
      </c>
      <c r="H20" s="8">
        <f t="array" ref="H20">INDEX(REF_EM!H$2:H$59,MATCH(delta_EM_AR5!$A20,REF_EM!$A$2:$A$59,0))-INDEX(AR5_EM!H$2:H$59,MATCH(delta_EM_AR5!$A20,AR5_EM!$A$2:$A$59,0))</f>
        <v>-249.29000000000002</v>
      </c>
      <c r="I20" s="8">
        <f>INDEX(REF_EM!I$2:I$59,MATCH(delta_EM_AR5!$A20,REF_EM!$A$2:$A$59,0))-INDEX(AR5_EM!I$2:I$59,MATCH(delta_EM_AR5!$A20,AR5_EM!$A$2:$A$59,0))-B20-F20</f>
        <v>27.799999999999997</v>
      </c>
    </row>
    <row r="21" spans="1:9" x14ac:dyDescent="0.15">
      <c r="A21" s="2" t="s">
        <v>38</v>
      </c>
      <c r="B21" s="8">
        <f t="array" ref="B21">INDEX(REF_EM!B$2:B$59,MATCH(delta_EM_AR5!$A21,REF_EM!$A$2:$A$59,0))-INDEX(AR5_EM!B$2:B$59,MATCH(delta_EM_AR5!$A21,AR5_EM!$A$2:$A$59,0))</f>
        <v>26.392499999999998</v>
      </c>
      <c r="C21" s="8">
        <f t="array" ref="C21">INDEX(REF_EM!C$2:C$59,MATCH(delta_EM_AR5!$A21,REF_EM!$A$2:$A$59,0))-INDEX(AR5_EM!C$2:C$59,MATCH(delta_EM_AR5!$A21,AR5_EM!$A$2:$A$59,0))</f>
        <v>2154.808</v>
      </c>
      <c r="D21" s="8">
        <f t="array" ref="D21">INDEX(REF_EM!D$2:D$59,MATCH(delta_EM_AR5!$A21,REF_EM!$A$2:$A$59,0))-INDEX(AR5_EM!D$2:D$59,MATCH(delta_EM_AR5!$A21,AR5_EM!$A$2:$A$59,0))</f>
        <v>180.04570000000001</v>
      </c>
      <c r="E21" s="8">
        <f t="array" ref="E21">INDEX(REF_EM!E$2:E$59,MATCH(delta_EM_AR5!$A21,REF_EM!$A$2:$A$59,0))-INDEX(AR5_EM!E$2:E$59,MATCH(delta_EM_AR5!$A21,AR5_EM!$A$2:$A$59,0))</f>
        <v>771.12300000000005</v>
      </c>
      <c r="F21" s="8">
        <f t="array" ref="F21">INDEX(REF_EM!F$2:F$59,MATCH(delta_EM_AR5!$A21,REF_EM!$A$2:$A$59,0))-INDEX(AR5_EM!F$2:F$59,MATCH(delta_EM_AR5!$A21,AR5_EM!$A$2:$A$59,0))</f>
        <v>2.0820000000000007</v>
      </c>
      <c r="G21" s="8">
        <f t="array" ref="G21">INDEX(REF_EM!G$2:G$59,MATCH(delta_EM_AR5!$A21,REF_EM!$A$2:$A$59,0))-INDEX(AR5_EM!G$2:G$59,MATCH(delta_EM_AR5!$A21,AR5_EM!$A$2:$A$59,0))</f>
        <v>-17.329799999999977</v>
      </c>
      <c r="H21" s="8">
        <f t="array" ref="H21">INDEX(REF_EM!H$2:H$59,MATCH(delta_EM_AR5!$A21,REF_EM!$A$2:$A$59,0))-INDEX(AR5_EM!H$2:H$59,MATCH(delta_EM_AR5!$A21,AR5_EM!$A$2:$A$59,0))</f>
        <v>404.05500000000001</v>
      </c>
      <c r="I21" s="8">
        <f>INDEX(REF_EM!I$2:I$59,MATCH(delta_EM_AR5!$A21,REF_EM!$A$2:$A$59,0))-INDEX(AR5_EM!I$2:I$59,MATCH(delta_EM_AR5!$A21,AR5_EM!$A$2:$A$59,0))-B21-F21</f>
        <v>113.29999999999998</v>
      </c>
    </row>
    <row r="22" spans="1:9" x14ac:dyDescent="0.15">
      <c r="A22" s="2" t="s">
        <v>37</v>
      </c>
      <c r="B22" s="8">
        <f t="array" ref="B22">INDEX(REF_EM!B$2:B$59,MATCH(delta_EM_AR5!$A22,REF_EM!$A$2:$A$59,0))-INDEX(AR5_EM!B$2:B$59,MATCH(delta_EM_AR5!$A22,AR5_EM!$A$2:$A$59,0))</f>
        <v>90.670999999999992</v>
      </c>
      <c r="C22" s="8">
        <f t="array" ref="C22">INDEX(REF_EM!C$2:C$59,MATCH(delta_EM_AR5!$A22,REF_EM!$A$2:$A$59,0))-INDEX(AR5_EM!C$2:C$59,MATCH(delta_EM_AR5!$A22,AR5_EM!$A$2:$A$59,0))</f>
        <v>10985.445</v>
      </c>
      <c r="D22" s="8">
        <f t="array" ref="D22">INDEX(REF_EM!D$2:D$59,MATCH(delta_EM_AR5!$A22,REF_EM!$A$2:$A$59,0))-INDEX(AR5_EM!D$2:D$59,MATCH(delta_EM_AR5!$A22,AR5_EM!$A$2:$A$59,0))</f>
        <v>233.0649785</v>
      </c>
      <c r="E22" s="8">
        <f t="array" ref="E22">INDEX(REF_EM!E$2:E$59,MATCH(delta_EM_AR5!$A22,REF_EM!$A$2:$A$59,0))-INDEX(AR5_EM!E$2:E$59,MATCH(delta_EM_AR5!$A22,AR5_EM!$A$2:$A$59,0))</f>
        <v>1216.7226000000001</v>
      </c>
      <c r="F22" s="8">
        <f t="array" ref="F22">INDEX(REF_EM!F$2:F$59,MATCH(delta_EM_AR5!$A22,REF_EM!$A$2:$A$59,0))-INDEX(AR5_EM!F$2:F$59,MATCH(delta_EM_AR5!$A22,AR5_EM!$A$2:$A$59,0))</f>
        <v>-1.6200000000000045</v>
      </c>
      <c r="G22" s="8">
        <f t="array" ref="G22">INDEX(REF_EM!G$2:G$59,MATCH(delta_EM_AR5!$A22,REF_EM!$A$2:$A$59,0))-INDEX(AR5_EM!G$2:G$59,MATCH(delta_EM_AR5!$A22,AR5_EM!$A$2:$A$59,0))</f>
        <v>54.627299999999991</v>
      </c>
      <c r="H22" s="8">
        <f t="array" ref="H22">INDEX(REF_EM!H$2:H$59,MATCH(delta_EM_AR5!$A22,REF_EM!$A$2:$A$59,0))-INDEX(AR5_EM!H$2:H$59,MATCH(delta_EM_AR5!$A22,AR5_EM!$A$2:$A$59,0))</f>
        <v>-700.81549499999983</v>
      </c>
      <c r="I22" s="8">
        <f>INDEX(REF_EM!I$2:I$59,MATCH(delta_EM_AR5!$A22,REF_EM!$A$2:$A$59,0))-INDEX(AR5_EM!I$2:I$59,MATCH(delta_EM_AR5!$A22,AR5_EM!$A$2:$A$59,0))-B22-F22</f>
        <v>353</v>
      </c>
    </row>
    <row r="23" spans="1:9" x14ac:dyDescent="0.15">
      <c r="A23" s="2" t="s">
        <v>36</v>
      </c>
      <c r="B23" s="8">
        <f t="array" ref="B23">INDEX(REF_EM!B$2:B$59,MATCH(delta_EM_AR5!$A23,REF_EM!$A$2:$A$59,0))-INDEX(AR5_EM!B$2:B$59,MATCH(delta_EM_AR5!$A23,AR5_EM!$A$2:$A$59,0))</f>
        <v>39.871859999999998</v>
      </c>
      <c r="C23" s="8">
        <f t="array" ref="C23">INDEX(REF_EM!C$2:C$59,MATCH(delta_EM_AR5!$A23,REF_EM!$A$2:$A$59,0))-INDEX(AR5_EM!C$2:C$59,MATCH(delta_EM_AR5!$A23,AR5_EM!$A$2:$A$59,0))</f>
        <v>1266.1849999999999</v>
      </c>
      <c r="D23" s="8">
        <f t="array" ref="D23">INDEX(REF_EM!D$2:D$59,MATCH(delta_EM_AR5!$A23,REF_EM!$A$2:$A$59,0))-INDEX(AR5_EM!D$2:D$59,MATCH(delta_EM_AR5!$A23,AR5_EM!$A$2:$A$59,0))</f>
        <v>650.77632700000004</v>
      </c>
      <c r="E23" s="8">
        <f t="array" ref="E23">INDEX(REF_EM!E$2:E$59,MATCH(delta_EM_AR5!$A23,REF_EM!$A$2:$A$59,0))-INDEX(AR5_EM!E$2:E$59,MATCH(delta_EM_AR5!$A23,AR5_EM!$A$2:$A$59,0))</f>
        <v>1161.6878000000002</v>
      </c>
      <c r="F23" s="8">
        <f t="array" ref="F23">INDEX(REF_EM!F$2:F$59,MATCH(delta_EM_AR5!$A23,REF_EM!$A$2:$A$59,0))-INDEX(AR5_EM!F$2:F$59,MATCH(delta_EM_AR5!$A23,AR5_EM!$A$2:$A$59,0))</f>
        <v>82.246600000000001</v>
      </c>
      <c r="G23" s="8">
        <f t="array" ref="G23">INDEX(REF_EM!G$2:G$59,MATCH(delta_EM_AR5!$A23,REF_EM!$A$2:$A$59,0))-INDEX(AR5_EM!G$2:G$59,MATCH(delta_EM_AR5!$A23,AR5_EM!$A$2:$A$59,0))</f>
        <v>65.245480000000043</v>
      </c>
      <c r="H23" s="8">
        <f t="array" ref="H23">INDEX(REF_EM!H$2:H$59,MATCH(delta_EM_AR5!$A23,REF_EM!$A$2:$A$59,0))-INDEX(AR5_EM!H$2:H$59,MATCH(delta_EM_AR5!$A23,AR5_EM!$A$2:$A$59,0))</f>
        <v>76.353899999999953</v>
      </c>
      <c r="I23" s="8">
        <f>INDEX(REF_EM!I$2:I$59,MATCH(delta_EM_AR5!$A23,REF_EM!$A$2:$A$59,0))-INDEX(AR5_EM!I$2:I$59,MATCH(delta_EM_AR5!$A23,AR5_EM!$A$2:$A$59,0))-B23-F23</f>
        <v>737</v>
      </c>
    </row>
    <row r="24" spans="1:9" x14ac:dyDescent="0.15">
      <c r="A24" s="2" t="s">
        <v>35</v>
      </c>
      <c r="B24" s="8">
        <f t="array" ref="B24">INDEX(REF_EM!B$2:B$59,MATCH(delta_EM_AR5!$A24,REF_EM!$A$2:$A$59,0))-INDEX(AR5_EM!B$2:B$59,MATCH(delta_EM_AR5!$A24,AR5_EM!$A$2:$A$59,0))</f>
        <v>288.40958000000001</v>
      </c>
      <c r="C24" s="8">
        <f t="array" ref="C24">INDEX(REF_EM!C$2:C$59,MATCH(delta_EM_AR5!$A24,REF_EM!$A$2:$A$59,0))-INDEX(AR5_EM!C$2:C$59,MATCH(delta_EM_AR5!$A24,AR5_EM!$A$2:$A$59,0))</f>
        <v>14701.1584</v>
      </c>
      <c r="D24" s="8">
        <f t="array" ref="D24">INDEX(REF_EM!D$2:D$59,MATCH(delta_EM_AR5!$A24,REF_EM!$A$2:$A$59,0))-INDEX(AR5_EM!D$2:D$59,MATCH(delta_EM_AR5!$A24,AR5_EM!$A$2:$A$59,0))</f>
        <v>999.20771999999999</v>
      </c>
      <c r="E24" s="8">
        <f t="array" ref="E24">INDEX(REF_EM!E$2:E$59,MATCH(delta_EM_AR5!$A24,REF_EM!$A$2:$A$59,0))-INDEX(AR5_EM!E$2:E$59,MATCH(delta_EM_AR5!$A24,AR5_EM!$A$2:$A$59,0))</f>
        <v>5961.8865500000002</v>
      </c>
      <c r="F24" s="8">
        <f t="array" ref="F24">INDEX(REF_EM!F$2:F$59,MATCH(delta_EM_AR5!$A24,REF_EM!$A$2:$A$59,0))-INDEX(AR5_EM!F$2:F$59,MATCH(delta_EM_AR5!$A24,AR5_EM!$A$2:$A$59,0))</f>
        <v>117.72313000000003</v>
      </c>
      <c r="G24" s="8">
        <f t="array" ref="G24">INDEX(REF_EM!G$2:G$59,MATCH(delta_EM_AR5!$A24,REF_EM!$A$2:$A$59,0))-INDEX(AR5_EM!G$2:G$59,MATCH(delta_EM_AR5!$A24,AR5_EM!$A$2:$A$59,0))</f>
        <v>-1861.3756860000003</v>
      </c>
      <c r="H24" s="8">
        <f t="array" ref="H24">INDEX(REF_EM!H$2:H$59,MATCH(delta_EM_AR5!$A24,REF_EM!$A$2:$A$59,0))-INDEX(AR5_EM!H$2:H$59,MATCH(delta_EM_AR5!$A24,AR5_EM!$A$2:$A$59,0))</f>
        <v>-5075.6329000000005</v>
      </c>
      <c r="I24" s="8">
        <f>INDEX(REF_EM!I$2:I$59,MATCH(delta_EM_AR5!$A24,REF_EM!$A$2:$A$59,0))-INDEX(AR5_EM!I$2:I$59,MATCH(delta_EM_AR5!$A24,AR5_EM!$A$2:$A$59,0))-B24-F24</f>
        <v>390.99999999999994</v>
      </c>
    </row>
    <row r="25" spans="1:9" x14ac:dyDescent="0.15">
      <c r="A25" s="2" t="s">
        <v>34</v>
      </c>
      <c r="B25" s="8">
        <f t="array" ref="B25">INDEX(REF_EM!B$2:B$59,MATCH(delta_EM_AR5!$A25,REF_EM!$A$2:$A$59,0))-INDEX(AR5_EM!B$2:B$59,MATCH(delta_EM_AR5!$A25,AR5_EM!$A$2:$A$59,0))</f>
        <v>265.09899999999999</v>
      </c>
      <c r="C25" s="8">
        <f t="array" ref="C25">INDEX(REF_EM!C$2:C$59,MATCH(delta_EM_AR5!$A25,REF_EM!$A$2:$A$59,0))-INDEX(AR5_EM!C$2:C$59,MATCH(delta_EM_AR5!$A25,AR5_EM!$A$2:$A$59,0))</f>
        <v>9377.7999999999993</v>
      </c>
      <c r="D25" s="8">
        <f t="array" ref="D25">INDEX(REF_EM!D$2:D$59,MATCH(delta_EM_AR5!$A25,REF_EM!$A$2:$A$59,0))-INDEX(AR5_EM!D$2:D$59,MATCH(delta_EM_AR5!$A25,AR5_EM!$A$2:$A$59,0))</f>
        <v>2677.999448</v>
      </c>
      <c r="E25" s="8">
        <f t="array" ref="E25">INDEX(REF_EM!E$2:E$59,MATCH(delta_EM_AR5!$A25,REF_EM!$A$2:$A$59,0))-INDEX(AR5_EM!E$2:E$59,MATCH(delta_EM_AR5!$A25,AR5_EM!$A$2:$A$59,0))</f>
        <v>-18.309999999999945</v>
      </c>
      <c r="F25" s="8">
        <f t="array" ref="F25">INDEX(REF_EM!F$2:F$59,MATCH(delta_EM_AR5!$A25,REF_EM!$A$2:$A$59,0))-INDEX(AR5_EM!F$2:F$59,MATCH(delta_EM_AR5!$A25,AR5_EM!$A$2:$A$59,0))</f>
        <v>940.36999999999989</v>
      </c>
      <c r="G25" s="8">
        <f t="array" ref="G25">INDEX(REF_EM!G$2:G$59,MATCH(delta_EM_AR5!$A25,REF_EM!$A$2:$A$59,0))-INDEX(AR5_EM!G$2:G$59,MATCH(delta_EM_AR5!$A25,AR5_EM!$A$2:$A$59,0))</f>
        <v>97.440000000000055</v>
      </c>
      <c r="H25" s="8">
        <f t="array" ref="H25">INDEX(REF_EM!H$2:H$59,MATCH(delta_EM_AR5!$A25,REF_EM!$A$2:$A$59,0))-INDEX(AR5_EM!H$2:H$59,MATCH(delta_EM_AR5!$A25,AR5_EM!$A$2:$A$59,0))</f>
        <v>-1868.3999999999996</v>
      </c>
      <c r="I25" s="8">
        <f>INDEX(REF_EM!I$2:I$59,MATCH(delta_EM_AR5!$A25,REF_EM!$A$2:$A$59,0))-INDEX(AR5_EM!I$2:I$59,MATCH(delta_EM_AR5!$A25,AR5_EM!$A$2:$A$59,0))-B25-F25</f>
        <v>517.00000000000023</v>
      </c>
    </row>
    <row r="26" spans="1:9" x14ac:dyDescent="0.15">
      <c r="A26" s="2" t="s">
        <v>33</v>
      </c>
      <c r="B26" s="8">
        <f t="array" ref="B26">INDEX(REF_EM!B$2:B$59,MATCH(delta_EM_AR5!$A26,REF_EM!$A$2:$A$59,0))-INDEX(AR5_EM!B$2:B$59,MATCH(delta_EM_AR5!$A26,AR5_EM!$A$2:$A$59,0))</f>
        <v>177.04899999999998</v>
      </c>
      <c r="C26" s="8">
        <f t="array" ref="C26">INDEX(REF_EM!C$2:C$59,MATCH(delta_EM_AR5!$A26,REF_EM!$A$2:$A$59,0))-INDEX(AR5_EM!C$2:C$59,MATCH(delta_EM_AR5!$A26,AR5_EM!$A$2:$A$59,0))</f>
        <v>5472.35</v>
      </c>
      <c r="D26" s="8">
        <f t="array" ref="D26">INDEX(REF_EM!D$2:D$59,MATCH(delta_EM_AR5!$A26,REF_EM!$A$2:$A$59,0))-INDEX(AR5_EM!D$2:D$59,MATCH(delta_EM_AR5!$A26,AR5_EM!$A$2:$A$59,0))</f>
        <v>3573.4994124</v>
      </c>
      <c r="E26" s="8">
        <f t="array" ref="E26">INDEX(REF_EM!E$2:E$59,MATCH(delta_EM_AR5!$A26,REF_EM!$A$2:$A$59,0))-INDEX(AR5_EM!E$2:E$59,MATCH(delta_EM_AR5!$A26,AR5_EM!$A$2:$A$59,0))</f>
        <v>-2331.3900000000003</v>
      </c>
      <c r="F26" s="8">
        <f t="array" ref="F26">INDEX(REF_EM!F$2:F$59,MATCH(delta_EM_AR5!$A26,REF_EM!$A$2:$A$59,0))-INDEX(AR5_EM!F$2:F$59,MATCH(delta_EM_AR5!$A26,AR5_EM!$A$2:$A$59,0))</f>
        <v>-171.04899999999998</v>
      </c>
      <c r="G26" s="8">
        <f t="array" ref="G26">INDEX(REF_EM!G$2:G$59,MATCH(delta_EM_AR5!$A26,REF_EM!$A$2:$A$59,0))-INDEX(AR5_EM!G$2:G$59,MATCH(delta_EM_AR5!$A26,AR5_EM!$A$2:$A$59,0))</f>
        <v>257.46499999999992</v>
      </c>
      <c r="H26" s="8">
        <f t="array" ref="H26">INDEX(REF_EM!H$2:H$59,MATCH(delta_EM_AR5!$A26,REF_EM!$A$2:$A$59,0))-INDEX(AR5_EM!H$2:H$59,MATCH(delta_EM_AR5!$A26,AR5_EM!$A$2:$A$59,0))</f>
        <v>-8948.5</v>
      </c>
      <c r="I26" s="8">
        <f>INDEX(REF_EM!I$2:I$59,MATCH(delta_EM_AR5!$A26,REF_EM!$A$2:$A$59,0))-INDEX(AR5_EM!I$2:I$59,MATCH(delta_EM_AR5!$A26,AR5_EM!$A$2:$A$59,0))-B26-F26</f>
        <v>560</v>
      </c>
    </row>
    <row r="27" spans="1:9" x14ac:dyDescent="0.15">
      <c r="A27" s="2" t="s">
        <v>32</v>
      </c>
      <c r="B27" s="8">
        <f t="array" ref="B27">INDEX(REF_EM!B$2:B$59,MATCH(delta_EM_AR5!$A27,REF_EM!$A$2:$A$59,0))-INDEX(AR5_EM!B$2:B$59,MATCH(delta_EM_AR5!$A27,AR5_EM!$A$2:$A$59,0))</f>
        <v>209.3426</v>
      </c>
      <c r="C27" s="8">
        <f t="array" ref="C27">INDEX(REF_EM!C$2:C$59,MATCH(delta_EM_AR5!$A27,REF_EM!$A$2:$A$59,0))-INDEX(AR5_EM!C$2:C$59,MATCH(delta_EM_AR5!$A27,AR5_EM!$A$2:$A$59,0))</f>
        <v>2648.2060000000001</v>
      </c>
      <c r="D27" s="8">
        <f t="array" ref="D27">INDEX(REF_EM!D$2:D$59,MATCH(delta_EM_AR5!$A27,REF_EM!$A$2:$A$59,0))-INDEX(AR5_EM!D$2:D$59,MATCH(delta_EM_AR5!$A27,AR5_EM!$A$2:$A$59,0))</f>
        <v>542.78199999999993</v>
      </c>
      <c r="E27" s="8">
        <f t="array" ref="E27">INDEX(REF_EM!E$2:E$59,MATCH(delta_EM_AR5!$A27,REF_EM!$A$2:$A$59,0))-INDEX(AR5_EM!E$2:E$59,MATCH(delta_EM_AR5!$A27,AR5_EM!$A$2:$A$59,0))</f>
        <v>-504.05200000000013</v>
      </c>
      <c r="F27" s="8">
        <f t="array" ref="F27">INDEX(REF_EM!F$2:F$59,MATCH(delta_EM_AR5!$A27,REF_EM!$A$2:$A$59,0))-INDEX(AR5_EM!F$2:F$59,MATCH(delta_EM_AR5!$A27,AR5_EM!$A$2:$A$59,0))</f>
        <v>1483.7460000000001</v>
      </c>
      <c r="G27" s="8">
        <f t="array" ref="G27">INDEX(REF_EM!G$2:G$59,MATCH(delta_EM_AR5!$A27,REF_EM!$A$2:$A$59,0))-INDEX(AR5_EM!G$2:G$59,MATCH(delta_EM_AR5!$A27,AR5_EM!$A$2:$A$59,0))</f>
        <v>-119.85699999999997</v>
      </c>
      <c r="H27" s="8">
        <f t="array" ref="H27">INDEX(REF_EM!H$2:H$59,MATCH(delta_EM_AR5!$A27,REF_EM!$A$2:$A$59,0))-INDEX(AR5_EM!H$2:H$59,MATCH(delta_EM_AR5!$A27,AR5_EM!$A$2:$A$59,0))</f>
        <v>-3384.4300000000003</v>
      </c>
      <c r="I27" s="8">
        <f>INDEX(REF_EM!I$2:I$59,MATCH(delta_EM_AR5!$A27,REF_EM!$A$2:$A$59,0))-INDEX(AR5_EM!I$2:I$59,MATCH(delta_EM_AR5!$A27,AR5_EM!$A$2:$A$59,0))-B27-F27</f>
        <v>218</v>
      </c>
    </row>
    <row r="28" spans="1:9" x14ac:dyDescent="0.15">
      <c r="A28" s="2" t="s">
        <v>31</v>
      </c>
      <c r="B28" s="8">
        <f t="array" ref="B28">INDEX(REF_EM!B$2:B$59,MATCH(delta_EM_AR5!$A28,REF_EM!$A$2:$A$59,0))-INDEX(AR5_EM!B$2:B$59,MATCH(delta_EM_AR5!$A28,AR5_EM!$A$2:$A$59,0))</f>
        <v>40.984200000000001</v>
      </c>
      <c r="C28" s="8">
        <f t="array" ref="C28">INDEX(REF_EM!C$2:C$59,MATCH(delta_EM_AR5!$A28,REF_EM!$A$2:$A$59,0))-INDEX(AR5_EM!C$2:C$59,MATCH(delta_EM_AR5!$A28,AR5_EM!$A$2:$A$59,0))</f>
        <v>328.8090000000002</v>
      </c>
      <c r="D28" s="8">
        <f t="array" ref="D28">INDEX(REF_EM!D$2:D$59,MATCH(delta_EM_AR5!$A28,REF_EM!$A$2:$A$59,0))-INDEX(AR5_EM!D$2:D$59,MATCH(delta_EM_AR5!$A28,AR5_EM!$A$2:$A$59,0))</f>
        <v>307.94420000000002</v>
      </c>
      <c r="E28" s="8">
        <f t="array" ref="E28">INDEX(REF_EM!E$2:E$59,MATCH(delta_EM_AR5!$A28,REF_EM!$A$2:$A$59,0))-INDEX(AR5_EM!E$2:E$59,MATCH(delta_EM_AR5!$A28,AR5_EM!$A$2:$A$59,0))</f>
        <v>384.08969999999999</v>
      </c>
      <c r="F28" s="8">
        <f t="array" ref="F28">INDEX(REF_EM!F$2:F$59,MATCH(delta_EM_AR5!$A28,REF_EM!$A$2:$A$59,0))-INDEX(AR5_EM!F$2:F$59,MATCH(delta_EM_AR5!$A28,AR5_EM!$A$2:$A$59,0))</f>
        <v>68.254999999999995</v>
      </c>
      <c r="G28" s="8">
        <f t="array" ref="G28">INDEX(REF_EM!G$2:G$59,MATCH(delta_EM_AR5!$A28,REF_EM!$A$2:$A$59,0))-INDEX(AR5_EM!G$2:G$59,MATCH(delta_EM_AR5!$A28,AR5_EM!$A$2:$A$59,0))</f>
        <v>-158.26729999999998</v>
      </c>
      <c r="H28" s="8">
        <f t="array" ref="H28">INDEX(REF_EM!H$2:H$59,MATCH(delta_EM_AR5!$A28,REF_EM!$A$2:$A$59,0))-INDEX(AR5_EM!H$2:H$59,MATCH(delta_EM_AR5!$A28,AR5_EM!$A$2:$A$59,0))</f>
        <v>111.27500000000009</v>
      </c>
      <c r="I28" s="8">
        <f>INDEX(REF_EM!I$2:I$59,MATCH(delta_EM_AR5!$A28,REF_EM!$A$2:$A$59,0))-INDEX(AR5_EM!I$2:I$59,MATCH(delta_EM_AR5!$A28,AR5_EM!$A$2:$A$59,0))-B28-F28</f>
        <v>344</v>
      </c>
    </row>
    <row r="29" spans="1:9" x14ac:dyDescent="0.15">
      <c r="A29" s="2" t="s">
        <v>30</v>
      </c>
      <c r="B29" s="8">
        <f t="array" ref="B29">INDEX(REF_EM!B$2:B$59,MATCH(delta_EM_AR5!$A29,REF_EM!$A$2:$A$59,0))-INDEX(AR5_EM!B$2:B$59,MATCH(delta_EM_AR5!$A29,AR5_EM!$A$2:$A$59,0))</f>
        <v>-2.3733999999999966</v>
      </c>
      <c r="C29" s="8">
        <f t="array" ref="C29">INDEX(REF_EM!C$2:C$59,MATCH(delta_EM_AR5!$A29,REF_EM!$A$2:$A$59,0))-INDEX(AR5_EM!C$2:C$59,MATCH(delta_EM_AR5!$A29,AR5_EM!$A$2:$A$59,0))</f>
        <v>3950.74</v>
      </c>
      <c r="D29" s="8">
        <f t="array" ref="D29">INDEX(REF_EM!D$2:D$59,MATCH(delta_EM_AR5!$A29,REF_EM!$A$2:$A$59,0))-INDEX(AR5_EM!D$2:D$59,MATCH(delta_EM_AR5!$A29,AR5_EM!$A$2:$A$59,0))</f>
        <v>-89.677900000000022</v>
      </c>
      <c r="E29" s="8">
        <f t="array" ref="E29">INDEX(REF_EM!E$2:E$59,MATCH(delta_EM_AR5!$A29,REF_EM!$A$2:$A$59,0))-INDEX(AR5_EM!E$2:E$59,MATCH(delta_EM_AR5!$A29,AR5_EM!$A$2:$A$59,0))</f>
        <v>-35.816000000000031</v>
      </c>
      <c r="F29" s="8">
        <f t="array" ref="F29">INDEX(REF_EM!F$2:F$59,MATCH(delta_EM_AR5!$A29,REF_EM!$A$2:$A$59,0))-INDEX(AR5_EM!F$2:F$59,MATCH(delta_EM_AR5!$A29,AR5_EM!$A$2:$A$59,0))</f>
        <v>-171.75200000000001</v>
      </c>
      <c r="G29" s="8">
        <f t="array" ref="G29">INDEX(REF_EM!G$2:G$59,MATCH(delta_EM_AR5!$A29,REF_EM!$A$2:$A$59,0))-INDEX(AR5_EM!G$2:G$59,MATCH(delta_EM_AR5!$A29,AR5_EM!$A$2:$A$59,0))</f>
        <v>544.31899999999996</v>
      </c>
      <c r="H29" s="8">
        <f t="array" ref="H29">INDEX(REF_EM!H$2:H$59,MATCH(delta_EM_AR5!$A29,REF_EM!$A$2:$A$59,0))-INDEX(AR5_EM!H$2:H$59,MATCH(delta_EM_AR5!$A29,AR5_EM!$A$2:$A$59,0))</f>
        <v>-453.78</v>
      </c>
      <c r="I29" s="8">
        <f>INDEX(REF_EM!I$2:I$59,MATCH(delta_EM_AR5!$A29,REF_EM!$A$2:$A$59,0))-INDEX(AR5_EM!I$2:I$59,MATCH(delta_EM_AR5!$A29,AR5_EM!$A$2:$A$59,0))-B29-F29</f>
        <v>91.400000000000034</v>
      </c>
    </row>
    <row r="30" spans="1:9" x14ac:dyDescent="0.15">
      <c r="A30" s="2" t="s">
        <v>29</v>
      </c>
      <c r="B30" s="8">
        <f t="array" ref="B30">INDEX(REF_EM!B$2:B$59,MATCH(delta_EM_AR5!$A30,REF_EM!$A$2:$A$59,0))-INDEX(AR5_EM!B$2:B$59,MATCH(delta_EM_AR5!$A30,AR5_EM!$A$2:$A$59,0))</f>
        <v>4.1039999999999992</v>
      </c>
      <c r="C30" s="8">
        <f t="array" ref="C30">INDEX(REF_EM!C$2:C$59,MATCH(delta_EM_AR5!$A30,REF_EM!$A$2:$A$59,0))-INDEX(AR5_EM!C$2:C$59,MATCH(delta_EM_AR5!$A30,AR5_EM!$A$2:$A$59,0))</f>
        <v>1610.0300000000002</v>
      </c>
      <c r="D30" s="8">
        <f t="array" ref="D30">INDEX(REF_EM!D$2:D$59,MATCH(delta_EM_AR5!$A30,REF_EM!$A$2:$A$59,0))-INDEX(AR5_EM!D$2:D$59,MATCH(delta_EM_AR5!$A30,AR5_EM!$A$2:$A$59,0))</f>
        <v>302.08467000000002</v>
      </c>
      <c r="E30" s="8">
        <f t="array" ref="E30">INDEX(REF_EM!E$2:E$59,MATCH(delta_EM_AR5!$A30,REF_EM!$A$2:$A$59,0))-INDEX(AR5_EM!E$2:E$59,MATCH(delta_EM_AR5!$A30,AR5_EM!$A$2:$A$59,0))</f>
        <v>458.01</v>
      </c>
      <c r="F30" s="8">
        <f t="array" ref="F30">INDEX(REF_EM!F$2:F$59,MATCH(delta_EM_AR5!$A30,REF_EM!$A$2:$A$59,0))-INDEX(AR5_EM!F$2:F$59,MATCH(delta_EM_AR5!$A30,AR5_EM!$A$2:$A$59,0))</f>
        <v>-77.699999999999989</v>
      </c>
      <c r="G30" s="8">
        <f t="array" ref="G30">INDEX(REF_EM!G$2:G$59,MATCH(delta_EM_AR5!$A30,REF_EM!$A$2:$A$59,0))-INDEX(AR5_EM!G$2:G$59,MATCH(delta_EM_AR5!$A30,AR5_EM!$A$2:$A$59,0))</f>
        <v>498.16399999999999</v>
      </c>
      <c r="H30" s="8">
        <f t="array" ref="H30">INDEX(REF_EM!H$2:H$59,MATCH(delta_EM_AR5!$A30,REF_EM!$A$2:$A$59,0))-INDEX(AR5_EM!H$2:H$59,MATCH(delta_EM_AR5!$A30,AR5_EM!$A$2:$A$59,0))</f>
        <v>180.5</v>
      </c>
      <c r="I30" s="8">
        <f>INDEX(REF_EM!I$2:I$59,MATCH(delta_EM_AR5!$A30,REF_EM!$A$2:$A$59,0))-INDEX(AR5_EM!I$2:I$59,MATCH(delta_EM_AR5!$A30,AR5_EM!$A$2:$A$59,0))-B30-F30</f>
        <v>48.3</v>
      </c>
    </row>
    <row r="31" spans="1:9" x14ac:dyDescent="0.15">
      <c r="A31" s="2" t="s">
        <v>28</v>
      </c>
      <c r="B31" s="8">
        <f t="array" ref="B31">INDEX(REF_EM!B$2:B$59,MATCH(delta_EM_AR5!$A31,REF_EM!$A$2:$A$59,0))-INDEX(AR5_EM!B$2:B$59,MATCH(delta_EM_AR5!$A31,AR5_EM!$A$2:$A$59,0))</f>
        <v>-27.620000000000005</v>
      </c>
      <c r="C31" s="8">
        <f t="array" ref="C31">INDEX(REF_EM!C$2:C$59,MATCH(delta_EM_AR5!$A31,REF_EM!$A$2:$A$59,0))-INDEX(AR5_EM!C$2:C$59,MATCH(delta_EM_AR5!$A31,AR5_EM!$A$2:$A$59,0))</f>
        <v>9523.33</v>
      </c>
      <c r="D31" s="8">
        <f t="array" ref="D31">INDEX(REF_EM!D$2:D$59,MATCH(delta_EM_AR5!$A31,REF_EM!$A$2:$A$59,0))-INDEX(AR5_EM!D$2:D$59,MATCH(delta_EM_AR5!$A31,AR5_EM!$A$2:$A$59,0))</f>
        <v>-163.84000000000003</v>
      </c>
      <c r="E31" s="8">
        <f t="array" ref="E31">INDEX(REF_EM!E$2:E$59,MATCH(delta_EM_AR5!$A31,REF_EM!$A$2:$A$59,0))-INDEX(AR5_EM!E$2:E$59,MATCH(delta_EM_AR5!$A31,AR5_EM!$A$2:$A$59,0))</f>
        <v>-766.63999999999987</v>
      </c>
      <c r="F31" s="8">
        <f t="array" ref="F31">INDEX(REF_EM!F$2:F$59,MATCH(delta_EM_AR5!$A31,REF_EM!$A$2:$A$59,0))-INDEX(AR5_EM!F$2:F$59,MATCH(delta_EM_AR5!$A31,AR5_EM!$A$2:$A$59,0))</f>
        <v>-330.88</v>
      </c>
      <c r="G31" s="8">
        <f t="array" ref="G31">INDEX(REF_EM!G$2:G$59,MATCH(delta_EM_AR5!$A31,REF_EM!$A$2:$A$59,0))-INDEX(AR5_EM!G$2:G$59,MATCH(delta_EM_AR5!$A31,AR5_EM!$A$2:$A$59,0))</f>
        <v>84.250100000000202</v>
      </c>
      <c r="H31" s="8">
        <f t="array" ref="H31">INDEX(REF_EM!H$2:H$59,MATCH(delta_EM_AR5!$A31,REF_EM!$A$2:$A$59,0))-INDEX(AR5_EM!H$2:H$59,MATCH(delta_EM_AR5!$A31,AR5_EM!$A$2:$A$59,0))</f>
        <v>-899.73210000000017</v>
      </c>
      <c r="I31" s="8">
        <f>INDEX(REF_EM!I$2:I$59,MATCH(delta_EM_AR5!$A31,REF_EM!$A$2:$A$59,0))-INDEX(AR5_EM!I$2:I$59,MATCH(delta_EM_AR5!$A31,AR5_EM!$A$2:$A$59,0))-B31-F31</f>
        <v>906</v>
      </c>
    </row>
    <row r="32" spans="1:9" x14ac:dyDescent="0.15">
      <c r="A32" s="2" t="s">
        <v>27</v>
      </c>
      <c r="B32" s="8">
        <f t="array" ref="B32">INDEX(REF_EM!B$2:B$59,MATCH(delta_EM_AR5!$A32,REF_EM!$A$2:$A$59,0))-INDEX(AR5_EM!B$2:B$59,MATCH(delta_EM_AR5!$A32,AR5_EM!$A$2:$A$59,0))</f>
        <v>-12.01400000000001</v>
      </c>
      <c r="C32" s="8">
        <f t="array" ref="C32">INDEX(REF_EM!C$2:C$59,MATCH(delta_EM_AR5!$A32,REF_EM!$A$2:$A$59,0))-INDEX(AR5_EM!C$2:C$59,MATCH(delta_EM_AR5!$A32,AR5_EM!$A$2:$A$59,0))</f>
        <v>21971.86</v>
      </c>
      <c r="D32" s="8">
        <f t="array" ref="D32">INDEX(REF_EM!D$2:D$59,MATCH(delta_EM_AR5!$A32,REF_EM!$A$2:$A$59,0))-INDEX(AR5_EM!D$2:D$59,MATCH(delta_EM_AR5!$A32,AR5_EM!$A$2:$A$59,0))</f>
        <v>-1365.38</v>
      </c>
      <c r="E32" s="8">
        <f t="array" ref="E32">INDEX(REF_EM!E$2:E$59,MATCH(delta_EM_AR5!$A32,REF_EM!$A$2:$A$59,0))-INDEX(AR5_EM!E$2:E$59,MATCH(delta_EM_AR5!$A32,AR5_EM!$A$2:$A$59,0))</f>
        <v>-570.90000000000009</v>
      </c>
      <c r="F32" s="8">
        <f t="array" ref="F32">INDEX(REF_EM!F$2:F$59,MATCH(delta_EM_AR5!$A32,REF_EM!$A$2:$A$59,0))-INDEX(AR5_EM!F$2:F$59,MATCH(delta_EM_AR5!$A32,AR5_EM!$A$2:$A$59,0))</f>
        <v>-1914.6950000000002</v>
      </c>
      <c r="G32" s="8">
        <f t="array" ref="G32">INDEX(REF_EM!G$2:G$59,MATCH(delta_EM_AR5!$A32,REF_EM!$A$2:$A$59,0))-INDEX(AR5_EM!G$2:G$59,MATCH(delta_EM_AR5!$A32,AR5_EM!$A$2:$A$59,0))</f>
        <v>1775.5785000000001</v>
      </c>
      <c r="H32" s="8">
        <f t="array" ref="H32">INDEX(REF_EM!H$2:H$59,MATCH(delta_EM_AR5!$A32,REF_EM!$A$2:$A$59,0))-INDEX(AR5_EM!H$2:H$59,MATCH(delta_EM_AR5!$A32,AR5_EM!$A$2:$A$59,0))</f>
        <v>-5758.5</v>
      </c>
      <c r="I32" s="8">
        <f>INDEX(REF_EM!I$2:I$59,MATCH(delta_EM_AR5!$A32,REF_EM!$A$2:$A$59,0))-INDEX(AR5_EM!I$2:I$59,MATCH(delta_EM_AR5!$A32,AR5_EM!$A$2:$A$59,0))-B32-F32</f>
        <v>769.00000000000045</v>
      </c>
    </row>
    <row r="33" spans="1:9" x14ac:dyDescent="0.15">
      <c r="A33" s="2" t="s">
        <v>26</v>
      </c>
      <c r="B33" s="8">
        <f t="array" ref="B33">INDEX(REF_EM!B$2:B$59,MATCH(delta_EM_AR5!$A33,REF_EM!$A$2:$A$59,0))-INDEX(AR5_EM!B$2:B$59,MATCH(delta_EM_AR5!$A33,AR5_EM!$A$2:$A$59,0))</f>
        <v>-21.595999999999997</v>
      </c>
      <c r="C33" s="8">
        <f t="array" ref="C33">INDEX(REF_EM!C$2:C$59,MATCH(delta_EM_AR5!$A33,REF_EM!$A$2:$A$59,0))-INDEX(AR5_EM!C$2:C$59,MATCH(delta_EM_AR5!$A33,AR5_EM!$A$2:$A$59,0))</f>
        <v>-224.10000000000036</v>
      </c>
      <c r="D33" s="8">
        <f t="array" ref="D33">INDEX(REF_EM!D$2:D$59,MATCH(delta_EM_AR5!$A33,REF_EM!$A$2:$A$59,0))-INDEX(AR5_EM!D$2:D$59,MATCH(delta_EM_AR5!$A33,AR5_EM!$A$2:$A$59,0))</f>
        <v>-56.668300000000045</v>
      </c>
      <c r="E33" s="8">
        <f t="array" ref="E33">INDEX(REF_EM!E$2:E$59,MATCH(delta_EM_AR5!$A33,REF_EM!$A$2:$A$59,0))-INDEX(AR5_EM!E$2:E$59,MATCH(delta_EM_AR5!$A33,AR5_EM!$A$2:$A$59,0))</f>
        <v>10.490000000000009</v>
      </c>
      <c r="F33" s="8">
        <f t="array" ref="F33">INDEX(REF_EM!F$2:F$59,MATCH(delta_EM_AR5!$A33,REF_EM!$A$2:$A$59,0))-INDEX(AR5_EM!F$2:F$59,MATCH(delta_EM_AR5!$A33,AR5_EM!$A$2:$A$59,0))</f>
        <v>-255.68</v>
      </c>
      <c r="G33" s="8">
        <f t="array" ref="G33">INDEX(REF_EM!G$2:G$59,MATCH(delta_EM_AR5!$A33,REF_EM!$A$2:$A$59,0))-INDEX(AR5_EM!G$2:G$59,MATCH(delta_EM_AR5!$A33,AR5_EM!$A$2:$A$59,0))</f>
        <v>-918.24600000000009</v>
      </c>
      <c r="H33" s="8">
        <f t="array" ref="H33">INDEX(REF_EM!H$2:H$59,MATCH(delta_EM_AR5!$A33,REF_EM!$A$2:$A$59,0))-INDEX(AR5_EM!H$2:H$59,MATCH(delta_EM_AR5!$A33,AR5_EM!$A$2:$A$59,0))</f>
        <v>-316.82000000000005</v>
      </c>
      <c r="I33" s="8">
        <f>INDEX(REF_EM!I$2:I$59,MATCH(delta_EM_AR5!$A33,REF_EM!$A$2:$A$59,0))-INDEX(AR5_EM!I$2:I$59,MATCH(delta_EM_AR5!$A33,AR5_EM!$A$2:$A$59,0))-B33-F33</f>
        <v>417.90000000000003</v>
      </c>
    </row>
    <row r="34" spans="1:9" x14ac:dyDescent="0.15">
      <c r="A34" s="2" t="s">
        <v>25</v>
      </c>
      <c r="B34" s="8">
        <f t="array" ref="B34">INDEX(REF_EM!B$2:B$59,MATCH(delta_EM_AR5!$A34,REF_EM!$A$2:$A$59,0))-INDEX(AR5_EM!B$2:B$59,MATCH(delta_EM_AR5!$A34,AR5_EM!$A$2:$A$59,0))</f>
        <v>-84.95523</v>
      </c>
      <c r="C34" s="8">
        <f t="array" ref="C34">INDEX(REF_EM!C$2:C$59,MATCH(delta_EM_AR5!$A34,REF_EM!$A$2:$A$59,0))-INDEX(AR5_EM!C$2:C$59,MATCH(delta_EM_AR5!$A34,AR5_EM!$A$2:$A$59,0))</f>
        <v>426.15020000000004</v>
      </c>
      <c r="D34" s="8">
        <f t="array" ref="D34">INDEX(REF_EM!D$2:D$59,MATCH(delta_EM_AR5!$A34,REF_EM!$A$2:$A$59,0))-INDEX(AR5_EM!D$2:D$59,MATCH(delta_EM_AR5!$A34,AR5_EM!$A$2:$A$59,0))</f>
        <v>129.52603999999999</v>
      </c>
      <c r="E34" s="8">
        <f t="array" ref="E34">INDEX(REF_EM!E$2:E$59,MATCH(delta_EM_AR5!$A34,REF_EM!$A$2:$A$59,0))-INDEX(AR5_EM!E$2:E$59,MATCH(delta_EM_AR5!$A34,AR5_EM!$A$2:$A$59,0))</f>
        <v>-548.2799</v>
      </c>
      <c r="F34" s="8">
        <f t="array" ref="F34">INDEX(REF_EM!F$2:F$59,MATCH(delta_EM_AR5!$A34,REF_EM!$A$2:$A$59,0))-INDEX(AR5_EM!F$2:F$59,MATCH(delta_EM_AR5!$A34,AR5_EM!$A$2:$A$59,0))</f>
        <v>-123.80129999999998</v>
      </c>
      <c r="G34" s="8">
        <f t="array" ref="G34">INDEX(REF_EM!G$2:G$59,MATCH(delta_EM_AR5!$A34,REF_EM!$A$2:$A$59,0))-INDEX(AR5_EM!G$2:G$59,MATCH(delta_EM_AR5!$A34,AR5_EM!$A$2:$A$59,0))</f>
        <v>-525.89198999999996</v>
      </c>
      <c r="H34" s="8">
        <f t="array" ref="H34">INDEX(REF_EM!H$2:H$59,MATCH(delta_EM_AR5!$A34,REF_EM!$A$2:$A$59,0))-INDEX(AR5_EM!H$2:H$59,MATCH(delta_EM_AR5!$A34,AR5_EM!$A$2:$A$59,0))</f>
        <v>-797.42100000000005</v>
      </c>
      <c r="I34" s="8">
        <f>INDEX(REF_EM!I$2:I$59,MATCH(delta_EM_AR5!$A34,REF_EM!$A$2:$A$59,0))-INDEX(AR5_EM!I$2:I$59,MATCH(delta_EM_AR5!$A34,AR5_EM!$A$2:$A$59,0))-B34-F34</f>
        <v>72.399999999999963</v>
      </c>
    </row>
    <row r="35" spans="1:9" x14ac:dyDescent="0.15">
      <c r="A35" s="2" t="s">
        <v>24</v>
      </c>
      <c r="B35" s="8">
        <f t="array" ref="B35">INDEX(REF_EM!B$2:B$59,MATCH(delta_EM_AR5!$A35,REF_EM!$A$2:$A$59,0))-INDEX(AR5_EM!B$2:B$59,MATCH(delta_EM_AR5!$A35,AR5_EM!$A$2:$A$59,0))</f>
        <v>-109.7602</v>
      </c>
      <c r="C35" s="8">
        <f t="array" ref="C35">INDEX(REF_EM!C$2:C$59,MATCH(delta_EM_AR5!$A35,REF_EM!$A$2:$A$59,0))-INDEX(AR5_EM!C$2:C$59,MATCH(delta_EM_AR5!$A35,AR5_EM!$A$2:$A$59,0))</f>
        <v>5.375</v>
      </c>
      <c r="D35" s="8">
        <f t="array" ref="D35">INDEX(REF_EM!D$2:D$59,MATCH(delta_EM_AR5!$A35,REF_EM!$A$2:$A$59,0))-INDEX(AR5_EM!D$2:D$59,MATCH(delta_EM_AR5!$A35,AR5_EM!$A$2:$A$59,0))</f>
        <v>-32.780700000000024</v>
      </c>
      <c r="E35" s="8">
        <f t="array" ref="E35">INDEX(REF_EM!E$2:E$59,MATCH(delta_EM_AR5!$A35,REF_EM!$A$2:$A$59,0))-INDEX(AR5_EM!E$2:E$59,MATCH(delta_EM_AR5!$A35,AR5_EM!$A$2:$A$59,0))</f>
        <v>-1489.8780000000002</v>
      </c>
      <c r="F35" s="8">
        <f t="array" ref="F35">INDEX(REF_EM!F$2:F$59,MATCH(delta_EM_AR5!$A35,REF_EM!$A$2:$A$59,0))-INDEX(AR5_EM!F$2:F$59,MATCH(delta_EM_AR5!$A35,AR5_EM!$A$2:$A$59,0))</f>
        <v>-136.114</v>
      </c>
      <c r="G35" s="8">
        <f t="array" ref="G35">INDEX(REF_EM!G$2:G$59,MATCH(delta_EM_AR5!$A35,REF_EM!$A$2:$A$59,0))-INDEX(AR5_EM!G$2:G$59,MATCH(delta_EM_AR5!$A35,AR5_EM!$A$2:$A$59,0))</f>
        <v>-274.61940000000004</v>
      </c>
      <c r="H35" s="8">
        <f t="array" ref="H35">INDEX(REF_EM!H$2:H$59,MATCH(delta_EM_AR5!$A35,REF_EM!$A$2:$A$59,0))-INDEX(AR5_EM!H$2:H$59,MATCH(delta_EM_AR5!$A35,AR5_EM!$A$2:$A$59,0))</f>
        <v>-1181.6300000000001</v>
      </c>
      <c r="I35" s="8">
        <f>INDEX(REF_EM!I$2:I$59,MATCH(delta_EM_AR5!$A35,REF_EM!$A$2:$A$59,0))-INDEX(AR5_EM!I$2:I$59,MATCH(delta_EM_AR5!$A35,AR5_EM!$A$2:$A$59,0))-B35-F35</f>
        <v>88.000000000000028</v>
      </c>
    </row>
    <row r="36" spans="1:9" x14ac:dyDescent="0.15">
      <c r="A36" s="2" t="s">
        <v>23</v>
      </c>
      <c r="B36" s="8">
        <f t="array" ref="B36">INDEX(REF_EM!B$2:B$59,MATCH(delta_EM_AR5!$A36,REF_EM!$A$2:$A$59,0))-INDEX(AR5_EM!B$2:B$59,MATCH(delta_EM_AR5!$A36,AR5_EM!$A$2:$A$59,0))</f>
        <v>-108.41799999999999</v>
      </c>
      <c r="C36" s="8">
        <f t="array" ref="C36">INDEX(REF_EM!C$2:C$59,MATCH(delta_EM_AR5!$A36,REF_EM!$A$2:$A$59,0))-INDEX(AR5_EM!C$2:C$59,MATCH(delta_EM_AR5!$A36,AR5_EM!$A$2:$A$59,0))</f>
        <v>2121.8900000000003</v>
      </c>
      <c r="D36" s="8">
        <f t="array" ref="D36">INDEX(REF_EM!D$2:D$59,MATCH(delta_EM_AR5!$A36,REF_EM!$A$2:$A$59,0))-INDEX(AR5_EM!D$2:D$59,MATCH(delta_EM_AR5!$A36,AR5_EM!$A$2:$A$59,0))</f>
        <v>51.849000000000046</v>
      </c>
      <c r="E36" s="8">
        <f t="array" ref="E36">INDEX(REF_EM!E$2:E$59,MATCH(delta_EM_AR5!$A36,REF_EM!$A$2:$A$59,0))-INDEX(AR5_EM!E$2:E$59,MATCH(delta_EM_AR5!$A36,AR5_EM!$A$2:$A$59,0))</f>
        <v>-1424.1000394000002</v>
      </c>
      <c r="F36" s="8">
        <f t="array" ref="F36">INDEX(REF_EM!F$2:F$59,MATCH(delta_EM_AR5!$A36,REF_EM!$A$2:$A$59,0))-INDEX(AR5_EM!F$2:F$59,MATCH(delta_EM_AR5!$A36,AR5_EM!$A$2:$A$59,0))</f>
        <v>-886.76</v>
      </c>
      <c r="G36" s="8">
        <f t="array" ref="G36">INDEX(REF_EM!G$2:G$59,MATCH(delta_EM_AR5!$A36,REF_EM!$A$2:$A$59,0))-INDEX(AR5_EM!G$2:G$59,MATCH(delta_EM_AR5!$A36,AR5_EM!$A$2:$A$59,0))</f>
        <v>-1186.6700087600002</v>
      </c>
      <c r="H36" s="8">
        <f t="array" ref="H36">INDEX(REF_EM!H$2:H$59,MATCH(delta_EM_AR5!$A36,REF_EM!$A$2:$A$59,0))-INDEX(AR5_EM!H$2:H$59,MATCH(delta_EM_AR5!$A36,AR5_EM!$A$2:$A$59,0))</f>
        <v>-3151.67</v>
      </c>
      <c r="I36" s="8">
        <f>INDEX(REF_EM!I$2:I$59,MATCH(delta_EM_AR5!$A36,REF_EM!$A$2:$A$59,0))-INDEX(AR5_EM!I$2:I$59,MATCH(delta_EM_AR5!$A36,AR5_EM!$A$2:$A$59,0))-B36-F36</f>
        <v>59.800000000000068</v>
      </c>
    </row>
    <row r="37" spans="1:9" x14ac:dyDescent="0.15">
      <c r="A37" s="2" t="s">
        <v>22</v>
      </c>
      <c r="B37" s="8">
        <f t="array" ref="B37">INDEX(REF_EM!B$2:B$59,MATCH(delta_EM_AR5!$A37,REF_EM!$A$2:$A$59,0))-INDEX(AR5_EM!B$2:B$59,MATCH(delta_EM_AR5!$A37,AR5_EM!$A$2:$A$59,0))</f>
        <v>-2.8933</v>
      </c>
      <c r="C37" s="8">
        <f t="array" ref="C37">INDEX(REF_EM!C$2:C$59,MATCH(delta_EM_AR5!$A37,REF_EM!$A$2:$A$59,0))-INDEX(AR5_EM!C$2:C$59,MATCH(delta_EM_AR5!$A37,AR5_EM!$A$2:$A$59,0))</f>
        <v>390.93000000000006</v>
      </c>
      <c r="D37" s="8">
        <f t="array" ref="D37">INDEX(REF_EM!D$2:D$59,MATCH(delta_EM_AR5!$A37,REF_EM!$A$2:$A$59,0))-INDEX(AR5_EM!D$2:D$59,MATCH(delta_EM_AR5!$A37,AR5_EM!$A$2:$A$59,0))</f>
        <v>178.9282</v>
      </c>
      <c r="E37" s="8">
        <f t="array" ref="E37">INDEX(REF_EM!E$2:E$59,MATCH(delta_EM_AR5!$A37,REF_EM!$A$2:$A$59,0))-INDEX(AR5_EM!E$2:E$59,MATCH(delta_EM_AR5!$A37,AR5_EM!$A$2:$A$59,0))</f>
        <v>-38.568000000000012</v>
      </c>
      <c r="F37" s="8">
        <f t="array" ref="F37">INDEX(REF_EM!F$2:F$59,MATCH(delta_EM_AR5!$A37,REF_EM!$A$2:$A$59,0))-INDEX(AR5_EM!F$2:F$59,MATCH(delta_EM_AR5!$A37,AR5_EM!$A$2:$A$59,0))</f>
        <v>-4.6097000000000001</v>
      </c>
      <c r="G37" s="8">
        <f t="array" ref="G37">INDEX(REF_EM!G$2:G$59,MATCH(delta_EM_AR5!$A37,REF_EM!$A$2:$A$59,0))-INDEX(AR5_EM!G$2:G$59,MATCH(delta_EM_AR5!$A37,AR5_EM!$A$2:$A$59,0))</f>
        <v>-10.729199999999999</v>
      </c>
      <c r="H37" s="8">
        <f t="array" ref="H37">INDEX(REF_EM!H$2:H$59,MATCH(delta_EM_AR5!$A37,REF_EM!$A$2:$A$59,0))-INDEX(AR5_EM!H$2:H$59,MATCH(delta_EM_AR5!$A37,AR5_EM!$A$2:$A$59,0))</f>
        <v>-108.645</v>
      </c>
      <c r="I37" s="8">
        <f>INDEX(REF_EM!I$2:I$59,MATCH(delta_EM_AR5!$A37,REF_EM!$A$2:$A$59,0))-INDEX(AR5_EM!I$2:I$59,MATCH(delta_EM_AR5!$A37,AR5_EM!$A$2:$A$59,0))-B37-F37</f>
        <v>5.42</v>
      </c>
    </row>
    <row r="38" spans="1:9" x14ac:dyDescent="0.15">
      <c r="A38" s="2" t="s">
        <v>21</v>
      </c>
      <c r="B38" s="8">
        <f t="array" ref="B38">INDEX(REF_EM!B$2:B$59,MATCH(delta_EM_AR5!$A38,REF_EM!$A$2:$A$59,0))-INDEX(AR5_EM!B$2:B$59,MATCH(delta_EM_AR5!$A38,AR5_EM!$A$2:$A$59,0))</f>
        <v>-11.143549999999999</v>
      </c>
      <c r="C38" s="8">
        <f t="array" ref="C38">INDEX(REF_EM!C$2:C$59,MATCH(delta_EM_AR5!$A38,REF_EM!$A$2:$A$59,0))-INDEX(AR5_EM!C$2:C$59,MATCH(delta_EM_AR5!$A38,AR5_EM!$A$2:$A$59,0))</f>
        <v>-282.62119999999999</v>
      </c>
      <c r="D38" s="8">
        <f t="array" ref="D38">INDEX(REF_EM!D$2:D$59,MATCH(delta_EM_AR5!$A38,REF_EM!$A$2:$A$59,0))-INDEX(AR5_EM!D$2:D$59,MATCH(delta_EM_AR5!$A38,AR5_EM!$A$2:$A$59,0))</f>
        <v>-130.24890000000002</v>
      </c>
      <c r="E38" s="8">
        <f t="array" ref="E38">INDEX(REF_EM!E$2:E$59,MATCH(delta_EM_AR5!$A38,REF_EM!$A$2:$A$59,0))-INDEX(AR5_EM!E$2:E$59,MATCH(delta_EM_AR5!$A38,AR5_EM!$A$2:$A$59,0))</f>
        <v>-96.256999999999991</v>
      </c>
      <c r="F38" s="8">
        <f t="array" ref="F38">INDEX(REF_EM!F$2:F$59,MATCH(delta_EM_AR5!$A38,REF_EM!$A$2:$A$59,0))-INDEX(AR5_EM!F$2:F$59,MATCH(delta_EM_AR5!$A38,AR5_EM!$A$2:$A$59,0))</f>
        <v>-122.36613</v>
      </c>
      <c r="G38" s="8">
        <f t="array" ref="G38">INDEX(REF_EM!G$2:G$59,MATCH(delta_EM_AR5!$A38,REF_EM!$A$2:$A$59,0))-INDEX(AR5_EM!G$2:G$59,MATCH(delta_EM_AR5!$A38,AR5_EM!$A$2:$A$59,0))</f>
        <v>-67.518000000000001</v>
      </c>
      <c r="H38" s="8">
        <f t="array" ref="H38">INDEX(REF_EM!H$2:H$59,MATCH(delta_EM_AR5!$A38,REF_EM!$A$2:$A$59,0))-INDEX(AR5_EM!H$2:H$59,MATCH(delta_EM_AR5!$A38,AR5_EM!$A$2:$A$59,0))</f>
        <v>-510.98000000000008</v>
      </c>
      <c r="I38" s="8">
        <f>INDEX(REF_EM!I$2:I$59,MATCH(delta_EM_AR5!$A38,REF_EM!$A$2:$A$59,0))-INDEX(AR5_EM!I$2:I$59,MATCH(delta_EM_AR5!$A38,AR5_EM!$A$2:$A$59,0))-B38-F38</f>
        <v>0</v>
      </c>
    </row>
    <row r="39" spans="1:9" x14ac:dyDescent="0.15">
      <c r="A39" s="2" t="s">
        <v>20</v>
      </c>
      <c r="B39" s="8">
        <f t="array" ref="B39">INDEX(REF_EM!B$2:B$59,MATCH(delta_EM_AR5!$A39,REF_EM!$A$2:$A$59,0))-INDEX(AR5_EM!B$2:B$59,MATCH(delta_EM_AR5!$A39,AR5_EM!$A$2:$A$59,0))</f>
        <v>-10.234999999999999</v>
      </c>
      <c r="C39" s="8">
        <f t="array" ref="C39">INDEX(REF_EM!C$2:C$59,MATCH(delta_EM_AR5!$A39,REF_EM!$A$2:$A$59,0))-INDEX(AR5_EM!C$2:C$59,MATCH(delta_EM_AR5!$A39,AR5_EM!$A$2:$A$59,0))</f>
        <v>1028.1399999999999</v>
      </c>
      <c r="D39" s="8">
        <f t="array" ref="D39">INDEX(REF_EM!D$2:D$59,MATCH(delta_EM_AR5!$A39,REF_EM!$A$2:$A$59,0))-INDEX(AR5_EM!D$2:D$59,MATCH(delta_EM_AR5!$A39,AR5_EM!$A$2:$A$59,0))</f>
        <v>-1912.0442699999999</v>
      </c>
      <c r="E39" s="8">
        <f t="array" ref="E39">INDEX(REF_EM!E$2:E$59,MATCH(delta_EM_AR5!$A39,REF_EM!$A$2:$A$59,0))-INDEX(AR5_EM!E$2:E$59,MATCH(delta_EM_AR5!$A39,AR5_EM!$A$2:$A$59,0))</f>
        <v>265.2192</v>
      </c>
      <c r="F39" s="8">
        <f t="array" ref="F39">INDEX(REF_EM!F$2:F$59,MATCH(delta_EM_AR5!$A39,REF_EM!$A$2:$A$59,0))-INDEX(AR5_EM!F$2:F$59,MATCH(delta_EM_AR5!$A39,AR5_EM!$A$2:$A$59,0))</f>
        <v>-51.334000000000003</v>
      </c>
      <c r="G39" s="8">
        <f t="array" ref="G39">INDEX(REF_EM!G$2:G$59,MATCH(delta_EM_AR5!$A39,REF_EM!$A$2:$A$59,0))-INDEX(AR5_EM!G$2:G$59,MATCH(delta_EM_AR5!$A39,AR5_EM!$A$2:$A$59,0))</f>
        <v>230.36200000000002</v>
      </c>
      <c r="H39" s="8">
        <f t="array" ref="H39">INDEX(REF_EM!H$2:H$59,MATCH(delta_EM_AR5!$A39,REF_EM!$A$2:$A$59,0))-INDEX(AR5_EM!H$2:H$59,MATCH(delta_EM_AR5!$A39,AR5_EM!$A$2:$A$59,0))</f>
        <v>-173.57</v>
      </c>
      <c r="I39" s="8">
        <f>INDEX(REF_EM!I$2:I$59,MATCH(delta_EM_AR5!$A39,REF_EM!$A$2:$A$59,0))-INDEX(AR5_EM!I$2:I$59,MATCH(delta_EM_AR5!$A39,AR5_EM!$A$2:$A$59,0))-B39-F39</f>
        <v>213.2</v>
      </c>
    </row>
    <row r="40" spans="1:9" x14ac:dyDescent="0.15">
      <c r="A40" s="2" t="s">
        <v>19</v>
      </c>
      <c r="B40" s="8">
        <f t="array" ref="B40">INDEX(REF_EM!B$2:B$59,MATCH(delta_EM_AR5!$A40,REF_EM!$A$2:$A$59,0))-INDEX(AR5_EM!B$2:B$59,MATCH(delta_EM_AR5!$A40,AR5_EM!$A$2:$A$59,0))</f>
        <v>-667.82999999999993</v>
      </c>
      <c r="C40" s="8">
        <f t="array" ref="C40">INDEX(REF_EM!C$2:C$59,MATCH(delta_EM_AR5!$A40,REF_EM!$A$2:$A$59,0))-INDEX(AR5_EM!C$2:C$59,MATCH(delta_EM_AR5!$A40,AR5_EM!$A$2:$A$59,0))</f>
        <v>45490.5</v>
      </c>
      <c r="D40" s="8">
        <f t="array" ref="D40">INDEX(REF_EM!D$2:D$59,MATCH(delta_EM_AR5!$A40,REF_EM!$A$2:$A$59,0))-INDEX(AR5_EM!D$2:D$59,MATCH(delta_EM_AR5!$A40,AR5_EM!$A$2:$A$59,0))</f>
        <v>12049.154</v>
      </c>
      <c r="E40" s="8">
        <f t="array" ref="E40">INDEX(REF_EM!E$2:E$59,MATCH(delta_EM_AR5!$A40,REF_EM!$A$2:$A$59,0))-INDEX(AR5_EM!E$2:E$59,MATCH(delta_EM_AR5!$A40,AR5_EM!$A$2:$A$59,0))</f>
        <v>11121.3802</v>
      </c>
      <c r="F40" s="8">
        <f t="array" ref="F40">INDEX(REF_EM!F$2:F$59,MATCH(delta_EM_AR5!$A40,REF_EM!$A$2:$A$59,0))-INDEX(AR5_EM!F$2:F$59,MATCH(delta_EM_AR5!$A40,AR5_EM!$A$2:$A$59,0))</f>
        <v>-1763.6399999999999</v>
      </c>
      <c r="G40" s="8">
        <f t="array" ref="G40">INDEX(REF_EM!G$2:G$59,MATCH(delta_EM_AR5!$A40,REF_EM!$A$2:$A$59,0))-INDEX(AR5_EM!G$2:G$59,MATCH(delta_EM_AR5!$A40,AR5_EM!$A$2:$A$59,0))</f>
        <v>3185.9470399999991</v>
      </c>
      <c r="H40" s="8">
        <f t="array" ref="H40">INDEX(REF_EM!H$2:H$59,MATCH(delta_EM_AR5!$A40,REF_EM!$A$2:$A$59,0))-INDEX(AR5_EM!H$2:H$59,MATCH(delta_EM_AR5!$A40,AR5_EM!$A$2:$A$59,0))</f>
        <v>-590.5</v>
      </c>
      <c r="I40" s="8">
        <f>INDEX(REF_EM!I$2:I$59,MATCH(delta_EM_AR5!$A40,REF_EM!$A$2:$A$59,0))-INDEX(AR5_EM!I$2:I$59,MATCH(delta_EM_AR5!$A40,AR5_EM!$A$2:$A$59,0))-B40-F40</f>
        <v>5703</v>
      </c>
    </row>
    <row r="41" spans="1:9" x14ac:dyDescent="0.15">
      <c r="A41" s="2" t="s">
        <v>18</v>
      </c>
      <c r="B41" s="8">
        <f t="array" ref="B41">INDEX(REF_EM!B$2:B$59,MATCH(delta_EM_AR5!$A41,REF_EM!$A$2:$A$59,0))-INDEX(AR5_EM!B$2:B$59,MATCH(delta_EM_AR5!$A41,AR5_EM!$A$2:$A$59,0))</f>
        <v>-22.304650000000002</v>
      </c>
      <c r="C41" s="8">
        <f t="array" ref="C41">INDEX(REF_EM!C$2:C$59,MATCH(delta_EM_AR5!$A41,REF_EM!$A$2:$A$59,0))-INDEX(AR5_EM!C$2:C$59,MATCH(delta_EM_AR5!$A41,AR5_EM!$A$2:$A$59,0))</f>
        <v>761.90818999999999</v>
      </c>
      <c r="D41" s="8">
        <f t="array" ref="D41">INDEX(REF_EM!D$2:D$59,MATCH(delta_EM_AR5!$A41,REF_EM!$A$2:$A$59,0))-INDEX(AR5_EM!D$2:D$59,MATCH(delta_EM_AR5!$A41,AR5_EM!$A$2:$A$59,0))</f>
        <v>108.27093170000001</v>
      </c>
      <c r="E41" s="8">
        <f t="array" ref="E41">INDEX(REF_EM!E$2:E$59,MATCH(delta_EM_AR5!$A41,REF_EM!$A$2:$A$59,0))-INDEX(AR5_EM!E$2:E$59,MATCH(delta_EM_AR5!$A41,AR5_EM!$A$2:$A$59,0))</f>
        <v>-121.96215400000006</v>
      </c>
      <c r="F41" s="8">
        <f t="array" ref="F41">INDEX(REF_EM!F$2:F$59,MATCH(delta_EM_AR5!$A41,REF_EM!$A$2:$A$59,0))-INDEX(AR5_EM!F$2:F$59,MATCH(delta_EM_AR5!$A41,AR5_EM!$A$2:$A$59,0))</f>
        <v>-38.58755</v>
      </c>
      <c r="G41" s="8">
        <f t="array" ref="G41">INDEX(REF_EM!G$2:G$59,MATCH(delta_EM_AR5!$A41,REF_EM!$A$2:$A$59,0))-INDEX(AR5_EM!G$2:G$59,MATCH(delta_EM_AR5!$A41,AR5_EM!$A$2:$A$59,0))</f>
        <v>-76.173149000000024</v>
      </c>
      <c r="H41" s="8">
        <f t="array" ref="H41">INDEX(REF_EM!H$2:H$59,MATCH(delta_EM_AR5!$A41,REF_EM!$A$2:$A$59,0))-INDEX(AR5_EM!H$2:H$59,MATCH(delta_EM_AR5!$A41,AR5_EM!$A$2:$A$59,0))</f>
        <v>-883.39626999999996</v>
      </c>
      <c r="I41" s="8">
        <f>INDEX(REF_EM!I$2:I$59,MATCH(delta_EM_AR5!$A41,REF_EM!$A$2:$A$59,0))-INDEX(AR5_EM!I$2:I$59,MATCH(delta_EM_AR5!$A41,AR5_EM!$A$2:$A$59,0))-B41-F41</f>
        <v>71.33</v>
      </c>
    </row>
    <row r="42" spans="1:9" x14ac:dyDescent="0.15">
      <c r="A42" s="2" t="s">
        <v>17</v>
      </c>
      <c r="B42" s="8">
        <f t="array" ref="B42">INDEX(REF_EM!B$2:B$59,MATCH(delta_EM_AR5!$A42,REF_EM!$A$2:$A$59,0))-INDEX(AR5_EM!B$2:B$59,MATCH(delta_EM_AR5!$A42,AR5_EM!$A$2:$A$59,0))</f>
        <v>181.58100000000002</v>
      </c>
      <c r="C42" s="8">
        <f t="array" ref="C42">INDEX(REF_EM!C$2:C$59,MATCH(delta_EM_AR5!$A42,REF_EM!$A$2:$A$59,0))-INDEX(AR5_EM!C$2:C$59,MATCH(delta_EM_AR5!$A42,AR5_EM!$A$2:$A$59,0))</f>
        <v>5581.49</v>
      </c>
      <c r="D42" s="8">
        <f t="array" ref="D42">INDEX(REF_EM!D$2:D$59,MATCH(delta_EM_AR5!$A42,REF_EM!$A$2:$A$59,0))-INDEX(AR5_EM!D$2:D$59,MATCH(delta_EM_AR5!$A42,AR5_EM!$A$2:$A$59,0))</f>
        <v>3536.7482190000001</v>
      </c>
      <c r="E42" s="8">
        <f t="array" ref="E42">INDEX(REF_EM!E$2:E$59,MATCH(delta_EM_AR5!$A42,REF_EM!$A$2:$A$59,0))-INDEX(AR5_EM!E$2:E$59,MATCH(delta_EM_AR5!$A42,AR5_EM!$A$2:$A$59,0))</f>
        <v>1136.3499999999999</v>
      </c>
      <c r="F42" s="8">
        <f t="array" ref="F42">INDEX(REF_EM!F$2:F$59,MATCH(delta_EM_AR5!$A42,REF_EM!$A$2:$A$59,0))-INDEX(AR5_EM!F$2:F$59,MATCH(delta_EM_AR5!$A42,AR5_EM!$A$2:$A$59,0))</f>
        <v>601.13400000000001</v>
      </c>
      <c r="G42" s="8">
        <f t="array" ref="G42">INDEX(REF_EM!G$2:G$59,MATCH(delta_EM_AR5!$A42,REF_EM!$A$2:$A$59,0))-INDEX(AR5_EM!G$2:G$59,MATCH(delta_EM_AR5!$A42,AR5_EM!$A$2:$A$59,0))</f>
        <v>2037.921</v>
      </c>
      <c r="H42" s="8">
        <f t="array" ref="H42">INDEX(REF_EM!H$2:H$59,MATCH(delta_EM_AR5!$A42,REF_EM!$A$2:$A$59,0))-INDEX(AR5_EM!H$2:H$59,MATCH(delta_EM_AR5!$A42,AR5_EM!$A$2:$A$59,0))</f>
        <v>-8.2100000000000364</v>
      </c>
      <c r="I42" s="8">
        <f>INDEX(REF_EM!I$2:I$59,MATCH(delta_EM_AR5!$A42,REF_EM!$A$2:$A$59,0))-INDEX(AR5_EM!I$2:I$59,MATCH(delta_EM_AR5!$A42,AR5_EM!$A$2:$A$59,0))-B42-F42</f>
        <v>1048</v>
      </c>
    </row>
    <row r="43" spans="1:9" x14ac:dyDescent="0.15">
      <c r="A43" s="2" t="s">
        <v>16</v>
      </c>
      <c r="B43" s="8">
        <f t="array" ref="B43">INDEX(REF_EM!B$2:B$59,MATCH(delta_EM_AR5!$A43,REF_EM!$A$2:$A$59,0))-INDEX(AR5_EM!B$2:B$59,MATCH(delta_EM_AR5!$A43,AR5_EM!$A$2:$A$59,0))</f>
        <v>646.58000000000004</v>
      </c>
      <c r="C43" s="8">
        <f t="array" ref="C43">INDEX(REF_EM!C$2:C$59,MATCH(delta_EM_AR5!$A43,REF_EM!$A$2:$A$59,0))-INDEX(AR5_EM!C$2:C$59,MATCH(delta_EM_AR5!$A43,AR5_EM!$A$2:$A$59,0))</f>
        <v>10636.400000000001</v>
      </c>
      <c r="D43" s="8">
        <f t="array" ref="D43">INDEX(REF_EM!D$2:D$59,MATCH(delta_EM_AR5!$A43,REF_EM!$A$2:$A$59,0))-INDEX(AR5_EM!D$2:D$59,MATCH(delta_EM_AR5!$A43,AR5_EM!$A$2:$A$59,0))</f>
        <v>8152.2429231000006</v>
      </c>
      <c r="E43" s="8">
        <f t="array" ref="E43">INDEX(REF_EM!E$2:E$59,MATCH(delta_EM_AR5!$A43,REF_EM!$A$2:$A$59,0))-INDEX(AR5_EM!E$2:E$59,MATCH(delta_EM_AR5!$A43,AR5_EM!$A$2:$A$59,0))</f>
        <v>17602.843000000001</v>
      </c>
      <c r="F43" s="8">
        <f t="array" ref="F43">INDEX(REF_EM!F$2:F$59,MATCH(delta_EM_AR5!$A43,REF_EM!$A$2:$A$59,0))-INDEX(AR5_EM!F$2:F$59,MATCH(delta_EM_AR5!$A43,AR5_EM!$A$2:$A$59,0))</f>
        <v>991.01000000000022</v>
      </c>
      <c r="G43" s="8">
        <f t="array" ref="G43">INDEX(REF_EM!G$2:G$59,MATCH(delta_EM_AR5!$A43,REF_EM!$A$2:$A$59,0))-INDEX(AR5_EM!G$2:G$59,MATCH(delta_EM_AR5!$A43,AR5_EM!$A$2:$A$59,0))</f>
        <v>20649.66</v>
      </c>
      <c r="H43" s="8">
        <f t="array" ref="H43">INDEX(REF_EM!H$2:H$59,MATCH(delta_EM_AR5!$A43,REF_EM!$A$2:$A$59,0))-INDEX(AR5_EM!H$2:H$59,MATCH(delta_EM_AR5!$A43,AR5_EM!$A$2:$A$59,0))</f>
        <v>7509.2000000000007</v>
      </c>
      <c r="I43" s="8">
        <f>INDEX(REF_EM!I$2:I$59,MATCH(delta_EM_AR5!$A43,REF_EM!$A$2:$A$59,0))-INDEX(AR5_EM!I$2:I$59,MATCH(delta_EM_AR5!$A43,AR5_EM!$A$2:$A$59,0))-B43-F43</f>
        <v>4190</v>
      </c>
    </row>
    <row r="44" spans="1:9" x14ac:dyDescent="0.15">
      <c r="A44" s="2" t="s">
        <v>15</v>
      </c>
      <c r="B44" s="8">
        <f t="array" ref="B44">INDEX(REF_EM!B$2:B$59,MATCH(delta_EM_AR5!$A44,REF_EM!$A$2:$A$59,0))-INDEX(AR5_EM!B$2:B$59,MATCH(delta_EM_AR5!$A44,AR5_EM!$A$2:$A$59,0))</f>
        <v>-64.779999999999973</v>
      </c>
      <c r="C44" s="8">
        <f t="array" ref="C44">INDEX(REF_EM!C$2:C$59,MATCH(delta_EM_AR5!$A44,REF_EM!$A$2:$A$59,0))-INDEX(AR5_EM!C$2:C$59,MATCH(delta_EM_AR5!$A44,AR5_EM!$A$2:$A$59,0))</f>
        <v>2133</v>
      </c>
      <c r="D44" s="8">
        <f t="array" ref="D44">INDEX(REF_EM!D$2:D$59,MATCH(delta_EM_AR5!$A44,REF_EM!$A$2:$A$59,0))-INDEX(AR5_EM!D$2:D$59,MATCH(delta_EM_AR5!$A44,AR5_EM!$A$2:$A$59,0))</f>
        <v>-2300.9025000000001</v>
      </c>
      <c r="E44" s="8">
        <f t="array" ref="E44">INDEX(REF_EM!E$2:E$59,MATCH(delta_EM_AR5!$A44,REF_EM!$A$2:$A$59,0))-INDEX(AR5_EM!E$2:E$59,MATCH(delta_EM_AR5!$A44,AR5_EM!$A$2:$A$59,0))</f>
        <v>472.76000000000022</v>
      </c>
      <c r="F44" s="8">
        <f t="array" ref="F44">INDEX(REF_EM!F$2:F$59,MATCH(delta_EM_AR5!$A44,REF_EM!$A$2:$A$59,0))-INDEX(AR5_EM!F$2:F$59,MATCH(delta_EM_AR5!$A44,AR5_EM!$A$2:$A$59,0))</f>
        <v>-3429.7860000000001</v>
      </c>
      <c r="G44" s="8">
        <f t="array" ref="G44">INDEX(REF_EM!G$2:G$59,MATCH(delta_EM_AR5!$A44,REF_EM!$A$2:$A$59,0))-INDEX(AR5_EM!G$2:G$59,MATCH(delta_EM_AR5!$A44,AR5_EM!$A$2:$A$59,0))</f>
        <v>448.22499999999991</v>
      </c>
      <c r="H44" s="8">
        <f t="array" ref="H44">INDEX(REF_EM!H$2:H$59,MATCH(delta_EM_AR5!$A44,REF_EM!$A$2:$A$59,0))-INDEX(AR5_EM!H$2:H$59,MATCH(delta_EM_AR5!$A44,AR5_EM!$A$2:$A$59,0))</f>
        <v>-13459.8</v>
      </c>
      <c r="I44" s="8">
        <f>INDEX(REF_EM!I$2:I$59,MATCH(delta_EM_AR5!$A44,REF_EM!$A$2:$A$59,0))-INDEX(AR5_EM!I$2:I$59,MATCH(delta_EM_AR5!$A44,AR5_EM!$A$2:$A$59,0))-B44-F44</f>
        <v>528</v>
      </c>
    </row>
    <row r="45" spans="1:9" x14ac:dyDescent="0.15">
      <c r="A45" s="2" t="s">
        <v>14</v>
      </c>
      <c r="B45" s="8">
        <f t="array" ref="B45">INDEX(REF_EM!B$2:B$59,MATCH(delta_EM_AR5!$A45,REF_EM!$A$2:$A$59,0))-INDEX(AR5_EM!B$2:B$59,MATCH(delta_EM_AR5!$A45,AR5_EM!$A$2:$A$59,0))</f>
        <v>17.742999999999995</v>
      </c>
      <c r="C45" s="8">
        <f t="array" ref="C45">INDEX(REF_EM!C$2:C$59,MATCH(delta_EM_AR5!$A45,REF_EM!$A$2:$A$59,0))-INDEX(AR5_EM!C$2:C$59,MATCH(delta_EM_AR5!$A45,AR5_EM!$A$2:$A$59,0))</f>
        <v>324.48999999999978</v>
      </c>
      <c r="D45" s="8">
        <f t="array" ref="D45">INDEX(REF_EM!D$2:D$59,MATCH(delta_EM_AR5!$A45,REF_EM!$A$2:$A$59,0))-INDEX(AR5_EM!D$2:D$59,MATCH(delta_EM_AR5!$A45,AR5_EM!$A$2:$A$59,0))</f>
        <v>225.08999999999997</v>
      </c>
      <c r="E45" s="8">
        <f t="array" ref="E45">INDEX(REF_EM!E$2:E$59,MATCH(delta_EM_AR5!$A45,REF_EM!$A$2:$A$59,0))-INDEX(AR5_EM!E$2:E$59,MATCH(delta_EM_AR5!$A45,AR5_EM!$A$2:$A$59,0))</f>
        <v>1232.59258</v>
      </c>
      <c r="F45" s="8">
        <f t="array" ref="F45">INDEX(REF_EM!F$2:F$59,MATCH(delta_EM_AR5!$A45,REF_EM!$A$2:$A$59,0))-INDEX(AR5_EM!F$2:F$59,MATCH(delta_EM_AR5!$A45,AR5_EM!$A$2:$A$59,0))</f>
        <v>118.43</v>
      </c>
      <c r="G45" s="8">
        <f t="array" ref="G45">INDEX(REF_EM!G$2:G$59,MATCH(delta_EM_AR5!$A45,REF_EM!$A$2:$A$59,0))-INDEX(AR5_EM!G$2:G$59,MATCH(delta_EM_AR5!$A45,AR5_EM!$A$2:$A$59,0))</f>
        <v>637.86500000000001</v>
      </c>
      <c r="H45" s="8">
        <f t="array" ref="H45">INDEX(REF_EM!H$2:H$59,MATCH(delta_EM_AR5!$A45,REF_EM!$A$2:$A$59,0))-INDEX(AR5_EM!H$2:H$59,MATCH(delta_EM_AR5!$A45,AR5_EM!$A$2:$A$59,0))</f>
        <v>314.31999999999994</v>
      </c>
      <c r="I45" s="8">
        <f>INDEX(REF_EM!I$2:I$59,MATCH(delta_EM_AR5!$A45,REF_EM!$A$2:$A$59,0))-INDEX(AR5_EM!I$2:I$59,MATCH(delta_EM_AR5!$A45,AR5_EM!$A$2:$A$59,0))-B45-F45</f>
        <v>252</v>
      </c>
    </row>
    <row r="46" spans="1:9" x14ac:dyDescent="0.15">
      <c r="A46" s="2" t="s">
        <v>13</v>
      </c>
      <c r="B46" s="8">
        <f t="array" ref="B46">INDEX(REF_EM!B$2:B$59,MATCH(delta_EM_AR5!$A46,REF_EM!$A$2:$A$59,0))-INDEX(AR5_EM!B$2:B$59,MATCH(delta_EM_AR5!$A46,AR5_EM!$A$2:$A$59,0))</f>
        <v>6.1418999999999997</v>
      </c>
      <c r="C46" s="8">
        <f t="array" ref="C46">INDEX(REF_EM!C$2:C$59,MATCH(delta_EM_AR5!$A46,REF_EM!$A$2:$A$59,0))-INDEX(AR5_EM!C$2:C$59,MATCH(delta_EM_AR5!$A46,AR5_EM!$A$2:$A$59,0))</f>
        <v>-1145.77</v>
      </c>
      <c r="D46" s="8">
        <f t="array" ref="D46">INDEX(REF_EM!D$2:D$59,MATCH(delta_EM_AR5!$A46,REF_EM!$A$2:$A$59,0))-INDEX(AR5_EM!D$2:D$59,MATCH(delta_EM_AR5!$A46,AR5_EM!$A$2:$A$59,0))</f>
        <v>227.876</v>
      </c>
      <c r="E46" s="8">
        <f t="array" ref="E46">INDEX(REF_EM!E$2:E$59,MATCH(delta_EM_AR5!$A46,REF_EM!$A$2:$A$59,0))-INDEX(AR5_EM!E$2:E$59,MATCH(delta_EM_AR5!$A46,AR5_EM!$A$2:$A$59,0))</f>
        <v>998.95100000000002</v>
      </c>
      <c r="F46" s="8">
        <f t="array" ref="F46">INDEX(REF_EM!F$2:F$59,MATCH(delta_EM_AR5!$A46,REF_EM!$A$2:$A$59,0))-INDEX(AR5_EM!F$2:F$59,MATCH(delta_EM_AR5!$A46,AR5_EM!$A$2:$A$59,0))</f>
        <v>-207.58499999999998</v>
      </c>
      <c r="G46" s="8">
        <f t="array" ref="G46">INDEX(REF_EM!G$2:G$59,MATCH(delta_EM_AR5!$A46,REF_EM!$A$2:$A$59,0))-INDEX(AR5_EM!G$2:G$59,MATCH(delta_EM_AR5!$A46,AR5_EM!$A$2:$A$59,0))</f>
        <v>217.11599999999999</v>
      </c>
      <c r="H46" s="8">
        <f t="array" ref="H46">INDEX(REF_EM!H$2:H$59,MATCH(delta_EM_AR5!$A46,REF_EM!$A$2:$A$59,0))-INDEX(AR5_EM!H$2:H$59,MATCH(delta_EM_AR5!$A46,AR5_EM!$A$2:$A$59,0))</f>
        <v>-1335.6999999999998</v>
      </c>
      <c r="I46" s="8">
        <f>INDEX(REF_EM!I$2:I$59,MATCH(delta_EM_AR5!$A46,REF_EM!$A$2:$A$59,0))-INDEX(AR5_EM!I$2:I$59,MATCH(delta_EM_AR5!$A46,AR5_EM!$A$2:$A$59,0))-B46-F46</f>
        <v>320.60000000000002</v>
      </c>
    </row>
    <row r="47" spans="1:9" x14ac:dyDescent="0.15">
      <c r="A47" s="2" t="s">
        <v>12</v>
      </c>
      <c r="B47" s="8">
        <f t="array" ref="B47">INDEX(REF_EM!B$2:B$59,MATCH(delta_EM_AR5!$A47,REF_EM!$A$2:$A$59,0))-INDEX(AR5_EM!B$2:B$59,MATCH(delta_EM_AR5!$A47,AR5_EM!$A$2:$A$59,0))</f>
        <v>30.024999999999999</v>
      </c>
      <c r="C47" s="8">
        <f t="array" ref="C47">INDEX(REF_EM!C$2:C$59,MATCH(delta_EM_AR5!$A47,REF_EM!$A$2:$A$59,0))-INDEX(AR5_EM!C$2:C$59,MATCH(delta_EM_AR5!$A47,AR5_EM!$A$2:$A$59,0))</f>
        <v>583.54999999999995</v>
      </c>
      <c r="D47" s="8">
        <f t="array" ref="D47">INDEX(REF_EM!D$2:D$59,MATCH(delta_EM_AR5!$A47,REF_EM!$A$2:$A$59,0))-INDEX(AR5_EM!D$2:D$59,MATCH(delta_EM_AR5!$A47,AR5_EM!$A$2:$A$59,0))</f>
        <v>414.745</v>
      </c>
      <c r="E47" s="8">
        <f t="array" ref="E47">INDEX(REF_EM!E$2:E$59,MATCH(delta_EM_AR5!$A47,REF_EM!$A$2:$A$59,0))-INDEX(AR5_EM!E$2:E$59,MATCH(delta_EM_AR5!$A47,AR5_EM!$A$2:$A$59,0))</f>
        <v>525.70399999999995</v>
      </c>
      <c r="F47" s="8">
        <f t="array" ref="F47">INDEX(REF_EM!F$2:F$59,MATCH(delta_EM_AR5!$A47,REF_EM!$A$2:$A$59,0))-INDEX(AR5_EM!F$2:F$59,MATCH(delta_EM_AR5!$A47,AR5_EM!$A$2:$A$59,0))</f>
        <v>-14.615000000000009</v>
      </c>
      <c r="G47" s="8">
        <f t="array" ref="G47">INDEX(REF_EM!G$2:G$59,MATCH(delta_EM_AR5!$A47,REF_EM!$A$2:$A$59,0))-INDEX(AR5_EM!G$2:G$59,MATCH(delta_EM_AR5!$A47,AR5_EM!$A$2:$A$59,0))</f>
        <v>-381.98900000000003</v>
      </c>
      <c r="H47" s="8">
        <f t="array" ref="H47">INDEX(REF_EM!H$2:H$59,MATCH(delta_EM_AR5!$A47,REF_EM!$A$2:$A$59,0))-INDEX(AR5_EM!H$2:H$59,MATCH(delta_EM_AR5!$A47,AR5_EM!$A$2:$A$59,0))</f>
        <v>280.74</v>
      </c>
      <c r="I47" s="8">
        <f>INDEX(REF_EM!I$2:I$59,MATCH(delta_EM_AR5!$A47,REF_EM!$A$2:$A$59,0))-INDEX(AR5_EM!I$2:I$59,MATCH(delta_EM_AR5!$A47,AR5_EM!$A$2:$A$59,0))-B47-F47</f>
        <v>214</v>
      </c>
    </row>
    <row r="48" spans="1:9" x14ac:dyDescent="0.15">
      <c r="A48" s="2" t="s">
        <v>11</v>
      </c>
      <c r="B48" s="8">
        <f t="array" ref="B48">INDEX(REF_EM!B$2:B$59,MATCH(delta_EM_AR5!$A48,REF_EM!$A$2:$A$59,0))-INDEX(AR5_EM!B$2:B$59,MATCH(delta_EM_AR5!$A48,AR5_EM!$A$2:$A$59,0))</f>
        <v>129.8031</v>
      </c>
      <c r="C48" s="8">
        <f t="array" ref="C48">INDEX(REF_EM!C$2:C$59,MATCH(delta_EM_AR5!$A48,REF_EM!$A$2:$A$59,0))-INDEX(AR5_EM!C$2:C$59,MATCH(delta_EM_AR5!$A48,AR5_EM!$A$2:$A$59,0))</f>
        <v>1774.44</v>
      </c>
      <c r="D48" s="8">
        <f t="array" ref="D48">INDEX(REF_EM!D$2:D$59,MATCH(delta_EM_AR5!$A48,REF_EM!$A$2:$A$59,0))-INDEX(AR5_EM!D$2:D$59,MATCH(delta_EM_AR5!$A48,AR5_EM!$A$2:$A$59,0))</f>
        <v>716.78894000000003</v>
      </c>
      <c r="E48" s="8">
        <f t="array" ref="E48">INDEX(REF_EM!E$2:E$59,MATCH(delta_EM_AR5!$A48,REF_EM!$A$2:$A$59,0))-INDEX(AR5_EM!E$2:E$59,MATCH(delta_EM_AR5!$A48,AR5_EM!$A$2:$A$59,0))</f>
        <v>1449.49</v>
      </c>
      <c r="F48" s="8">
        <f t="array" ref="F48">INDEX(REF_EM!F$2:F$59,MATCH(delta_EM_AR5!$A48,REF_EM!$A$2:$A$59,0))-INDEX(AR5_EM!F$2:F$59,MATCH(delta_EM_AR5!$A48,AR5_EM!$A$2:$A$59,0))</f>
        <v>11.805600000000027</v>
      </c>
      <c r="G48" s="8">
        <f t="array" ref="G48">INDEX(REF_EM!G$2:G$59,MATCH(delta_EM_AR5!$A48,REF_EM!$A$2:$A$59,0))-INDEX(AR5_EM!G$2:G$59,MATCH(delta_EM_AR5!$A48,AR5_EM!$A$2:$A$59,0))</f>
        <v>676.66719999999998</v>
      </c>
      <c r="H48" s="8">
        <f t="array" ref="H48">INDEX(REF_EM!H$2:H$59,MATCH(delta_EM_AR5!$A48,REF_EM!$A$2:$A$59,0))-INDEX(AR5_EM!H$2:H$59,MATCH(delta_EM_AR5!$A48,AR5_EM!$A$2:$A$59,0))</f>
        <v>493.79999999999995</v>
      </c>
      <c r="I48" s="8">
        <f>INDEX(REF_EM!I$2:I$59,MATCH(delta_EM_AR5!$A48,REF_EM!$A$2:$A$59,0))-INDEX(AR5_EM!I$2:I$59,MATCH(delta_EM_AR5!$A48,AR5_EM!$A$2:$A$59,0))-B48-F48</f>
        <v>308</v>
      </c>
    </row>
    <row r="49" spans="1:9" x14ac:dyDescent="0.15">
      <c r="A49" s="2" t="s">
        <v>10</v>
      </c>
      <c r="B49" s="8">
        <f t="array" ref="B49">INDEX(REF_EM!B$2:B$59,MATCH(delta_EM_AR5!$A49,REF_EM!$A$2:$A$59,0))-INDEX(AR5_EM!B$2:B$59,MATCH(delta_EM_AR5!$A49,AR5_EM!$A$2:$A$59,0))</f>
        <v>106.98490000000001</v>
      </c>
      <c r="C49" s="8">
        <f t="array" ref="C49">INDEX(REF_EM!C$2:C$59,MATCH(delta_EM_AR5!$A49,REF_EM!$A$2:$A$59,0))-INDEX(AR5_EM!C$2:C$59,MATCH(delta_EM_AR5!$A49,AR5_EM!$A$2:$A$59,0))</f>
        <v>893.04500000000007</v>
      </c>
      <c r="D49" s="8">
        <f t="array" ref="D49">INDEX(REF_EM!D$2:D$59,MATCH(delta_EM_AR5!$A49,REF_EM!$A$2:$A$59,0))-INDEX(AR5_EM!D$2:D$59,MATCH(delta_EM_AR5!$A49,AR5_EM!$A$2:$A$59,0))</f>
        <v>238.42815399999995</v>
      </c>
      <c r="E49" s="8">
        <f t="array" ref="E49">INDEX(REF_EM!E$2:E$59,MATCH(delta_EM_AR5!$A49,REF_EM!$A$2:$A$59,0))-INDEX(AR5_EM!E$2:E$59,MATCH(delta_EM_AR5!$A49,AR5_EM!$A$2:$A$59,0))</f>
        <v>799.64300000000003</v>
      </c>
      <c r="F49" s="8">
        <f t="array" ref="F49">INDEX(REF_EM!F$2:F$59,MATCH(delta_EM_AR5!$A49,REF_EM!$A$2:$A$59,0))-INDEX(AR5_EM!F$2:F$59,MATCH(delta_EM_AR5!$A49,AR5_EM!$A$2:$A$59,0))</f>
        <v>660.63000000000011</v>
      </c>
      <c r="G49" s="8">
        <f t="array" ref="G49">INDEX(REF_EM!G$2:G$59,MATCH(delta_EM_AR5!$A49,REF_EM!$A$2:$A$59,0))-INDEX(AR5_EM!G$2:G$59,MATCH(delta_EM_AR5!$A49,AR5_EM!$A$2:$A$59,0))</f>
        <v>275.56439999999998</v>
      </c>
      <c r="H49" s="8">
        <f t="array" ref="H49">INDEX(REF_EM!H$2:H$59,MATCH(delta_EM_AR5!$A49,REF_EM!$A$2:$A$59,0))-INDEX(AR5_EM!H$2:H$59,MATCH(delta_EM_AR5!$A49,AR5_EM!$A$2:$A$59,0))</f>
        <v>-116.5</v>
      </c>
      <c r="I49" s="8">
        <f>INDEX(REF_EM!I$2:I$59,MATCH(delta_EM_AR5!$A49,REF_EM!$A$2:$A$59,0))-INDEX(AR5_EM!I$2:I$59,MATCH(delta_EM_AR5!$A49,AR5_EM!$A$2:$A$59,0))-B49-F49</f>
        <v>120.99999999999989</v>
      </c>
    </row>
    <row r="50" spans="1:9" x14ac:dyDescent="0.15">
      <c r="A50" s="2" t="s">
        <v>9</v>
      </c>
      <c r="B50" s="8">
        <f t="array" ref="B50">INDEX(REF_EM!B$2:B$59,MATCH(delta_EM_AR5!$A50,REF_EM!$A$2:$A$59,0))-INDEX(AR5_EM!B$2:B$59,MATCH(delta_EM_AR5!$A50,AR5_EM!$A$2:$A$59,0))</f>
        <v>53.855999999999995</v>
      </c>
      <c r="C50" s="8">
        <f t="array" ref="C50">INDEX(REF_EM!C$2:C$59,MATCH(delta_EM_AR5!$A50,REF_EM!$A$2:$A$59,0))-INDEX(AR5_EM!C$2:C$59,MATCH(delta_EM_AR5!$A50,AR5_EM!$A$2:$A$59,0))</f>
        <v>2166.25</v>
      </c>
      <c r="D50" s="8">
        <f t="array" ref="D50">INDEX(REF_EM!D$2:D$59,MATCH(delta_EM_AR5!$A50,REF_EM!$A$2:$A$59,0))-INDEX(AR5_EM!D$2:D$59,MATCH(delta_EM_AR5!$A50,AR5_EM!$A$2:$A$59,0))</f>
        <v>89.644900000000007</v>
      </c>
      <c r="E50" s="8">
        <f t="array" ref="E50">INDEX(REF_EM!E$2:E$59,MATCH(delta_EM_AR5!$A50,REF_EM!$A$2:$A$59,0))-INDEX(AR5_EM!E$2:E$59,MATCH(delta_EM_AR5!$A50,AR5_EM!$A$2:$A$59,0))</f>
        <v>-1047.5700000000002</v>
      </c>
      <c r="F50" s="8">
        <f t="array" ref="F50">INDEX(REF_EM!F$2:F$59,MATCH(delta_EM_AR5!$A50,REF_EM!$A$2:$A$59,0))-INDEX(AR5_EM!F$2:F$59,MATCH(delta_EM_AR5!$A50,AR5_EM!$A$2:$A$59,0))</f>
        <v>1278.607</v>
      </c>
      <c r="G50" s="8">
        <f t="array" ref="G50">INDEX(REF_EM!G$2:G$59,MATCH(delta_EM_AR5!$A50,REF_EM!$A$2:$A$59,0))-INDEX(AR5_EM!G$2:G$59,MATCH(delta_EM_AR5!$A50,AR5_EM!$A$2:$A$59,0))</f>
        <v>-366.03900000000021</v>
      </c>
      <c r="H50" s="8">
        <f t="array" ref="H50">INDEX(REF_EM!H$2:H$59,MATCH(delta_EM_AR5!$A50,REF_EM!$A$2:$A$59,0))-INDEX(AR5_EM!H$2:H$59,MATCH(delta_EM_AR5!$A50,AR5_EM!$A$2:$A$59,0))</f>
        <v>-2432.8000000000002</v>
      </c>
      <c r="I50" s="8">
        <f>INDEX(REF_EM!I$2:I$59,MATCH(delta_EM_AR5!$A50,REF_EM!$A$2:$A$59,0))-INDEX(AR5_EM!I$2:I$59,MATCH(delta_EM_AR5!$A50,AR5_EM!$A$2:$A$59,0))-B50-F50</f>
        <v>87</v>
      </c>
    </row>
    <row r="51" spans="1:9" x14ac:dyDescent="0.15">
      <c r="A51" s="2" t="s">
        <v>8</v>
      </c>
      <c r="B51" s="8">
        <f t="array" ref="B51">INDEX(REF_EM!B$2:B$59,MATCH(delta_EM_AR5!$A51,REF_EM!$A$2:$A$59,0))-INDEX(AR5_EM!B$2:B$59,MATCH(delta_EM_AR5!$A51,AR5_EM!$A$2:$A$59,0))</f>
        <v>-263.24</v>
      </c>
      <c r="C51" s="8">
        <f t="array" ref="C51">INDEX(REF_EM!C$2:C$59,MATCH(delta_EM_AR5!$A51,REF_EM!$A$2:$A$59,0))-INDEX(AR5_EM!C$2:C$59,MATCH(delta_EM_AR5!$A51,AR5_EM!$A$2:$A$59,0))</f>
        <v>210.09999999999854</v>
      </c>
      <c r="D51" s="8">
        <f t="array" ref="D51">INDEX(REF_EM!D$2:D$59,MATCH(delta_EM_AR5!$A51,REF_EM!$A$2:$A$59,0))-INDEX(AR5_EM!D$2:D$59,MATCH(delta_EM_AR5!$A51,AR5_EM!$A$2:$A$59,0))</f>
        <v>664.48</v>
      </c>
      <c r="E51" s="8">
        <f t="array" ref="E51">INDEX(REF_EM!E$2:E$59,MATCH(delta_EM_AR5!$A51,REF_EM!$A$2:$A$59,0))-INDEX(AR5_EM!E$2:E$59,MATCH(delta_EM_AR5!$A51,AR5_EM!$A$2:$A$59,0))</f>
        <v>-13024.900000000001</v>
      </c>
      <c r="F51" s="8">
        <f t="array" ref="F51">INDEX(REF_EM!F$2:F$59,MATCH(delta_EM_AR5!$A51,REF_EM!$A$2:$A$59,0))-INDEX(AR5_EM!F$2:F$59,MATCH(delta_EM_AR5!$A51,AR5_EM!$A$2:$A$59,0))</f>
        <v>-517.15000000000009</v>
      </c>
      <c r="G51" s="8">
        <f t="array" ref="G51">INDEX(REF_EM!G$2:G$59,MATCH(delta_EM_AR5!$A51,REF_EM!$A$2:$A$59,0))-INDEX(AR5_EM!G$2:G$59,MATCH(delta_EM_AR5!$A51,AR5_EM!$A$2:$A$59,0))</f>
        <v>-10441.370000000001</v>
      </c>
      <c r="H51" s="8">
        <f t="array" ref="H51">INDEX(REF_EM!H$2:H$59,MATCH(delta_EM_AR5!$A51,REF_EM!$A$2:$A$59,0))-INDEX(AR5_EM!H$2:H$59,MATCH(delta_EM_AR5!$A51,AR5_EM!$A$2:$A$59,0))</f>
        <v>-9403.76</v>
      </c>
      <c r="I51" s="8">
        <f>INDEX(REF_EM!I$2:I$59,MATCH(delta_EM_AR5!$A51,REF_EM!$A$2:$A$59,0))-INDEX(AR5_EM!I$2:I$59,MATCH(delta_EM_AR5!$A51,AR5_EM!$A$2:$A$59,0))-B51-F51</f>
        <v>384</v>
      </c>
    </row>
    <row r="52" spans="1:9" x14ac:dyDescent="0.15">
      <c r="A52" s="2" t="s">
        <v>7</v>
      </c>
      <c r="B52" s="8">
        <f t="array" ref="B52">INDEX(REF_EM!B$2:B$59,MATCH(delta_EM_AR5!$A52,REF_EM!$A$2:$A$59,0))-INDEX(AR5_EM!B$2:B$59,MATCH(delta_EM_AR5!$A52,AR5_EM!$A$2:$A$59,0))</f>
        <v>244.60199999999998</v>
      </c>
      <c r="C52" s="8">
        <f t="array" ref="C52">INDEX(REF_EM!C$2:C$59,MATCH(delta_EM_AR5!$A52,REF_EM!$A$2:$A$59,0))-INDEX(AR5_EM!C$2:C$59,MATCH(delta_EM_AR5!$A52,AR5_EM!$A$2:$A$59,0))</f>
        <v>10361.1</v>
      </c>
      <c r="D52" s="8">
        <f t="array" ref="D52">INDEX(REF_EM!D$2:D$59,MATCH(delta_EM_AR5!$A52,REF_EM!$A$2:$A$59,0))-INDEX(AR5_EM!D$2:D$59,MATCH(delta_EM_AR5!$A52,AR5_EM!$A$2:$A$59,0))</f>
        <v>2408.6999999999998</v>
      </c>
      <c r="E52" s="8">
        <f t="array" ref="E52">INDEX(REF_EM!E$2:E$59,MATCH(delta_EM_AR5!$A52,REF_EM!$A$2:$A$59,0))-INDEX(AR5_EM!E$2:E$59,MATCH(delta_EM_AR5!$A52,AR5_EM!$A$2:$A$59,0))</f>
        <v>2809.7</v>
      </c>
      <c r="F52" s="8">
        <f t="array" ref="F52">INDEX(REF_EM!F$2:F$59,MATCH(delta_EM_AR5!$A52,REF_EM!$A$2:$A$59,0))-INDEX(AR5_EM!F$2:F$59,MATCH(delta_EM_AR5!$A52,AR5_EM!$A$2:$A$59,0))</f>
        <v>2577.27</v>
      </c>
      <c r="G52" s="8">
        <f t="array" ref="G52">INDEX(REF_EM!G$2:G$59,MATCH(delta_EM_AR5!$A52,REF_EM!$A$2:$A$59,0))-INDEX(AR5_EM!G$2:G$59,MATCH(delta_EM_AR5!$A52,AR5_EM!$A$2:$A$59,0))</f>
        <v>315.07999999999993</v>
      </c>
      <c r="H52" s="8">
        <f t="array" ref="H52">INDEX(REF_EM!H$2:H$59,MATCH(delta_EM_AR5!$A52,REF_EM!$A$2:$A$59,0))-INDEX(AR5_EM!H$2:H$59,MATCH(delta_EM_AR5!$A52,AR5_EM!$A$2:$A$59,0))</f>
        <v>-846.79999999999927</v>
      </c>
      <c r="I52" s="8">
        <f>INDEX(REF_EM!I$2:I$59,MATCH(delta_EM_AR5!$A52,REF_EM!$A$2:$A$59,0))-INDEX(AR5_EM!I$2:I$59,MATCH(delta_EM_AR5!$A52,AR5_EM!$A$2:$A$59,0))-B52-F52</f>
        <v>583</v>
      </c>
    </row>
    <row r="53" spans="1:9" x14ac:dyDescent="0.15">
      <c r="A53" s="2" t="s">
        <v>6</v>
      </c>
      <c r="B53" s="8">
        <f t="array" ref="B53">INDEX(REF_EM!B$2:B$59,MATCH(delta_EM_AR5!$A53,REF_EM!$A$2:$A$59,0))-INDEX(AR5_EM!B$2:B$59,MATCH(delta_EM_AR5!$A53,AR5_EM!$A$2:$A$59,0))</f>
        <v>-14.400000000000006</v>
      </c>
      <c r="C53" s="8">
        <f t="array" ref="C53">INDEX(REF_EM!C$2:C$59,MATCH(delta_EM_AR5!$A53,REF_EM!$A$2:$A$59,0))-INDEX(AR5_EM!C$2:C$59,MATCH(delta_EM_AR5!$A53,AR5_EM!$A$2:$A$59,0))</f>
        <v>-47.170000000000073</v>
      </c>
      <c r="D53" s="8">
        <f t="array" ref="D53">INDEX(REF_EM!D$2:D$59,MATCH(delta_EM_AR5!$A53,REF_EM!$A$2:$A$59,0))-INDEX(AR5_EM!D$2:D$59,MATCH(delta_EM_AR5!$A53,AR5_EM!$A$2:$A$59,0))</f>
        <v>480.13009999999997</v>
      </c>
      <c r="E53" s="8">
        <f t="array" ref="E53">INDEX(REF_EM!E$2:E$59,MATCH(delta_EM_AR5!$A53,REF_EM!$A$2:$A$59,0))-INDEX(AR5_EM!E$2:E$59,MATCH(delta_EM_AR5!$A53,AR5_EM!$A$2:$A$59,0))</f>
        <v>516.1690000000001</v>
      </c>
      <c r="F53" s="8">
        <f t="array" ref="F53">INDEX(REF_EM!F$2:F$59,MATCH(delta_EM_AR5!$A53,REF_EM!$A$2:$A$59,0))-INDEX(AR5_EM!F$2:F$59,MATCH(delta_EM_AR5!$A53,AR5_EM!$A$2:$A$59,0))</f>
        <v>-423.64</v>
      </c>
      <c r="G53" s="8">
        <f t="array" ref="G53">INDEX(REF_EM!G$2:G$59,MATCH(delta_EM_AR5!$A53,REF_EM!$A$2:$A$59,0))-INDEX(AR5_EM!G$2:G$59,MATCH(delta_EM_AR5!$A53,AR5_EM!$A$2:$A$59,0))</f>
        <v>-2483.1808000000001</v>
      </c>
      <c r="H53" s="8">
        <f t="array" ref="H53">INDEX(REF_EM!H$2:H$59,MATCH(delta_EM_AR5!$A53,REF_EM!$A$2:$A$59,0))-INDEX(AR5_EM!H$2:H$59,MATCH(delta_EM_AR5!$A53,AR5_EM!$A$2:$A$59,0))</f>
        <v>-1272.27142</v>
      </c>
      <c r="I53" s="8">
        <f>INDEX(REF_EM!I$2:I$59,MATCH(delta_EM_AR5!$A53,REF_EM!$A$2:$A$59,0))-INDEX(AR5_EM!I$2:I$59,MATCH(delta_EM_AR5!$A53,AR5_EM!$A$2:$A$59,0))-B53-F53</f>
        <v>191.4</v>
      </c>
    </row>
    <row r="54" spans="1:9" x14ac:dyDescent="0.15">
      <c r="A54" s="2" t="s">
        <v>5</v>
      </c>
      <c r="B54" s="8">
        <f t="array" ref="B54">INDEX(REF_EM!B$2:B$59,MATCH(delta_EM_AR5!$A54,REF_EM!$A$2:$A$59,0))-INDEX(AR5_EM!B$2:B$59,MATCH(delta_EM_AR5!$A54,AR5_EM!$A$2:$A$59,0))</f>
        <v>2.5159999999999911</v>
      </c>
      <c r="C54" s="8">
        <f t="array" ref="C54">INDEX(REF_EM!C$2:C$59,MATCH(delta_EM_AR5!$A54,REF_EM!$A$2:$A$59,0))-INDEX(AR5_EM!C$2:C$59,MATCH(delta_EM_AR5!$A54,AR5_EM!$A$2:$A$59,0))</f>
        <v>2372.7800000000002</v>
      </c>
      <c r="D54" s="8">
        <f t="array" ref="D54">INDEX(REF_EM!D$2:D$59,MATCH(delta_EM_AR5!$A54,REF_EM!$A$2:$A$59,0))-INDEX(AR5_EM!D$2:D$59,MATCH(delta_EM_AR5!$A54,AR5_EM!$A$2:$A$59,0))</f>
        <v>455.53300000000002</v>
      </c>
      <c r="E54" s="8">
        <f t="array" ref="E54">INDEX(REF_EM!E$2:E$59,MATCH(delta_EM_AR5!$A54,REF_EM!$A$2:$A$59,0))-INDEX(AR5_EM!E$2:E$59,MATCH(delta_EM_AR5!$A54,AR5_EM!$A$2:$A$59,0))</f>
        <v>-110.11699999999996</v>
      </c>
      <c r="F54" s="8">
        <f t="array" ref="F54">INDEX(REF_EM!F$2:F$59,MATCH(delta_EM_AR5!$A54,REF_EM!$A$2:$A$59,0))-INDEX(AR5_EM!F$2:F$59,MATCH(delta_EM_AR5!$A54,AR5_EM!$A$2:$A$59,0))</f>
        <v>-242.42899999999997</v>
      </c>
      <c r="G54" s="8">
        <f t="array" ref="G54">INDEX(REF_EM!G$2:G$59,MATCH(delta_EM_AR5!$A54,REF_EM!$A$2:$A$59,0))-INDEX(AR5_EM!G$2:G$59,MATCH(delta_EM_AR5!$A54,AR5_EM!$A$2:$A$59,0))</f>
        <v>-287.52099999999996</v>
      </c>
      <c r="H54" s="8">
        <f t="array" ref="H54">INDEX(REF_EM!H$2:H$59,MATCH(delta_EM_AR5!$A54,REF_EM!$A$2:$A$59,0))-INDEX(AR5_EM!H$2:H$59,MATCH(delta_EM_AR5!$A54,AR5_EM!$A$2:$A$59,0))</f>
        <v>-854.8</v>
      </c>
      <c r="I54" s="8">
        <f>INDEX(REF_EM!I$2:I$59,MATCH(delta_EM_AR5!$A54,REF_EM!$A$2:$A$59,0))-INDEX(AR5_EM!I$2:I$59,MATCH(delta_EM_AR5!$A54,AR5_EM!$A$2:$A$59,0))-B54-F54</f>
        <v>85.200000000000017</v>
      </c>
    </row>
    <row r="55" spans="1:9" x14ac:dyDescent="0.15">
      <c r="A55" s="2" t="s">
        <v>4</v>
      </c>
      <c r="B55" s="8">
        <f t="array" ref="B55">INDEX(REF_EM!B$2:B$59,MATCH(delta_EM_AR5!$A55,REF_EM!$A$2:$A$59,0))-INDEX(AR5_EM!B$2:B$59,MATCH(delta_EM_AR5!$A55,AR5_EM!$A$2:$A$59,0))</f>
        <v>9.1551000000000009</v>
      </c>
      <c r="C55" s="8">
        <f t="array" ref="C55">INDEX(REF_EM!C$2:C$59,MATCH(delta_EM_AR5!$A55,REF_EM!$A$2:$A$59,0))-INDEX(AR5_EM!C$2:C$59,MATCH(delta_EM_AR5!$A55,AR5_EM!$A$2:$A$59,0))</f>
        <v>309.86</v>
      </c>
      <c r="D55" s="8">
        <f t="array" ref="D55">INDEX(REF_EM!D$2:D$59,MATCH(delta_EM_AR5!$A55,REF_EM!$A$2:$A$59,0))-INDEX(AR5_EM!D$2:D$59,MATCH(delta_EM_AR5!$A55,AR5_EM!$A$2:$A$59,0))</f>
        <v>126.2435</v>
      </c>
      <c r="E55" s="8">
        <f t="array" ref="E55">INDEX(REF_EM!E$2:E$59,MATCH(delta_EM_AR5!$A55,REF_EM!$A$2:$A$59,0))-INDEX(AR5_EM!E$2:E$59,MATCH(delta_EM_AR5!$A55,AR5_EM!$A$2:$A$59,0))</f>
        <v>255.12979999999999</v>
      </c>
      <c r="F55" s="8">
        <f t="array" ref="F55">INDEX(REF_EM!F$2:F$59,MATCH(delta_EM_AR5!$A55,REF_EM!$A$2:$A$59,0))-INDEX(AR5_EM!F$2:F$59,MATCH(delta_EM_AR5!$A55,AR5_EM!$A$2:$A$59,0))</f>
        <v>24.606999999999999</v>
      </c>
      <c r="G55" s="8">
        <f t="array" ref="G55">INDEX(REF_EM!G$2:G$59,MATCH(delta_EM_AR5!$A55,REF_EM!$A$2:$A$59,0))-INDEX(AR5_EM!G$2:G$59,MATCH(delta_EM_AR5!$A55,AR5_EM!$A$2:$A$59,0))</f>
        <v>-703.03400000000011</v>
      </c>
      <c r="H55" s="8">
        <f t="array" ref="H55">INDEX(REF_EM!H$2:H$59,MATCH(delta_EM_AR5!$A55,REF_EM!$A$2:$A$59,0))-INDEX(AR5_EM!H$2:H$59,MATCH(delta_EM_AR5!$A55,AR5_EM!$A$2:$A$59,0))</f>
        <v>189.76</v>
      </c>
      <c r="I55" s="8">
        <f>INDEX(REF_EM!I$2:I$59,MATCH(delta_EM_AR5!$A55,REF_EM!$A$2:$A$59,0))-INDEX(AR5_EM!I$2:I$59,MATCH(delta_EM_AR5!$A55,AR5_EM!$A$2:$A$59,0))-B55-F55</f>
        <v>71.899999999999991</v>
      </c>
    </row>
    <row r="56" spans="1:9" x14ac:dyDescent="0.15">
      <c r="A56" s="2" t="s">
        <v>3</v>
      </c>
      <c r="B56" s="8">
        <f t="array" ref="B56">INDEX(REF_EM!B$2:B$59,MATCH(delta_EM_AR5!$A56,REF_EM!$A$2:$A$59,0))-INDEX(AR5_EM!B$2:B$59,MATCH(delta_EM_AR5!$A56,AR5_EM!$A$2:$A$59,0))</f>
        <v>-24.601999999999997</v>
      </c>
      <c r="C56" s="8">
        <f t="array" ref="C56">INDEX(REF_EM!C$2:C$59,MATCH(delta_EM_AR5!$A56,REF_EM!$A$2:$A$59,0))-INDEX(AR5_EM!C$2:C$59,MATCH(delta_EM_AR5!$A56,AR5_EM!$A$2:$A$59,0))</f>
        <v>3396.42</v>
      </c>
      <c r="D56" s="8">
        <f t="array" ref="D56">INDEX(REF_EM!D$2:D$59,MATCH(delta_EM_AR5!$A56,REF_EM!$A$2:$A$59,0))-INDEX(AR5_EM!D$2:D$59,MATCH(delta_EM_AR5!$A56,AR5_EM!$A$2:$A$59,0))</f>
        <v>326.60559999999998</v>
      </c>
      <c r="E56" s="8">
        <f t="array" ref="E56">INDEX(REF_EM!E$2:E$59,MATCH(delta_EM_AR5!$A56,REF_EM!$A$2:$A$59,0))-INDEX(AR5_EM!E$2:E$59,MATCH(delta_EM_AR5!$A56,AR5_EM!$A$2:$A$59,0))</f>
        <v>341.65999999999997</v>
      </c>
      <c r="F56" s="8">
        <f t="array" ref="F56">INDEX(REF_EM!F$2:F$59,MATCH(delta_EM_AR5!$A56,REF_EM!$A$2:$A$59,0))-INDEX(AR5_EM!F$2:F$59,MATCH(delta_EM_AR5!$A56,AR5_EM!$A$2:$A$59,0))</f>
        <v>-73.588999999999999</v>
      </c>
      <c r="G56" s="8">
        <f t="array" ref="G56">INDEX(REF_EM!G$2:G$59,MATCH(delta_EM_AR5!$A56,REF_EM!$A$2:$A$59,0))-INDEX(AR5_EM!G$2:G$59,MATCH(delta_EM_AR5!$A56,AR5_EM!$A$2:$A$59,0))</f>
        <v>29.164999999999992</v>
      </c>
      <c r="H56" s="8">
        <f t="array" ref="H56">INDEX(REF_EM!H$2:H$59,MATCH(delta_EM_AR5!$A56,REF_EM!$A$2:$A$59,0))-INDEX(AR5_EM!H$2:H$59,MATCH(delta_EM_AR5!$A56,AR5_EM!$A$2:$A$59,0))</f>
        <v>-800.59999999999991</v>
      </c>
      <c r="I56" s="8">
        <f>INDEX(REF_EM!I$2:I$59,MATCH(delta_EM_AR5!$A56,REF_EM!$A$2:$A$59,0))-INDEX(AR5_EM!I$2:I$59,MATCH(delta_EM_AR5!$A56,AR5_EM!$A$2:$A$59,0))-B56-F56</f>
        <v>72.099999999999994</v>
      </c>
    </row>
    <row r="57" spans="1:9" x14ac:dyDescent="0.15">
      <c r="A57" s="2" t="s">
        <v>2</v>
      </c>
      <c r="B57" s="8">
        <f t="array" ref="B57">INDEX(REF_EM!B$2:B$59,MATCH(delta_EM_AR5!$A57,REF_EM!$A$2:$A$59,0))-INDEX(AR5_EM!B$2:B$59,MATCH(delta_EM_AR5!$A57,AR5_EM!$A$2:$A$59,0))</f>
        <v>124.321</v>
      </c>
      <c r="C57" s="8">
        <f t="array" ref="C57">INDEX(REF_EM!C$2:C$59,MATCH(delta_EM_AR5!$A57,REF_EM!$A$2:$A$59,0))-INDEX(AR5_EM!C$2:C$59,MATCH(delta_EM_AR5!$A57,AR5_EM!$A$2:$A$59,0))</f>
        <v>26413.040000000001</v>
      </c>
      <c r="D57" s="8">
        <f t="array" ref="D57">INDEX(REF_EM!D$2:D$59,MATCH(delta_EM_AR5!$A57,REF_EM!$A$2:$A$59,0))-INDEX(AR5_EM!D$2:D$59,MATCH(delta_EM_AR5!$A57,AR5_EM!$A$2:$A$59,0))</f>
        <v>1411.96</v>
      </c>
      <c r="E57" s="8">
        <f t="array" ref="E57">INDEX(REF_EM!E$2:E$59,MATCH(delta_EM_AR5!$A57,REF_EM!$A$2:$A$59,0))-INDEX(AR5_EM!E$2:E$59,MATCH(delta_EM_AR5!$A57,AR5_EM!$A$2:$A$59,0))</f>
        <v>1183.22</v>
      </c>
      <c r="F57" s="8">
        <f t="array" ref="F57">INDEX(REF_EM!F$2:F$59,MATCH(delta_EM_AR5!$A57,REF_EM!$A$2:$A$59,0))-INDEX(AR5_EM!F$2:F$59,MATCH(delta_EM_AR5!$A57,AR5_EM!$A$2:$A$59,0))</f>
        <v>948.96</v>
      </c>
      <c r="G57" s="8">
        <f t="array" ref="G57">INDEX(REF_EM!G$2:G$59,MATCH(delta_EM_AR5!$A57,REF_EM!$A$2:$A$59,0))-INDEX(AR5_EM!G$2:G$59,MATCH(delta_EM_AR5!$A57,AR5_EM!$A$2:$A$59,0))</f>
        <v>385.52200000000005</v>
      </c>
      <c r="H57" s="8">
        <f t="array" ref="H57">INDEX(REF_EM!H$2:H$59,MATCH(delta_EM_AR5!$A57,REF_EM!$A$2:$A$59,0))-INDEX(AR5_EM!H$2:H$59,MATCH(delta_EM_AR5!$A57,AR5_EM!$A$2:$A$59,0))</f>
        <v>-1969.1999999999998</v>
      </c>
      <c r="I57" s="8">
        <f>INDEX(REF_EM!I$2:I$59,MATCH(delta_EM_AR5!$A57,REF_EM!$A$2:$A$59,0))-INDEX(AR5_EM!I$2:I$59,MATCH(delta_EM_AR5!$A57,AR5_EM!$A$2:$A$59,0))-B57-F57</f>
        <v>207</v>
      </c>
    </row>
    <row r="58" spans="1:9" x14ac:dyDescent="0.15">
      <c r="A58" s="2" t="s">
        <v>1</v>
      </c>
      <c r="B58" s="8">
        <f t="array" ref="B58">INDEX(REF_EM!B$2:B$59,MATCH(delta_EM_AR5!$A58,REF_EM!$A$2:$A$59,0))-INDEX(AR5_EM!B$2:B$59,MATCH(delta_EM_AR5!$A58,AR5_EM!$A$2:$A$59,0))</f>
        <v>58.651783999999992</v>
      </c>
      <c r="C58" s="8">
        <f t="array" ref="C58">INDEX(REF_EM!C$2:C$59,MATCH(delta_EM_AR5!$A58,REF_EM!$A$2:$A$59,0))-INDEX(AR5_EM!C$2:C$59,MATCH(delta_EM_AR5!$A58,AR5_EM!$A$2:$A$59,0))</f>
        <v>-220.07561299999998</v>
      </c>
      <c r="D58" s="8">
        <f t="array" ref="D58">INDEX(REF_EM!D$2:D$59,MATCH(delta_EM_AR5!$A58,REF_EM!$A$2:$A$59,0))-INDEX(AR5_EM!D$2:D$59,MATCH(delta_EM_AR5!$A58,AR5_EM!$A$2:$A$59,0))</f>
        <v>0</v>
      </c>
      <c r="E58" s="8">
        <f t="array" ref="E58">INDEX(REF_EM!E$2:E$59,MATCH(delta_EM_AR5!$A58,REF_EM!$A$2:$A$59,0))-INDEX(AR5_EM!E$2:E$59,MATCH(delta_EM_AR5!$A58,AR5_EM!$A$2:$A$59,0))</f>
        <v>10410.281200000001</v>
      </c>
      <c r="F58" s="8">
        <f t="array" ref="F58">INDEX(REF_EM!F$2:F$59,MATCH(delta_EM_AR5!$A58,REF_EM!$A$2:$A$59,0))-INDEX(AR5_EM!F$2:F$59,MATCH(delta_EM_AR5!$A58,AR5_EM!$A$2:$A$59,0))</f>
        <v>247.77977000000001</v>
      </c>
      <c r="G58" s="8">
        <f t="array" ref="G58">INDEX(REF_EM!G$2:G$59,MATCH(delta_EM_AR5!$A58,REF_EM!$A$2:$A$59,0))-INDEX(AR5_EM!G$2:G$59,MATCH(delta_EM_AR5!$A58,AR5_EM!$A$2:$A$59,0))</f>
        <v>-7806.8295999999991</v>
      </c>
      <c r="H58" s="8">
        <f t="array" ref="H58">INDEX(REF_EM!H$2:H$59,MATCH(delta_EM_AR5!$A58,REF_EM!$A$2:$A$59,0))-INDEX(AR5_EM!H$2:H$59,MATCH(delta_EM_AR5!$A58,AR5_EM!$A$2:$A$59,0))</f>
        <v>-1638.5354299999999</v>
      </c>
      <c r="I58" s="8">
        <f>INDEX(REF_EM!I$2:I$59,MATCH(delta_EM_AR5!$A58,REF_EM!$A$2:$A$59,0))-INDEX(AR5_EM!I$2:I$59,MATCH(delta_EM_AR5!$A58,AR5_EM!$A$2:$A$59,0))-B58-F58</f>
        <v>401</v>
      </c>
    </row>
    <row r="59" spans="1:9" x14ac:dyDescent="0.15">
      <c r="A59" s="2" t="s">
        <v>0</v>
      </c>
      <c r="B59" s="8">
        <f t="array" ref="B59">INDEX(REF_EM!B$2:B$59,MATCH(delta_EM_AR5!$A59,REF_EM!$A$2:$A$59,0))-INDEX(AR5_EM!B$2:B$59,MATCH(delta_EM_AR5!$A59,AR5_EM!$A$2:$A$59,0))</f>
        <v>2.5107299999999997</v>
      </c>
      <c r="C59" s="8">
        <f t="array" ref="C59">INDEX(REF_EM!C$2:C$59,MATCH(delta_EM_AR5!$A59,REF_EM!$A$2:$A$59,0))-INDEX(AR5_EM!C$2:C$59,MATCH(delta_EM_AR5!$A59,AR5_EM!$A$2:$A$59,0))</f>
        <v>0</v>
      </c>
      <c r="D59" s="8">
        <f t="array" ref="D59">INDEX(REF_EM!D$2:D$59,MATCH(delta_EM_AR5!$A59,REF_EM!$A$2:$A$59,0))-INDEX(AR5_EM!D$2:D$59,MATCH(delta_EM_AR5!$A59,AR5_EM!$A$2:$A$59,0))</f>
        <v>0</v>
      </c>
      <c r="E59" s="8">
        <f t="array" ref="E59">INDEX(REF_EM!E$2:E$59,MATCH(delta_EM_AR5!$A59,REF_EM!$A$2:$A$59,0))-INDEX(AR5_EM!E$2:E$59,MATCH(delta_EM_AR5!$A59,AR5_EM!$A$2:$A$59,0))</f>
        <v>2131.33</v>
      </c>
      <c r="F59" s="8">
        <f t="array" ref="F59">INDEX(REF_EM!F$2:F$59,MATCH(delta_EM_AR5!$A59,REF_EM!$A$2:$A$59,0))-INDEX(AR5_EM!F$2:F$59,MATCH(delta_EM_AR5!$A59,AR5_EM!$A$2:$A$59,0))</f>
        <v>0</v>
      </c>
      <c r="G59" s="8">
        <f t="array" ref="G59">INDEX(REF_EM!G$2:G$59,MATCH(delta_EM_AR5!$A59,REF_EM!$A$2:$A$59,0))-INDEX(AR5_EM!G$2:G$59,MATCH(delta_EM_AR5!$A59,AR5_EM!$A$2:$A$59,0))</f>
        <v>0</v>
      </c>
      <c r="H59" s="8">
        <f t="array" ref="H59">INDEX(REF_EM!H$2:H$59,MATCH(delta_EM_AR5!$A59,REF_EM!$A$2:$A$59,0))-INDEX(AR5_EM!H$2:H$59,MATCH(delta_EM_AR5!$A59,AR5_EM!$A$2:$A$59,0))</f>
        <v>0</v>
      </c>
      <c r="I59" s="8">
        <f>INDEX(REF_EM!I$2:I$59,MATCH(delta_EM_AR5!$A59,REF_EM!$A$2:$A$59,0))-INDEX(AR5_EM!I$2:I$59,MATCH(delta_EM_AR5!$A59,AR5_EM!$A$2:$A$59,0))-B59-F59</f>
        <v>4.9592689999999999</v>
      </c>
    </row>
    <row r="60" spans="1:9" x14ac:dyDescent="0.15">
      <c r="B60" s="8"/>
      <c r="C60" s="8"/>
      <c r="D60" s="8"/>
      <c r="E60" s="8"/>
      <c r="F60" s="8"/>
      <c r="G60" s="8"/>
      <c r="H60" s="8"/>
      <c r="I60" s="8"/>
    </row>
  </sheetData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60">
    <tabColor theme="6" tint="-0.249977111117893"/>
  </sheetPr>
  <dimension ref="A1:I59"/>
  <sheetViews>
    <sheetView workbookViewId="0">
      <selection activeCell="B2" sqref="B2"/>
    </sheetView>
  </sheetViews>
  <sheetFormatPr baseColWidth="10" defaultColWidth="9.1640625" defaultRowHeight="13" x14ac:dyDescent="0.15"/>
  <cols>
    <col min="1" max="1" width="16.6640625" style="2" bestFit="1" customWidth="1"/>
    <col min="2" max="9" width="9.5" style="2" bestFit="1" customWidth="1"/>
    <col min="10" max="10" width="9.1640625" style="2"/>
    <col min="11" max="11" width="13.33203125" style="2" bestFit="1" customWidth="1"/>
    <col min="12" max="12" width="13.83203125" style="2" customWidth="1"/>
    <col min="13" max="16384" width="9.1640625" style="2"/>
  </cols>
  <sheetData>
    <row r="1" spans="1:9" ht="15" x14ac:dyDescent="0.2">
      <c r="A1" s="2" t="s">
        <v>110</v>
      </c>
      <c r="B1" s="6" t="s">
        <v>59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6" t="s">
        <v>65</v>
      </c>
      <c r="I1" s="6" t="s">
        <v>66</v>
      </c>
    </row>
    <row r="2" spans="1:9" x14ac:dyDescent="0.15">
      <c r="A2" s="2" t="s">
        <v>57</v>
      </c>
      <c r="B2" s="8">
        <f t="array" ref="B2">INDEX(SCEN_EM!B$2:B$59,MATCH('delta_EM_REF-SCEN'!$A2,SCEN_EM!$A$2:$A$59,0))-INDEX(REF_EM!B$2:B$59,MATCH('delta_EM_REF-SCEN'!$A2,REF_EM!$A$2:$A$59,0))</f>
        <v>-0.41000000000000014</v>
      </c>
      <c r="C2" s="8">
        <f t="array" ref="C2">INDEX(SCEN_EM!C$2:C$59,MATCH('delta_EM_REF-SCEN'!$A2,SCEN_EM!$A$2:$A$59,0))-INDEX(REF_EM!C$2:C$59,MATCH('delta_EM_REF-SCEN'!$A2,REF_EM!$A$2:$A$59,0))</f>
        <v>-21</v>
      </c>
      <c r="D2" s="8">
        <f t="array" ref="D2">INDEX(SCEN_EM!D$2:D$59,MATCH('delta_EM_REF-SCEN'!$A2,SCEN_EM!$A$2:$A$59,0))-INDEX(REF_EM!D$2:D$59,MATCH('delta_EM_REF-SCEN'!$A2,REF_EM!$A$2:$A$59,0))</f>
        <v>9.9999999999994316E-2</v>
      </c>
      <c r="E2" s="8">
        <f t="array" ref="E2">INDEX(SCEN_EM!E$2:E$59,MATCH('delta_EM_REF-SCEN'!$A2,SCEN_EM!$A$2:$A$59,0))-INDEX(REF_EM!E$2:E$59,MATCH('delta_EM_REF-SCEN'!$A2,REF_EM!$A$2:$A$59,0))</f>
        <v>-19.099999999999994</v>
      </c>
      <c r="F2" s="8">
        <f t="array" ref="F2">INDEX(SCEN_EM!F$2:F$59,MATCH('delta_EM_REF-SCEN'!$A2,SCEN_EM!$A$2:$A$59,0))-INDEX(REF_EM!F$2:F$59,MATCH('delta_EM_REF-SCEN'!$A2,REF_EM!$A$2:$A$59,0))</f>
        <v>-0.5</v>
      </c>
      <c r="G2" s="8">
        <f t="array" ref="G2">INDEX(SCEN_EM!G$2:G$59,MATCH('delta_EM_REF-SCEN'!$A2,SCEN_EM!$A$2:$A$59,0))-INDEX(REF_EM!G$2:G$59,MATCH('delta_EM_REF-SCEN'!$A2,REF_EM!$A$2:$A$59,0))</f>
        <v>-6.2999999999999989</v>
      </c>
      <c r="H2" s="8">
        <f t="array" ref="H2">INDEX(SCEN_EM!H$2:H$59,MATCH('delta_EM_REF-SCEN'!$A2,SCEN_EM!$A$2:$A$59,0))-INDEX(REF_EM!H$2:H$59,MATCH('delta_EM_REF-SCEN'!$A2,REF_EM!$A$2:$A$59,0))</f>
        <v>-5</v>
      </c>
      <c r="I2" s="8">
        <f>INDEX(SCEN_EM!I$2:I$59,MATCH('delta_EM_REF-SCEN'!$A2,SCEN_EM!$A$2:$A$59,0))-INDEX(REF_EM!I$2:I$59,MATCH('delta_EM_REF-SCEN'!$A2,REF_EM!$A$2:$A$59,0))-B2-F2</f>
        <v>0.10999999999999943</v>
      </c>
    </row>
    <row r="3" spans="1:9" x14ac:dyDescent="0.15">
      <c r="A3" s="2" t="s">
        <v>56</v>
      </c>
      <c r="B3" s="8">
        <f t="array" ref="B3">INDEX(SCEN_EM!B$2:B$59,MATCH('delta_EM_REF-SCEN'!$A3,SCEN_EM!$A$2:$A$59,0))-INDEX(REF_EM!B$2:B$59,MATCH('delta_EM_REF-SCEN'!$A3,REF_EM!$A$2:$A$59,0))</f>
        <v>-0.10199999999999998</v>
      </c>
      <c r="C3" s="8">
        <f t="array" ref="C3">INDEX(SCEN_EM!C$2:C$59,MATCH('delta_EM_REF-SCEN'!$A3,SCEN_EM!$A$2:$A$59,0))-INDEX(REF_EM!C$2:C$59,MATCH('delta_EM_REF-SCEN'!$A3,REF_EM!$A$2:$A$59,0))</f>
        <v>-19</v>
      </c>
      <c r="D3" s="8">
        <f t="array" ref="D3">INDEX(SCEN_EM!D$2:D$59,MATCH('delta_EM_REF-SCEN'!$A3,SCEN_EM!$A$2:$A$59,0))-INDEX(REF_EM!D$2:D$59,MATCH('delta_EM_REF-SCEN'!$A3,REF_EM!$A$2:$A$59,0))</f>
        <v>-6.8999999999999986</v>
      </c>
      <c r="E3" s="8">
        <f t="array" ref="E3">INDEX(SCEN_EM!E$2:E$59,MATCH('delta_EM_REF-SCEN'!$A3,SCEN_EM!$A$2:$A$59,0))-INDEX(REF_EM!E$2:E$59,MATCH('delta_EM_REF-SCEN'!$A3,REF_EM!$A$2:$A$59,0))</f>
        <v>-5.6999999999999993</v>
      </c>
      <c r="F3" s="8">
        <f t="array" ref="F3">INDEX(SCEN_EM!F$2:F$59,MATCH('delta_EM_REF-SCEN'!$A3,SCEN_EM!$A$2:$A$59,0))-INDEX(REF_EM!F$2:F$59,MATCH('delta_EM_REF-SCEN'!$A3,REF_EM!$A$2:$A$59,0))</f>
        <v>-0.30000000000000004</v>
      </c>
      <c r="G3" s="8">
        <f t="array" ref="G3">INDEX(SCEN_EM!G$2:G$59,MATCH('delta_EM_REF-SCEN'!$A3,SCEN_EM!$A$2:$A$59,0))-INDEX(REF_EM!G$2:G$59,MATCH('delta_EM_REF-SCEN'!$A3,REF_EM!$A$2:$A$59,0))</f>
        <v>-1.4100000000000001</v>
      </c>
      <c r="H3" s="8">
        <f t="array" ref="H3">INDEX(SCEN_EM!H$2:H$59,MATCH('delta_EM_REF-SCEN'!$A3,SCEN_EM!$A$2:$A$59,0))-INDEX(REF_EM!H$2:H$59,MATCH('delta_EM_REF-SCEN'!$A3,REF_EM!$A$2:$A$59,0))</f>
        <v>-2.8000000000000043</v>
      </c>
      <c r="I3" s="8">
        <f>INDEX(SCEN_EM!I$2:I$59,MATCH('delta_EM_REF-SCEN'!$A3,SCEN_EM!$A$2:$A$59,0))-INDEX(REF_EM!I$2:I$59,MATCH('delta_EM_REF-SCEN'!$A3,REF_EM!$A$2:$A$59,0))-B3-F3</f>
        <v>-0.22799999999999943</v>
      </c>
    </row>
    <row r="4" spans="1:9" x14ac:dyDescent="0.15">
      <c r="A4" s="2" t="s">
        <v>55</v>
      </c>
      <c r="B4" s="8">
        <f t="array" ref="B4">INDEX(SCEN_EM!B$2:B$59,MATCH('delta_EM_REF-SCEN'!$A4,SCEN_EM!$A$2:$A$59,0))-INDEX(REF_EM!B$2:B$59,MATCH('delta_EM_REF-SCEN'!$A4,REF_EM!$A$2:$A$59,0))</f>
        <v>1.3399999999999999</v>
      </c>
      <c r="C4" s="8">
        <f t="array" ref="C4">INDEX(SCEN_EM!C$2:C$59,MATCH('delta_EM_REF-SCEN'!$A4,SCEN_EM!$A$2:$A$59,0))-INDEX(REF_EM!C$2:C$59,MATCH('delta_EM_REF-SCEN'!$A4,REF_EM!$A$2:$A$59,0))</f>
        <v>-5</v>
      </c>
      <c r="D4" s="8">
        <f t="array" ref="D4">INDEX(SCEN_EM!D$2:D$59,MATCH('delta_EM_REF-SCEN'!$A4,SCEN_EM!$A$2:$A$59,0))-INDEX(REF_EM!D$2:D$59,MATCH('delta_EM_REF-SCEN'!$A4,REF_EM!$A$2:$A$59,0))</f>
        <v>-1</v>
      </c>
      <c r="E4" s="8">
        <f t="array" ref="E4">INDEX(SCEN_EM!E$2:E$59,MATCH('delta_EM_REF-SCEN'!$A4,SCEN_EM!$A$2:$A$59,0))-INDEX(REF_EM!E$2:E$59,MATCH('delta_EM_REF-SCEN'!$A4,REF_EM!$A$2:$A$59,0))</f>
        <v>-34</v>
      </c>
      <c r="F4" s="8">
        <f t="array" ref="F4">INDEX(SCEN_EM!F$2:F$59,MATCH('delta_EM_REF-SCEN'!$A4,SCEN_EM!$A$2:$A$59,0))-INDEX(REF_EM!F$2:F$59,MATCH('delta_EM_REF-SCEN'!$A4,REF_EM!$A$2:$A$59,0))</f>
        <v>9</v>
      </c>
      <c r="G4" s="8">
        <f t="array" ref="G4">INDEX(SCEN_EM!G$2:G$59,MATCH('delta_EM_REF-SCEN'!$A4,SCEN_EM!$A$2:$A$59,0))-INDEX(REF_EM!G$2:G$59,MATCH('delta_EM_REF-SCEN'!$A4,REF_EM!$A$2:$A$59,0))</f>
        <v>-16.899999999999991</v>
      </c>
      <c r="H4" s="8">
        <f t="array" ref="H4">INDEX(SCEN_EM!H$2:H$59,MATCH('delta_EM_REF-SCEN'!$A4,SCEN_EM!$A$2:$A$59,0))-INDEX(REF_EM!H$2:H$59,MATCH('delta_EM_REF-SCEN'!$A4,REF_EM!$A$2:$A$59,0))</f>
        <v>-3</v>
      </c>
      <c r="I4" s="8">
        <f>INDEX(SCEN_EM!I$2:I$59,MATCH('delta_EM_REF-SCEN'!$A4,SCEN_EM!$A$2:$A$59,0))-INDEX(REF_EM!I$2:I$59,MATCH('delta_EM_REF-SCEN'!$A4,REF_EM!$A$2:$A$59,0))-B4-F4</f>
        <v>-0.5400000000000027</v>
      </c>
    </row>
    <row r="5" spans="1:9" x14ac:dyDescent="0.15">
      <c r="A5" s="2" t="s">
        <v>54</v>
      </c>
      <c r="B5" s="8">
        <f t="array" ref="B5">INDEX(SCEN_EM!B$2:B$59,MATCH('delta_EM_REF-SCEN'!$A5,SCEN_EM!$A$2:$A$59,0))-INDEX(REF_EM!B$2:B$59,MATCH('delta_EM_REF-SCEN'!$A5,REF_EM!$A$2:$A$59,0))</f>
        <v>1.0999999999999979</v>
      </c>
      <c r="C5" s="8">
        <f t="array" ref="C5">INDEX(SCEN_EM!C$2:C$59,MATCH('delta_EM_REF-SCEN'!$A5,SCEN_EM!$A$2:$A$59,0))-INDEX(REF_EM!C$2:C$59,MATCH('delta_EM_REF-SCEN'!$A5,REF_EM!$A$2:$A$59,0))</f>
        <v>300</v>
      </c>
      <c r="D5" s="8">
        <f t="array" ref="D5">INDEX(SCEN_EM!D$2:D$59,MATCH('delta_EM_REF-SCEN'!$A5,SCEN_EM!$A$2:$A$59,0))-INDEX(REF_EM!D$2:D$59,MATCH('delta_EM_REF-SCEN'!$A5,REF_EM!$A$2:$A$59,0))</f>
        <v>-2</v>
      </c>
      <c r="E5" s="8">
        <f t="array" ref="E5">INDEX(SCEN_EM!E$2:E$59,MATCH('delta_EM_REF-SCEN'!$A5,SCEN_EM!$A$2:$A$59,0))-INDEX(REF_EM!E$2:E$59,MATCH('delta_EM_REF-SCEN'!$A5,REF_EM!$A$2:$A$59,0))</f>
        <v>-122</v>
      </c>
      <c r="F5" s="8">
        <f t="array" ref="F5">INDEX(SCEN_EM!F$2:F$59,MATCH('delta_EM_REF-SCEN'!$A5,SCEN_EM!$A$2:$A$59,0))-INDEX(REF_EM!F$2:F$59,MATCH('delta_EM_REF-SCEN'!$A5,REF_EM!$A$2:$A$59,0))</f>
        <v>3.7999999999999972</v>
      </c>
      <c r="G5" s="8">
        <f t="array" ref="G5">INDEX(SCEN_EM!G$2:G$59,MATCH('delta_EM_REF-SCEN'!$A5,SCEN_EM!$A$2:$A$59,0))-INDEX(REF_EM!G$2:G$59,MATCH('delta_EM_REF-SCEN'!$A5,REF_EM!$A$2:$A$59,0))</f>
        <v>-52</v>
      </c>
      <c r="H5" s="8">
        <f t="array" ref="H5">INDEX(SCEN_EM!H$2:H$59,MATCH('delta_EM_REF-SCEN'!$A5,SCEN_EM!$A$2:$A$59,0))-INDEX(REF_EM!H$2:H$59,MATCH('delta_EM_REF-SCEN'!$A5,REF_EM!$A$2:$A$59,0))</f>
        <v>-27</v>
      </c>
      <c r="I5" s="8">
        <f>INDEX(SCEN_EM!I$2:I$59,MATCH('delta_EM_REF-SCEN'!$A5,SCEN_EM!$A$2:$A$59,0))-INDEX(REF_EM!I$2:I$59,MATCH('delta_EM_REF-SCEN'!$A5,REF_EM!$A$2:$A$59,0))-B5-F5</f>
        <v>-2.899999999999995</v>
      </c>
    </row>
    <row r="6" spans="1:9" x14ac:dyDescent="0.15">
      <c r="A6" s="2" t="s">
        <v>53</v>
      </c>
      <c r="B6" s="8">
        <f t="array" ref="B6">INDEX(SCEN_EM!B$2:B$59,MATCH('delta_EM_REF-SCEN'!$A6,SCEN_EM!$A$2:$A$59,0))-INDEX(REF_EM!B$2:B$59,MATCH('delta_EM_REF-SCEN'!$A6,REF_EM!$A$2:$A$59,0))</f>
        <v>-0.67999999999999994</v>
      </c>
      <c r="C6" s="8">
        <f t="array" ref="C6">INDEX(SCEN_EM!C$2:C$59,MATCH('delta_EM_REF-SCEN'!$A6,SCEN_EM!$A$2:$A$59,0))-INDEX(REF_EM!C$2:C$59,MATCH('delta_EM_REF-SCEN'!$A6,REF_EM!$A$2:$A$59,0))</f>
        <v>-3</v>
      </c>
      <c r="D6" s="8">
        <f t="array" ref="D6">INDEX(SCEN_EM!D$2:D$59,MATCH('delta_EM_REF-SCEN'!$A6,SCEN_EM!$A$2:$A$59,0))-INDEX(REF_EM!D$2:D$59,MATCH('delta_EM_REF-SCEN'!$A6,REF_EM!$A$2:$A$59,0))</f>
        <v>-0.10000000000000142</v>
      </c>
      <c r="E6" s="8">
        <f t="array" ref="E6">INDEX(SCEN_EM!E$2:E$59,MATCH('delta_EM_REF-SCEN'!$A6,SCEN_EM!$A$2:$A$59,0))-INDEX(REF_EM!E$2:E$59,MATCH('delta_EM_REF-SCEN'!$A6,REF_EM!$A$2:$A$59,0))</f>
        <v>-20</v>
      </c>
      <c r="F6" s="8">
        <f t="array" ref="F6">INDEX(SCEN_EM!F$2:F$59,MATCH('delta_EM_REF-SCEN'!$A6,SCEN_EM!$A$2:$A$59,0))-INDEX(REF_EM!F$2:F$59,MATCH('delta_EM_REF-SCEN'!$A6,REF_EM!$A$2:$A$59,0))</f>
        <v>-0.94000000000000039</v>
      </c>
      <c r="G6" s="8">
        <f t="array" ref="G6">INDEX(SCEN_EM!G$2:G$59,MATCH('delta_EM_REF-SCEN'!$A6,SCEN_EM!$A$2:$A$59,0))-INDEX(REF_EM!G$2:G$59,MATCH('delta_EM_REF-SCEN'!$A6,REF_EM!$A$2:$A$59,0))</f>
        <v>-9.3999999999999986</v>
      </c>
      <c r="H6" s="8">
        <f t="array" ref="H6">INDEX(SCEN_EM!H$2:H$59,MATCH('delta_EM_REF-SCEN'!$A6,SCEN_EM!$A$2:$A$59,0))-INDEX(REF_EM!H$2:H$59,MATCH('delta_EM_REF-SCEN'!$A6,REF_EM!$A$2:$A$59,0))</f>
        <v>-6.4000000000000057</v>
      </c>
      <c r="I6" s="8">
        <f>INDEX(SCEN_EM!I$2:I$59,MATCH('delta_EM_REF-SCEN'!$A6,SCEN_EM!$A$2:$A$59,0))-INDEX(REF_EM!I$2:I$59,MATCH('delta_EM_REF-SCEN'!$A6,REF_EM!$A$2:$A$59,0))-B6-F6</f>
        <v>-1.9799999999999978</v>
      </c>
    </row>
    <row r="7" spans="1:9" x14ac:dyDescent="0.15">
      <c r="A7" s="2" t="s">
        <v>52</v>
      </c>
      <c r="B7" s="8">
        <f t="array" ref="B7">INDEX(SCEN_EM!B$2:B$59,MATCH('delta_EM_REF-SCEN'!$A7,SCEN_EM!$A$2:$A$59,0))-INDEX(REF_EM!B$2:B$59,MATCH('delta_EM_REF-SCEN'!$A7,REF_EM!$A$2:$A$59,0))</f>
        <v>-1.2000000000000011</v>
      </c>
      <c r="C7" s="8">
        <f t="array" ref="C7">INDEX(SCEN_EM!C$2:C$59,MATCH('delta_EM_REF-SCEN'!$A7,SCEN_EM!$A$2:$A$59,0))-INDEX(REF_EM!C$2:C$59,MATCH('delta_EM_REF-SCEN'!$A7,REF_EM!$A$2:$A$59,0))</f>
        <v>10</v>
      </c>
      <c r="D7" s="8">
        <f t="array" ref="D7">INDEX(SCEN_EM!D$2:D$59,MATCH('delta_EM_REF-SCEN'!$A7,SCEN_EM!$A$2:$A$59,0))-INDEX(REF_EM!D$2:D$59,MATCH('delta_EM_REF-SCEN'!$A7,REF_EM!$A$2:$A$59,0))</f>
        <v>-3</v>
      </c>
      <c r="E7" s="8">
        <f t="array" ref="E7">INDEX(SCEN_EM!E$2:E$59,MATCH('delta_EM_REF-SCEN'!$A7,SCEN_EM!$A$2:$A$59,0))-INDEX(REF_EM!E$2:E$59,MATCH('delta_EM_REF-SCEN'!$A7,REF_EM!$A$2:$A$59,0))</f>
        <v>-107</v>
      </c>
      <c r="F7" s="8">
        <f t="array" ref="F7">INDEX(SCEN_EM!F$2:F$59,MATCH('delta_EM_REF-SCEN'!$A7,SCEN_EM!$A$2:$A$59,0))-INDEX(REF_EM!F$2:F$59,MATCH('delta_EM_REF-SCEN'!$A7,REF_EM!$A$2:$A$59,0))</f>
        <v>-0.89999999999999858</v>
      </c>
      <c r="G7" s="8">
        <f t="array" ref="G7">INDEX(SCEN_EM!G$2:G$59,MATCH('delta_EM_REF-SCEN'!$A7,SCEN_EM!$A$2:$A$59,0))-INDEX(REF_EM!G$2:G$59,MATCH('delta_EM_REF-SCEN'!$A7,REF_EM!$A$2:$A$59,0))</f>
        <v>-55.599999999999994</v>
      </c>
      <c r="H7" s="8">
        <f t="array" ref="H7">INDEX(SCEN_EM!H$2:H$59,MATCH('delta_EM_REF-SCEN'!$A7,SCEN_EM!$A$2:$A$59,0))-INDEX(REF_EM!H$2:H$59,MATCH('delta_EM_REF-SCEN'!$A7,REF_EM!$A$2:$A$59,0))</f>
        <v>-43</v>
      </c>
      <c r="I7" s="8">
        <f>INDEX(SCEN_EM!I$2:I$59,MATCH('delta_EM_REF-SCEN'!$A7,SCEN_EM!$A$2:$A$59,0))-INDEX(REF_EM!I$2:I$59,MATCH('delta_EM_REF-SCEN'!$A7,REF_EM!$A$2:$A$59,0))-B7-F7</f>
        <v>12.1</v>
      </c>
    </row>
    <row r="8" spans="1:9" x14ac:dyDescent="0.15">
      <c r="A8" s="2" t="s">
        <v>51</v>
      </c>
      <c r="B8" s="8">
        <f t="array" ref="B8">INDEX(SCEN_EM!B$2:B$59,MATCH('delta_EM_REF-SCEN'!$A8,SCEN_EM!$A$2:$A$59,0))-INDEX(REF_EM!B$2:B$59,MATCH('delta_EM_REF-SCEN'!$A8,REF_EM!$A$2:$A$59,0))</f>
        <v>0.87999999999999989</v>
      </c>
      <c r="C8" s="8">
        <f t="array" ref="C8">INDEX(SCEN_EM!C$2:C$59,MATCH('delta_EM_REF-SCEN'!$A8,SCEN_EM!$A$2:$A$59,0))-INDEX(REF_EM!C$2:C$59,MATCH('delta_EM_REF-SCEN'!$A8,REF_EM!$A$2:$A$59,0))</f>
        <v>-10</v>
      </c>
      <c r="D8" s="8">
        <f t="array" ref="D8">INDEX(SCEN_EM!D$2:D$59,MATCH('delta_EM_REF-SCEN'!$A8,SCEN_EM!$A$2:$A$59,0))-INDEX(REF_EM!D$2:D$59,MATCH('delta_EM_REF-SCEN'!$A8,REF_EM!$A$2:$A$59,0))</f>
        <v>-2</v>
      </c>
      <c r="E8" s="8">
        <f t="array" ref="E8">INDEX(SCEN_EM!E$2:E$59,MATCH('delta_EM_REF-SCEN'!$A8,SCEN_EM!$A$2:$A$59,0))-INDEX(REF_EM!E$2:E$59,MATCH('delta_EM_REF-SCEN'!$A8,REF_EM!$A$2:$A$59,0))</f>
        <v>-93</v>
      </c>
      <c r="F8" s="8">
        <f t="array" ref="F8">INDEX(SCEN_EM!F$2:F$59,MATCH('delta_EM_REF-SCEN'!$A8,SCEN_EM!$A$2:$A$59,0))-INDEX(REF_EM!F$2:F$59,MATCH('delta_EM_REF-SCEN'!$A8,REF_EM!$A$2:$A$59,0))</f>
        <v>7.4000000000000021</v>
      </c>
      <c r="G8" s="8">
        <f t="array" ref="G8">INDEX(SCEN_EM!G$2:G$59,MATCH('delta_EM_REF-SCEN'!$A8,SCEN_EM!$A$2:$A$59,0))-INDEX(REF_EM!G$2:G$59,MATCH('delta_EM_REF-SCEN'!$A8,REF_EM!$A$2:$A$59,0))</f>
        <v>-44.400000000000006</v>
      </c>
      <c r="H8" s="8">
        <f t="array" ref="H8">INDEX(SCEN_EM!H$2:H$59,MATCH('delta_EM_REF-SCEN'!$A8,SCEN_EM!$A$2:$A$59,0))-INDEX(REF_EM!H$2:H$59,MATCH('delta_EM_REF-SCEN'!$A8,REF_EM!$A$2:$A$59,0))</f>
        <v>-29</v>
      </c>
      <c r="I8" s="8">
        <f>INDEX(SCEN_EM!I$2:I$59,MATCH('delta_EM_REF-SCEN'!$A8,SCEN_EM!$A$2:$A$59,0))-INDEX(REF_EM!I$2:I$59,MATCH('delta_EM_REF-SCEN'!$A8,REF_EM!$A$2:$A$59,0))-B8-F8</f>
        <v>2.9200000000000017</v>
      </c>
    </row>
    <row r="9" spans="1:9" x14ac:dyDescent="0.15">
      <c r="A9" s="2" t="s">
        <v>50</v>
      </c>
      <c r="B9" s="8">
        <f t="array" ref="B9">INDEX(SCEN_EM!B$2:B$59,MATCH('delta_EM_REF-SCEN'!$A9,SCEN_EM!$A$2:$A$59,0))-INDEX(REF_EM!B$2:B$59,MATCH('delta_EM_REF-SCEN'!$A9,REF_EM!$A$2:$A$59,0))</f>
        <v>0.51000000000000023</v>
      </c>
      <c r="C9" s="8">
        <f t="array" ref="C9">INDEX(SCEN_EM!C$2:C$59,MATCH('delta_EM_REF-SCEN'!$A9,SCEN_EM!$A$2:$A$59,0))-INDEX(REF_EM!C$2:C$59,MATCH('delta_EM_REF-SCEN'!$A9,REF_EM!$A$2:$A$59,0))</f>
        <v>9</v>
      </c>
      <c r="D9" s="8">
        <f t="array" ref="D9">INDEX(SCEN_EM!D$2:D$59,MATCH('delta_EM_REF-SCEN'!$A9,SCEN_EM!$A$2:$A$59,0))-INDEX(REF_EM!D$2:D$59,MATCH('delta_EM_REF-SCEN'!$A9,REF_EM!$A$2:$A$59,0))</f>
        <v>-0.5</v>
      </c>
      <c r="E9" s="8">
        <f t="array" ref="E9">INDEX(SCEN_EM!E$2:E$59,MATCH('delta_EM_REF-SCEN'!$A9,SCEN_EM!$A$2:$A$59,0))-INDEX(REF_EM!E$2:E$59,MATCH('delta_EM_REF-SCEN'!$A9,REF_EM!$A$2:$A$59,0))</f>
        <v>-17.5</v>
      </c>
      <c r="F9" s="8">
        <f t="array" ref="F9">INDEX(SCEN_EM!F$2:F$59,MATCH('delta_EM_REF-SCEN'!$A9,SCEN_EM!$A$2:$A$59,0))-INDEX(REF_EM!F$2:F$59,MATCH('delta_EM_REF-SCEN'!$A9,REF_EM!$A$2:$A$59,0))</f>
        <v>2.1000000000000014</v>
      </c>
      <c r="G9" s="8">
        <f t="array" ref="G9">INDEX(SCEN_EM!G$2:G$59,MATCH('delta_EM_REF-SCEN'!$A9,SCEN_EM!$A$2:$A$59,0))-INDEX(REF_EM!G$2:G$59,MATCH('delta_EM_REF-SCEN'!$A9,REF_EM!$A$2:$A$59,0))</f>
        <v>-13.799999999999997</v>
      </c>
      <c r="H9" s="8">
        <f t="array" ref="H9">INDEX(SCEN_EM!H$2:H$59,MATCH('delta_EM_REF-SCEN'!$A9,SCEN_EM!$A$2:$A$59,0))-INDEX(REF_EM!H$2:H$59,MATCH('delta_EM_REF-SCEN'!$A9,REF_EM!$A$2:$A$59,0))</f>
        <v>-11</v>
      </c>
      <c r="I9" s="8">
        <f>INDEX(SCEN_EM!I$2:I$59,MATCH('delta_EM_REF-SCEN'!$A9,SCEN_EM!$A$2:$A$59,0))-INDEX(REF_EM!I$2:I$59,MATCH('delta_EM_REF-SCEN'!$A9,REF_EM!$A$2:$A$59,0))-B9-F9</f>
        <v>-0.20999999999999952</v>
      </c>
    </row>
    <row r="10" spans="1:9" x14ac:dyDescent="0.15">
      <c r="A10" s="2" t="s">
        <v>49</v>
      </c>
      <c r="B10" s="8">
        <f t="array" ref="B10">INDEX(SCEN_EM!B$2:B$59,MATCH('delta_EM_REF-SCEN'!$A10,SCEN_EM!$A$2:$A$59,0))-INDEX(REF_EM!B$2:B$59,MATCH('delta_EM_REF-SCEN'!$A10,REF_EM!$A$2:$A$59,0))</f>
        <v>1.4500000000000011</v>
      </c>
      <c r="C10" s="8">
        <f t="array" ref="C10">INDEX(SCEN_EM!C$2:C$59,MATCH('delta_EM_REF-SCEN'!$A10,SCEN_EM!$A$2:$A$59,0))-INDEX(REF_EM!C$2:C$59,MATCH('delta_EM_REF-SCEN'!$A10,REF_EM!$A$2:$A$59,0))</f>
        <v>10</v>
      </c>
      <c r="D10" s="8">
        <f t="array" ref="D10">INDEX(SCEN_EM!D$2:D$59,MATCH('delta_EM_REF-SCEN'!$A10,SCEN_EM!$A$2:$A$59,0))-INDEX(REF_EM!D$2:D$59,MATCH('delta_EM_REF-SCEN'!$A10,REF_EM!$A$2:$A$59,0))</f>
        <v>-3</v>
      </c>
      <c r="E10" s="8">
        <f t="array" ref="E10">INDEX(SCEN_EM!E$2:E$59,MATCH('delta_EM_REF-SCEN'!$A10,SCEN_EM!$A$2:$A$59,0))-INDEX(REF_EM!E$2:E$59,MATCH('delta_EM_REF-SCEN'!$A10,REF_EM!$A$2:$A$59,0))</f>
        <v>-47</v>
      </c>
      <c r="F10" s="8">
        <f t="array" ref="F10">INDEX(SCEN_EM!F$2:F$59,MATCH('delta_EM_REF-SCEN'!$A10,SCEN_EM!$A$2:$A$59,0))-INDEX(REF_EM!F$2:F$59,MATCH('delta_EM_REF-SCEN'!$A10,REF_EM!$A$2:$A$59,0))</f>
        <v>8.5</v>
      </c>
      <c r="G10" s="8">
        <f t="array" ref="G10">INDEX(SCEN_EM!G$2:G$59,MATCH('delta_EM_REF-SCEN'!$A10,SCEN_EM!$A$2:$A$59,0))-INDEX(REF_EM!G$2:G$59,MATCH('delta_EM_REF-SCEN'!$A10,REF_EM!$A$2:$A$59,0))</f>
        <v>-42.2</v>
      </c>
      <c r="H10" s="8">
        <f t="array" ref="H10">INDEX(SCEN_EM!H$2:H$59,MATCH('delta_EM_REF-SCEN'!$A10,SCEN_EM!$A$2:$A$59,0))-INDEX(REF_EM!H$2:H$59,MATCH('delta_EM_REF-SCEN'!$A10,REF_EM!$A$2:$A$59,0))</f>
        <v>-22</v>
      </c>
      <c r="I10" s="8">
        <f>INDEX(SCEN_EM!I$2:I$59,MATCH('delta_EM_REF-SCEN'!$A10,SCEN_EM!$A$2:$A$59,0))-INDEX(REF_EM!I$2:I$59,MATCH('delta_EM_REF-SCEN'!$A10,REF_EM!$A$2:$A$59,0))-B10-F10</f>
        <v>0.25000000000000178</v>
      </c>
    </row>
    <row r="11" spans="1:9" x14ac:dyDescent="0.15">
      <c r="A11" s="2" t="s">
        <v>48</v>
      </c>
      <c r="B11" s="8">
        <f t="array" ref="B11">INDEX(SCEN_EM!B$2:B$59,MATCH('delta_EM_REF-SCEN'!$A11,SCEN_EM!$A$2:$A$59,0))-INDEX(REF_EM!B$2:B$59,MATCH('delta_EM_REF-SCEN'!$A11,REF_EM!$A$2:$A$59,0))</f>
        <v>0.87000000000000099</v>
      </c>
      <c r="C11" s="8">
        <f t="array" ref="C11">INDEX(SCEN_EM!C$2:C$59,MATCH('delta_EM_REF-SCEN'!$A11,SCEN_EM!$A$2:$A$59,0))-INDEX(REF_EM!C$2:C$59,MATCH('delta_EM_REF-SCEN'!$A11,REF_EM!$A$2:$A$59,0))</f>
        <v>-60</v>
      </c>
      <c r="D11" s="8">
        <f t="array" ref="D11">INDEX(SCEN_EM!D$2:D$59,MATCH('delta_EM_REF-SCEN'!$A11,SCEN_EM!$A$2:$A$59,0))-INDEX(REF_EM!D$2:D$59,MATCH('delta_EM_REF-SCEN'!$A11,REF_EM!$A$2:$A$59,0))</f>
        <v>0</v>
      </c>
      <c r="E11" s="8">
        <f t="array" ref="E11">INDEX(SCEN_EM!E$2:E$59,MATCH('delta_EM_REF-SCEN'!$A11,SCEN_EM!$A$2:$A$59,0))-INDEX(REF_EM!E$2:E$59,MATCH('delta_EM_REF-SCEN'!$A11,REF_EM!$A$2:$A$59,0))</f>
        <v>-51</v>
      </c>
      <c r="F11" s="8">
        <f t="array" ref="F11">INDEX(SCEN_EM!F$2:F$59,MATCH('delta_EM_REF-SCEN'!$A11,SCEN_EM!$A$2:$A$59,0))-INDEX(REF_EM!F$2:F$59,MATCH('delta_EM_REF-SCEN'!$A11,REF_EM!$A$2:$A$59,0))</f>
        <v>4.7000000000000028</v>
      </c>
      <c r="G11" s="8">
        <f t="array" ref="G11">INDEX(SCEN_EM!G$2:G$59,MATCH('delta_EM_REF-SCEN'!$A11,SCEN_EM!$A$2:$A$59,0))-INDEX(REF_EM!G$2:G$59,MATCH('delta_EM_REF-SCEN'!$A11,REF_EM!$A$2:$A$59,0))</f>
        <v>-38</v>
      </c>
      <c r="H11" s="8">
        <f t="array" ref="H11">INDEX(SCEN_EM!H$2:H$59,MATCH('delta_EM_REF-SCEN'!$A11,SCEN_EM!$A$2:$A$59,0))-INDEX(REF_EM!H$2:H$59,MATCH('delta_EM_REF-SCEN'!$A11,REF_EM!$A$2:$A$59,0))</f>
        <v>18</v>
      </c>
      <c r="I11" s="8">
        <f>INDEX(SCEN_EM!I$2:I$59,MATCH('delta_EM_REF-SCEN'!$A11,SCEN_EM!$A$2:$A$59,0))-INDEX(REF_EM!I$2:I$59,MATCH('delta_EM_REF-SCEN'!$A11,REF_EM!$A$2:$A$59,0))-B11-F11</f>
        <v>4.8299999999999876</v>
      </c>
    </row>
    <row r="12" spans="1:9" x14ac:dyDescent="0.15">
      <c r="A12" s="2" t="s">
        <v>47</v>
      </c>
      <c r="B12" s="8">
        <f t="array" ref="B12">INDEX(SCEN_EM!B$2:B$59,MATCH('delta_EM_REF-SCEN'!$A12,SCEN_EM!$A$2:$A$59,0))-INDEX(REF_EM!B$2:B$59,MATCH('delta_EM_REF-SCEN'!$A12,REF_EM!$A$2:$A$59,0))</f>
        <v>-0.10000000000000009</v>
      </c>
      <c r="C12" s="8">
        <f t="array" ref="C12">INDEX(SCEN_EM!C$2:C$59,MATCH('delta_EM_REF-SCEN'!$A12,SCEN_EM!$A$2:$A$59,0))-INDEX(REF_EM!C$2:C$59,MATCH('delta_EM_REF-SCEN'!$A12,REF_EM!$A$2:$A$59,0))</f>
        <v>11</v>
      </c>
      <c r="D12" s="8">
        <f t="array" ref="D12">INDEX(SCEN_EM!D$2:D$59,MATCH('delta_EM_REF-SCEN'!$A12,SCEN_EM!$A$2:$A$59,0))-INDEX(REF_EM!D$2:D$59,MATCH('delta_EM_REF-SCEN'!$A12,REF_EM!$A$2:$A$59,0))</f>
        <v>-1</v>
      </c>
      <c r="E12" s="8">
        <f t="array" ref="E12">INDEX(SCEN_EM!E$2:E$59,MATCH('delta_EM_REF-SCEN'!$A12,SCEN_EM!$A$2:$A$59,0))-INDEX(REF_EM!E$2:E$59,MATCH('delta_EM_REF-SCEN'!$A12,REF_EM!$A$2:$A$59,0))</f>
        <v>-20.200000000000003</v>
      </c>
      <c r="F12" s="8">
        <f t="array" ref="F12">INDEX(SCEN_EM!F$2:F$59,MATCH('delta_EM_REF-SCEN'!$A12,SCEN_EM!$A$2:$A$59,0))-INDEX(REF_EM!F$2:F$59,MATCH('delta_EM_REF-SCEN'!$A12,REF_EM!$A$2:$A$59,0))</f>
        <v>-0.53999999999999915</v>
      </c>
      <c r="G12" s="8">
        <f t="array" ref="G12">INDEX(SCEN_EM!G$2:G$59,MATCH('delta_EM_REF-SCEN'!$A12,SCEN_EM!$A$2:$A$59,0))-INDEX(REF_EM!G$2:G$59,MATCH('delta_EM_REF-SCEN'!$A12,REF_EM!$A$2:$A$59,0))</f>
        <v>-4.6000000000000014</v>
      </c>
      <c r="H12" s="8">
        <f t="array" ref="H12">INDEX(SCEN_EM!H$2:H$59,MATCH('delta_EM_REF-SCEN'!$A12,SCEN_EM!$A$2:$A$59,0))-INDEX(REF_EM!H$2:H$59,MATCH('delta_EM_REF-SCEN'!$A12,REF_EM!$A$2:$A$59,0))</f>
        <v>-30</v>
      </c>
      <c r="I12" s="8">
        <f>INDEX(SCEN_EM!I$2:I$59,MATCH('delta_EM_REF-SCEN'!$A12,SCEN_EM!$A$2:$A$59,0))-INDEX(REF_EM!I$2:I$59,MATCH('delta_EM_REF-SCEN'!$A12,REF_EM!$A$2:$A$59,0))-B12-F12</f>
        <v>-0.65999999999999792</v>
      </c>
    </row>
    <row r="13" spans="1:9" x14ac:dyDescent="0.15">
      <c r="A13" s="2" t="s">
        <v>46</v>
      </c>
      <c r="B13" s="8">
        <f t="array" ref="B13">INDEX(SCEN_EM!B$2:B$59,MATCH('delta_EM_REF-SCEN'!$A13,SCEN_EM!$A$2:$A$59,0))-INDEX(REF_EM!B$2:B$59,MATCH('delta_EM_REF-SCEN'!$A13,REF_EM!$A$2:$A$59,0))</f>
        <v>0.20000000000000284</v>
      </c>
      <c r="C13" s="8">
        <f t="array" ref="C13">INDEX(SCEN_EM!C$2:C$59,MATCH('delta_EM_REF-SCEN'!$A13,SCEN_EM!$A$2:$A$59,0))-INDEX(REF_EM!C$2:C$59,MATCH('delta_EM_REF-SCEN'!$A13,REF_EM!$A$2:$A$59,0))</f>
        <v>-310</v>
      </c>
      <c r="D13" s="8">
        <f t="array" ref="D13">INDEX(SCEN_EM!D$2:D$59,MATCH('delta_EM_REF-SCEN'!$A13,SCEN_EM!$A$2:$A$59,0))-INDEX(REF_EM!D$2:D$59,MATCH('delta_EM_REF-SCEN'!$A13,REF_EM!$A$2:$A$59,0))</f>
        <v>-2</v>
      </c>
      <c r="E13" s="8">
        <f t="array" ref="E13">INDEX(SCEN_EM!E$2:E$59,MATCH('delta_EM_REF-SCEN'!$A13,SCEN_EM!$A$2:$A$59,0))-INDEX(REF_EM!E$2:E$59,MATCH('delta_EM_REF-SCEN'!$A13,REF_EM!$A$2:$A$59,0))</f>
        <v>-390</v>
      </c>
      <c r="F13" s="8">
        <f t="array" ref="F13">INDEX(SCEN_EM!F$2:F$59,MATCH('delta_EM_REF-SCEN'!$A13,SCEN_EM!$A$2:$A$59,0))-INDEX(REF_EM!F$2:F$59,MATCH('delta_EM_REF-SCEN'!$A13,REF_EM!$A$2:$A$59,0))</f>
        <v>1.5</v>
      </c>
      <c r="G13" s="8">
        <f t="array" ref="G13">INDEX(SCEN_EM!G$2:G$59,MATCH('delta_EM_REF-SCEN'!$A13,SCEN_EM!$A$2:$A$59,0))-INDEX(REF_EM!G$2:G$59,MATCH('delta_EM_REF-SCEN'!$A13,REF_EM!$A$2:$A$59,0))</f>
        <v>-1660</v>
      </c>
      <c r="H13" s="8">
        <f t="array" ref="H13">INDEX(SCEN_EM!H$2:H$59,MATCH('delta_EM_REF-SCEN'!$A13,SCEN_EM!$A$2:$A$59,0))-INDEX(REF_EM!H$2:H$59,MATCH('delta_EM_REF-SCEN'!$A13,REF_EM!$A$2:$A$59,0))</f>
        <v>-40</v>
      </c>
      <c r="I13" s="8">
        <f>INDEX(SCEN_EM!I$2:I$59,MATCH('delta_EM_REF-SCEN'!$A13,SCEN_EM!$A$2:$A$59,0))-INDEX(REF_EM!I$2:I$59,MATCH('delta_EM_REF-SCEN'!$A13,REF_EM!$A$2:$A$59,0))-B13-F13</f>
        <v>-80.7</v>
      </c>
    </row>
    <row r="14" spans="1:9" x14ac:dyDescent="0.15">
      <c r="A14" s="2" t="s">
        <v>45</v>
      </c>
      <c r="B14" s="8">
        <f t="array" ref="B14">INDEX(SCEN_EM!B$2:B$59,MATCH('delta_EM_REF-SCEN'!$A14,SCEN_EM!$A$2:$A$59,0))-INDEX(REF_EM!B$2:B$59,MATCH('delta_EM_REF-SCEN'!$A14,REF_EM!$A$2:$A$59,0))</f>
        <v>1.2799999999999998</v>
      </c>
      <c r="C14" s="8">
        <f t="array" ref="C14">INDEX(SCEN_EM!C$2:C$59,MATCH('delta_EM_REF-SCEN'!$A14,SCEN_EM!$A$2:$A$59,0))-INDEX(REF_EM!C$2:C$59,MATCH('delta_EM_REF-SCEN'!$A14,REF_EM!$A$2:$A$59,0))</f>
        <v>40</v>
      </c>
      <c r="D14" s="8">
        <f t="array" ref="D14">INDEX(SCEN_EM!D$2:D$59,MATCH('delta_EM_REF-SCEN'!$A14,SCEN_EM!$A$2:$A$59,0))-INDEX(REF_EM!D$2:D$59,MATCH('delta_EM_REF-SCEN'!$A14,REF_EM!$A$2:$A$59,0))</f>
        <v>0.29999999999999716</v>
      </c>
      <c r="E14" s="8">
        <f t="array" ref="E14">INDEX(SCEN_EM!E$2:E$59,MATCH('delta_EM_REF-SCEN'!$A14,SCEN_EM!$A$2:$A$59,0))-INDEX(REF_EM!E$2:E$59,MATCH('delta_EM_REF-SCEN'!$A14,REF_EM!$A$2:$A$59,0))</f>
        <v>159</v>
      </c>
      <c r="F14" s="8">
        <f t="array" ref="F14">INDEX(SCEN_EM!F$2:F$59,MATCH('delta_EM_REF-SCEN'!$A14,SCEN_EM!$A$2:$A$59,0))-INDEX(REF_EM!F$2:F$59,MATCH('delta_EM_REF-SCEN'!$A14,REF_EM!$A$2:$A$59,0))</f>
        <v>14.3</v>
      </c>
      <c r="G14" s="8">
        <f t="array" ref="G14">INDEX(SCEN_EM!G$2:G$59,MATCH('delta_EM_REF-SCEN'!$A14,SCEN_EM!$A$2:$A$59,0))-INDEX(REF_EM!G$2:G$59,MATCH('delta_EM_REF-SCEN'!$A14,REF_EM!$A$2:$A$59,0))</f>
        <v>0.80000000000000426</v>
      </c>
      <c r="H14" s="8">
        <f t="array" ref="H14">INDEX(SCEN_EM!H$2:H$59,MATCH('delta_EM_REF-SCEN'!$A14,SCEN_EM!$A$2:$A$59,0))-INDEX(REF_EM!H$2:H$59,MATCH('delta_EM_REF-SCEN'!$A14,REF_EM!$A$2:$A$59,0))</f>
        <v>1.2999999999999972</v>
      </c>
      <c r="I14" s="8">
        <f>INDEX(SCEN_EM!I$2:I$59,MATCH('delta_EM_REF-SCEN'!$A14,SCEN_EM!$A$2:$A$59,0))-INDEX(REF_EM!I$2:I$59,MATCH('delta_EM_REF-SCEN'!$A14,REF_EM!$A$2:$A$59,0))-B14-F14</f>
        <v>2.0199999999999996</v>
      </c>
    </row>
    <row r="15" spans="1:9" x14ac:dyDescent="0.15">
      <c r="A15" s="2" t="s">
        <v>44</v>
      </c>
      <c r="B15" s="8">
        <f t="array" ref="B15">INDEX(SCEN_EM!B$2:B$59,MATCH('delta_EM_REF-SCEN'!$A15,SCEN_EM!$A$2:$A$59,0))-INDEX(REF_EM!B$2:B$59,MATCH('delta_EM_REF-SCEN'!$A15,REF_EM!$A$2:$A$59,0))</f>
        <v>-0.20000000000000018</v>
      </c>
      <c r="C15" s="8">
        <f t="array" ref="C15">INDEX(SCEN_EM!C$2:C$59,MATCH('delta_EM_REF-SCEN'!$A15,SCEN_EM!$A$2:$A$59,0))-INDEX(REF_EM!C$2:C$59,MATCH('delta_EM_REF-SCEN'!$A15,REF_EM!$A$2:$A$59,0))</f>
        <v>220</v>
      </c>
      <c r="D15" s="8">
        <f t="array" ref="D15">INDEX(SCEN_EM!D$2:D$59,MATCH('delta_EM_REF-SCEN'!$A15,SCEN_EM!$A$2:$A$59,0))-INDEX(REF_EM!D$2:D$59,MATCH('delta_EM_REF-SCEN'!$A15,REF_EM!$A$2:$A$59,0))</f>
        <v>-9.9999999999994316E-2</v>
      </c>
      <c r="E15" s="8">
        <f t="array" ref="E15">INDEX(SCEN_EM!E$2:E$59,MATCH('delta_EM_REF-SCEN'!$A15,SCEN_EM!$A$2:$A$59,0))-INDEX(REF_EM!E$2:E$59,MATCH('delta_EM_REF-SCEN'!$A15,REF_EM!$A$2:$A$59,0))</f>
        <v>-7.1999999999999957</v>
      </c>
      <c r="F15" s="8">
        <f t="array" ref="F15">INDEX(SCEN_EM!F$2:F$59,MATCH('delta_EM_REF-SCEN'!$A15,SCEN_EM!$A$2:$A$59,0))-INDEX(REF_EM!F$2:F$59,MATCH('delta_EM_REF-SCEN'!$A15,REF_EM!$A$2:$A$59,0))</f>
        <v>-0.1899999999999995</v>
      </c>
      <c r="G15" s="8">
        <f t="array" ref="G15">INDEX(SCEN_EM!G$2:G$59,MATCH('delta_EM_REF-SCEN'!$A15,SCEN_EM!$A$2:$A$59,0))-INDEX(REF_EM!G$2:G$59,MATCH('delta_EM_REF-SCEN'!$A15,REF_EM!$A$2:$A$59,0))</f>
        <v>-12.900000000000006</v>
      </c>
      <c r="H15" s="8">
        <f t="array" ref="H15">INDEX(SCEN_EM!H$2:H$59,MATCH('delta_EM_REF-SCEN'!$A15,SCEN_EM!$A$2:$A$59,0))-INDEX(REF_EM!H$2:H$59,MATCH('delta_EM_REF-SCEN'!$A15,REF_EM!$A$2:$A$59,0))</f>
        <v>-5.3999999999999986</v>
      </c>
      <c r="I15" s="8">
        <f>INDEX(SCEN_EM!I$2:I$59,MATCH('delta_EM_REF-SCEN'!$A15,SCEN_EM!$A$2:$A$59,0))-INDEX(REF_EM!I$2:I$59,MATCH('delta_EM_REF-SCEN'!$A15,REF_EM!$A$2:$A$59,0))-B15-F15</f>
        <v>-0.21000000000000174</v>
      </c>
    </row>
    <row r="16" spans="1:9" x14ac:dyDescent="0.15">
      <c r="A16" s="2" t="s">
        <v>43</v>
      </c>
      <c r="B16" s="8">
        <f t="array" ref="B16">INDEX(SCEN_EM!B$2:B$59,MATCH('delta_EM_REF-SCEN'!$A16,SCEN_EM!$A$2:$A$59,0))-INDEX(REF_EM!B$2:B$59,MATCH('delta_EM_REF-SCEN'!$A16,REF_EM!$A$2:$A$59,0))</f>
        <v>0.13000000000000034</v>
      </c>
      <c r="C16" s="8">
        <f t="array" ref="C16">INDEX(SCEN_EM!C$2:C$59,MATCH('delta_EM_REF-SCEN'!$A16,SCEN_EM!$A$2:$A$59,0))-INDEX(REF_EM!C$2:C$59,MATCH('delta_EM_REF-SCEN'!$A16,REF_EM!$A$2:$A$59,0))</f>
        <v>-38</v>
      </c>
      <c r="D16" s="8">
        <f t="array" ref="D16">INDEX(SCEN_EM!D$2:D$59,MATCH('delta_EM_REF-SCEN'!$A16,SCEN_EM!$A$2:$A$59,0))-INDEX(REF_EM!D$2:D$59,MATCH('delta_EM_REF-SCEN'!$A16,REF_EM!$A$2:$A$59,0))</f>
        <v>-0.69999999999998863</v>
      </c>
      <c r="E16" s="8">
        <f t="array" ref="E16">INDEX(SCEN_EM!E$2:E$59,MATCH('delta_EM_REF-SCEN'!$A16,SCEN_EM!$A$2:$A$59,0))-INDEX(REF_EM!E$2:E$59,MATCH('delta_EM_REF-SCEN'!$A16,REF_EM!$A$2:$A$59,0))</f>
        <v>-14.399999999999999</v>
      </c>
      <c r="F16" s="8">
        <f t="array" ref="F16">INDEX(SCEN_EM!F$2:F$59,MATCH('delta_EM_REF-SCEN'!$A16,SCEN_EM!$A$2:$A$59,0))-INDEX(REF_EM!F$2:F$59,MATCH('delta_EM_REF-SCEN'!$A16,REF_EM!$A$2:$A$59,0))</f>
        <v>1.7000000000000011</v>
      </c>
      <c r="G16" s="8">
        <f t="array" ref="G16">INDEX(SCEN_EM!G$2:G$59,MATCH('delta_EM_REF-SCEN'!$A16,SCEN_EM!$A$2:$A$59,0))-INDEX(REF_EM!G$2:G$59,MATCH('delta_EM_REF-SCEN'!$A16,REF_EM!$A$2:$A$59,0))</f>
        <v>-5.9000000000000021</v>
      </c>
      <c r="H16" s="8">
        <f t="array" ref="H16">INDEX(SCEN_EM!H$2:H$59,MATCH('delta_EM_REF-SCEN'!$A16,SCEN_EM!$A$2:$A$59,0))-INDEX(REF_EM!H$2:H$59,MATCH('delta_EM_REF-SCEN'!$A16,REF_EM!$A$2:$A$59,0))</f>
        <v>-3.4000000000000057</v>
      </c>
      <c r="I16" s="8">
        <f>INDEX(SCEN_EM!I$2:I$59,MATCH('delta_EM_REF-SCEN'!$A16,SCEN_EM!$A$2:$A$59,0))-INDEX(REF_EM!I$2:I$59,MATCH('delta_EM_REF-SCEN'!$A16,REF_EM!$A$2:$A$59,0))-B16-F16</f>
        <v>0.36999999999999789</v>
      </c>
    </row>
    <row r="17" spans="1:9" x14ac:dyDescent="0.15">
      <c r="A17" s="2" t="s">
        <v>42</v>
      </c>
      <c r="B17" s="8">
        <f t="array" ref="B17">INDEX(SCEN_EM!B$2:B$59,MATCH('delta_EM_REF-SCEN'!$A17,SCEN_EM!$A$2:$A$59,0))-INDEX(REF_EM!B$2:B$59,MATCH('delta_EM_REF-SCEN'!$A17,REF_EM!$A$2:$A$59,0))</f>
        <v>-7.8000000000000043</v>
      </c>
      <c r="C17" s="8">
        <f t="array" ref="C17">INDEX(SCEN_EM!C$2:C$59,MATCH('delta_EM_REF-SCEN'!$A17,SCEN_EM!$A$2:$A$59,0))-INDEX(REF_EM!C$2:C$59,MATCH('delta_EM_REF-SCEN'!$A17,REF_EM!$A$2:$A$59,0))</f>
        <v>-310</v>
      </c>
      <c r="D17" s="8">
        <f t="array" ref="D17">INDEX(SCEN_EM!D$2:D$59,MATCH('delta_EM_REF-SCEN'!$A17,SCEN_EM!$A$2:$A$59,0))-INDEX(REF_EM!D$2:D$59,MATCH('delta_EM_REF-SCEN'!$A17,REF_EM!$A$2:$A$59,0))</f>
        <v>-2</v>
      </c>
      <c r="E17" s="8">
        <f t="array" ref="E17">INDEX(SCEN_EM!E$2:E$59,MATCH('delta_EM_REF-SCEN'!$A17,SCEN_EM!$A$2:$A$59,0))-INDEX(REF_EM!E$2:E$59,MATCH('delta_EM_REF-SCEN'!$A17,REF_EM!$A$2:$A$59,0))</f>
        <v>-79</v>
      </c>
      <c r="F17" s="8">
        <f t="array" ref="F17">INDEX(SCEN_EM!F$2:F$59,MATCH('delta_EM_REF-SCEN'!$A17,SCEN_EM!$A$2:$A$59,0))-INDEX(REF_EM!F$2:F$59,MATCH('delta_EM_REF-SCEN'!$A17,REF_EM!$A$2:$A$59,0))</f>
        <v>3</v>
      </c>
      <c r="G17" s="8">
        <f t="array" ref="G17">INDEX(SCEN_EM!G$2:G$59,MATCH('delta_EM_REF-SCEN'!$A17,SCEN_EM!$A$2:$A$59,0))-INDEX(REF_EM!G$2:G$59,MATCH('delta_EM_REF-SCEN'!$A17,REF_EM!$A$2:$A$59,0))</f>
        <v>-194</v>
      </c>
      <c r="H17" s="8">
        <f t="array" ref="H17">INDEX(SCEN_EM!H$2:H$59,MATCH('delta_EM_REF-SCEN'!$A17,SCEN_EM!$A$2:$A$59,0))-INDEX(REF_EM!H$2:H$59,MATCH('delta_EM_REF-SCEN'!$A17,REF_EM!$A$2:$A$59,0))</f>
        <v>15</v>
      </c>
      <c r="I17" s="8">
        <f>INDEX(SCEN_EM!I$2:I$59,MATCH('delta_EM_REF-SCEN'!$A17,SCEN_EM!$A$2:$A$59,0))-INDEX(REF_EM!I$2:I$59,MATCH('delta_EM_REF-SCEN'!$A17,REF_EM!$A$2:$A$59,0))-B17-F17</f>
        <v>-12.199999999999996</v>
      </c>
    </row>
    <row r="18" spans="1:9" x14ac:dyDescent="0.15">
      <c r="A18" s="2" t="s">
        <v>41</v>
      </c>
      <c r="B18" s="8">
        <f t="array" ref="B18">INDEX(SCEN_EM!B$2:B$59,MATCH('delta_EM_REF-SCEN'!$A18,SCEN_EM!$A$2:$A$59,0))-INDEX(REF_EM!B$2:B$59,MATCH('delta_EM_REF-SCEN'!$A18,REF_EM!$A$2:$A$59,0))</f>
        <v>-0.41000000000000014</v>
      </c>
      <c r="C18" s="8">
        <f t="array" ref="C18">INDEX(SCEN_EM!C$2:C$59,MATCH('delta_EM_REF-SCEN'!$A18,SCEN_EM!$A$2:$A$59,0))-INDEX(REF_EM!C$2:C$59,MATCH('delta_EM_REF-SCEN'!$A18,REF_EM!$A$2:$A$59,0))</f>
        <v>-137</v>
      </c>
      <c r="D18" s="8">
        <f t="array" ref="D18">INDEX(SCEN_EM!D$2:D$59,MATCH('delta_EM_REF-SCEN'!$A18,SCEN_EM!$A$2:$A$59,0))-INDEX(REF_EM!D$2:D$59,MATCH('delta_EM_REF-SCEN'!$A18,REF_EM!$A$2:$A$59,0))</f>
        <v>4</v>
      </c>
      <c r="E18" s="8">
        <f t="array" ref="E18">INDEX(SCEN_EM!E$2:E$59,MATCH('delta_EM_REF-SCEN'!$A18,SCEN_EM!$A$2:$A$59,0))-INDEX(REF_EM!E$2:E$59,MATCH('delta_EM_REF-SCEN'!$A18,REF_EM!$A$2:$A$59,0))</f>
        <v>55</v>
      </c>
      <c r="F18" s="8">
        <f t="array" ref="F18">INDEX(SCEN_EM!F$2:F$59,MATCH('delta_EM_REF-SCEN'!$A18,SCEN_EM!$A$2:$A$59,0))-INDEX(REF_EM!F$2:F$59,MATCH('delta_EM_REF-SCEN'!$A18,REF_EM!$A$2:$A$59,0))</f>
        <v>-2</v>
      </c>
      <c r="G18" s="8">
        <f t="array" ref="G18">INDEX(SCEN_EM!G$2:G$59,MATCH('delta_EM_REF-SCEN'!$A18,SCEN_EM!$A$2:$A$59,0))-INDEX(REF_EM!G$2:G$59,MATCH('delta_EM_REF-SCEN'!$A18,REF_EM!$A$2:$A$59,0))</f>
        <v>-123</v>
      </c>
      <c r="H18" s="8">
        <f t="array" ref="H18">INDEX(SCEN_EM!H$2:H$59,MATCH('delta_EM_REF-SCEN'!$A18,SCEN_EM!$A$2:$A$59,0))-INDEX(REF_EM!H$2:H$59,MATCH('delta_EM_REF-SCEN'!$A18,REF_EM!$A$2:$A$59,0))</f>
        <v>52</v>
      </c>
      <c r="I18" s="8">
        <f>INDEX(SCEN_EM!I$2:I$59,MATCH('delta_EM_REF-SCEN'!$A18,SCEN_EM!$A$2:$A$59,0))-INDEX(REF_EM!I$2:I$59,MATCH('delta_EM_REF-SCEN'!$A18,REF_EM!$A$2:$A$59,0))-B18-F18</f>
        <v>-0.49000000000000554</v>
      </c>
    </row>
    <row r="19" spans="1:9" x14ac:dyDescent="0.15">
      <c r="A19" s="2" t="s">
        <v>40</v>
      </c>
      <c r="B19" s="8">
        <f t="array" ref="B19">INDEX(SCEN_EM!B$2:B$59,MATCH('delta_EM_REF-SCEN'!$A19,SCEN_EM!$A$2:$A$59,0))-INDEX(REF_EM!B$2:B$59,MATCH('delta_EM_REF-SCEN'!$A19,REF_EM!$A$2:$A$59,0))</f>
        <v>-0.33000000000000007</v>
      </c>
      <c r="C19" s="8">
        <f t="array" ref="C19">INDEX(SCEN_EM!C$2:C$59,MATCH('delta_EM_REF-SCEN'!$A19,SCEN_EM!$A$2:$A$59,0))-INDEX(REF_EM!C$2:C$59,MATCH('delta_EM_REF-SCEN'!$A19,REF_EM!$A$2:$A$59,0))</f>
        <v>16</v>
      </c>
      <c r="D19" s="8">
        <f t="array" ref="D19">INDEX(SCEN_EM!D$2:D$59,MATCH('delta_EM_REF-SCEN'!$A19,SCEN_EM!$A$2:$A$59,0))-INDEX(REF_EM!D$2:D$59,MATCH('delta_EM_REF-SCEN'!$A19,REF_EM!$A$2:$A$59,0))</f>
        <v>-0.59999999999999432</v>
      </c>
      <c r="E19" s="8">
        <f t="array" ref="E19">INDEX(SCEN_EM!E$2:E$59,MATCH('delta_EM_REF-SCEN'!$A19,SCEN_EM!$A$2:$A$59,0))-INDEX(REF_EM!E$2:E$59,MATCH('delta_EM_REF-SCEN'!$A19,REF_EM!$A$2:$A$59,0))</f>
        <v>-28</v>
      </c>
      <c r="F19" s="8">
        <f t="array" ref="F19">INDEX(SCEN_EM!F$2:F$59,MATCH('delta_EM_REF-SCEN'!$A19,SCEN_EM!$A$2:$A$59,0))-INDEX(REF_EM!F$2:F$59,MATCH('delta_EM_REF-SCEN'!$A19,REF_EM!$A$2:$A$59,0))</f>
        <v>1.5</v>
      </c>
      <c r="G19" s="8">
        <f t="array" ref="G19">INDEX(SCEN_EM!G$2:G$59,MATCH('delta_EM_REF-SCEN'!$A19,SCEN_EM!$A$2:$A$59,0))-INDEX(REF_EM!G$2:G$59,MATCH('delta_EM_REF-SCEN'!$A19,REF_EM!$A$2:$A$59,0))</f>
        <v>-21.700000000000003</v>
      </c>
      <c r="H19" s="8">
        <f t="array" ref="H19">INDEX(SCEN_EM!H$2:H$59,MATCH('delta_EM_REF-SCEN'!$A19,SCEN_EM!$A$2:$A$59,0))-INDEX(REF_EM!H$2:H$59,MATCH('delta_EM_REF-SCEN'!$A19,REF_EM!$A$2:$A$59,0))</f>
        <v>-11</v>
      </c>
      <c r="I19" s="8">
        <f>INDEX(SCEN_EM!I$2:I$59,MATCH('delta_EM_REF-SCEN'!$A19,SCEN_EM!$A$2:$A$59,0))-INDEX(REF_EM!I$2:I$59,MATCH('delta_EM_REF-SCEN'!$A19,REF_EM!$A$2:$A$59,0))-B19-F19</f>
        <v>0.63000000000000433</v>
      </c>
    </row>
    <row r="20" spans="1:9" x14ac:dyDescent="0.15">
      <c r="A20" s="2" t="s">
        <v>39</v>
      </c>
      <c r="B20" s="8">
        <f t="array" ref="B20">INDEX(SCEN_EM!B$2:B$59,MATCH('delta_EM_REF-SCEN'!$A20,SCEN_EM!$A$2:$A$59,0))-INDEX(REF_EM!B$2:B$59,MATCH('delta_EM_REF-SCEN'!$A20,REF_EM!$A$2:$A$59,0))</f>
        <v>-0.59999999999999964</v>
      </c>
      <c r="C20" s="8">
        <f t="array" ref="C20">INDEX(SCEN_EM!C$2:C$59,MATCH('delta_EM_REF-SCEN'!$A20,SCEN_EM!$A$2:$A$59,0))-INDEX(REF_EM!C$2:C$59,MATCH('delta_EM_REF-SCEN'!$A20,REF_EM!$A$2:$A$59,0))</f>
        <v>171</v>
      </c>
      <c r="D20" s="8">
        <f t="array" ref="D20">INDEX(SCEN_EM!D$2:D$59,MATCH('delta_EM_REF-SCEN'!$A20,SCEN_EM!$A$2:$A$59,0))-INDEX(REF_EM!D$2:D$59,MATCH('delta_EM_REF-SCEN'!$A20,REF_EM!$A$2:$A$59,0))</f>
        <v>0</v>
      </c>
      <c r="E20" s="8">
        <f t="array" ref="E20">INDEX(SCEN_EM!E$2:E$59,MATCH('delta_EM_REF-SCEN'!$A20,SCEN_EM!$A$2:$A$59,0))-INDEX(REF_EM!E$2:E$59,MATCH('delta_EM_REF-SCEN'!$A20,REF_EM!$A$2:$A$59,0))</f>
        <v>-31.200000000000003</v>
      </c>
      <c r="F20" s="8">
        <f t="array" ref="F20">INDEX(SCEN_EM!F$2:F$59,MATCH('delta_EM_REF-SCEN'!$A20,SCEN_EM!$A$2:$A$59,0))-INDEX(REF_EM!F$2:F$59,MATCH('delta_EM_REF-SCEN'!$A20,REF_EM!$A$2:$A$59,0))</f>
        <v>-1.5</v>
      </c>
      <c r="G20" s="8">
        <f t="array" ref="G20">INDEX(SCEN_EM!G$2:G$59,MATCH('delta_EM_REF-SCEN'!$A20,SCEN_EM!$A$2:$A$59,0))-INDEX(REF_EM!G$2:G$59,MATCH('delta_EM_REF-SCEN'!$A20,REF_EM!$A$2:$A$59,0))</f>
        <v>-23.800000000000004</v>
      </c>
      <c r="H20" s="8">
        <f t="array" ref="H20">INDEX(SCEN_EM!H$2:H$59,MATCH('delta_EM_REF-SCEN'!$A20,SCEN_EM!$A$2:$A$59,0))-INDEX(REF_EM!H$2:H$59,MATCH('delta_EM_REF-SCEN'!$A20,REF_EM!$A$2:$A$59,0))</f>
        <v>-13</v>
      </c>
      <c r="I20" s="8">
        <f>INDEX(SCEN_EM!I$2:I$59,MATCH('delta_EM_REF-SCEN'!$A20,SCEN_EM!$A$2:$A$59,0))-INDEX(REF_EM!I$2:I$59,MATCH('delta_EM_REF-SCEN'!$A20,REF_EM!$A$2:$A$59,0))-B20-F20</f>
        <v>-1.2999999999999918</v>
      </c>
    </row>
    <row r="21" spans="1:9" x14ac:dyDescent="0.15">
      <c r="A21" s="2" t="s">
        <v>38</v>
      </c>
      <c r="B21" s="8">
        <f t="array" ref="B21">INDEX(SCEN_EM!B$2:B$59,MATCH('delta_EM_REF-SCEN'!$A21,SCEN_EM!$A$2:$A$59,0))-INDEX(REF_EM!B$2:B$59,MATCH('delta_EM_REF-SCEN'!$A21,REF_EM!$A$2:$A$59,0))</f>
        <v>-22.199999999999996</v>
      </c>
      <c r="C21" s="8">
        <f t="array" ref="C21">INDEX(SCEN_EM!C$2:C$59,MATCH('delta_EM_REF-SCEN'!$A21,SCEN_EM!$A$2:$A$59,0))-INDEX(REF_EM!C$2:C$59,MATCH('delta_EM_REF-SCEN'!$A21,REF_EM!$A$2:$A$59,0))</f>
        <v>-1120</v>
      </c>
      <c r="D21" s="8">
        <f t="array" ref="D21">INDEX(SCEN_EM!D$2:D$59,MATCH('delta_EM_REF-SCEN'!$A21,SCEN_EM!$A$2:$A$59,0))-INDEX(REF_EM!D$2:D$59,MATCH('delta_EM_REF-SCEN'!$A21,REF_EM!$A$2:$A$59,0))</f>
        <v>-10</v>
      </c>
      <c r="E21" s="8">
        <f t="array" ref="E21">INDEX(SCEN_EM!E$2:E$59,MATCH('delta_EM_REF-SCEN'!$A21,SCEN_EM!$A$2:$A$59,0))-INDEX(REF_EM!E$2:E$59,MATCH('delta_EM_REF-SCEN'!$A21,REF_EM!$A$2:$A$59,0))</f>
        <v>-635</v>
      </c>
      <c r="F21" s="8">
        <f t="array" ref="F21">INDEX(SCEN_EM!F$2:F$59,MATCH('delta_EM_REF-SCEN'!$A21,SCEN_EM!$A$2:$A$59,0))-INDEX(REF_EM!F$2:F$59,MATCH('delta_EM_REF-SCEN'!$A21,REF_EM!$A$2:$A$59,0))</f>
        <v>-7.5</v>
      </c>
      <c r="G21" s="8">
        <f t="array" ref="G21">INDEX(SCEN_EM!G$2:G$59,MATCH('delta_EM_REF-SCEN'!$A21,SCEN_EM!$A$2:$A$59,0))-INDEX(REF_EM!G$2:G$59,MATCH('delta_EM_REF-SCEN'!$A21,REF_EM!$A$2:$A$59,0))</f>
        <v>-400</v>
      </c>
      <c r="H21" s="8">
        <f t="array" ref="H21">INDEX(SCEN_EM!H$2:H$59,MATCH('delta_EM_REF-SCEN'!$A21,SCEN_EM!$A$2:$A$59,0))-INDEX(REF_EM!H$2:H$59,MATCH('delta_EM_REF-SCEN'!$A21,REF_EM!$A$2:$A$59,0))</f>
        <v>-138</v>
      </c>
      <c r="I21" s="8">
        <f>INDEX(SCEN_EM!I$2:I$59,MATCH('delta_EM_REF-SCEN'!$A21,SCEN_EM!$A$2:$A$59,0))-INDEX(REF_EM!I$2:I$59,MATCH('delta_EM_REF-SCEN'!$A21,REF_EM!$A$2:$A$59,0))-B21-F21</f>
        <v>-13.300000000000004</v>
      </c>
    </row>
    <row r="22" spans="1:9" x14ac:dyDescent="0.15">
      <c r="A22" s="2" t="s">
        <v>37</v>
      </c>
      <c r="B22" s="8">
        <f t="array" ref="B22">INDEX(SCEN_EM!B$2:B$59,MATCH('delta_EM_REF-SCEN'!$A22,SCEN_EM!$A$2:$A$59,0))-INDEX(REF_EM!B$2:B$59,MATCH('delta_EM_REF-SCEN'!$A22,REF_EM!$A$2:$A$59,0))</f>
        <v>-62</v>
      </c>
      <c r="C22" s="8">
        <f t="array" ref="C22">INDEX(SCEN_EM!C$2:C$59,MATCH('delta_EM_REF-SCEN'!$A22,SCEN_EM!$A$2:$A$59,0))-INDEX(REF_EM!C$2:C$59,MATCH('delta_EM_REF-SCEN'!$A22,REF_EM!$A$2:$A$59,0))</f>
        <v>-5120</v>
      </c>
      <c r="D22" s="8">
        <f t="array" ref="D22">INDEX(SCEN_EM!D$2:D$59,MATCH('delta_EM_REF-SCEN'!$A22,SCEN_EM!$A$2:$A$59,0))-INDEX(REF_EM!D$2:D$59,MATCH('delta_EM_REF-SCEN'!$A22,REF_EM!$A$2:$A$59,0))</f>
        <v>-11</v>
      </c>
      <c r="E22" s="8">
        <f t="array" ref="E22">INDEX(SCEN_EM!E$2:E$59,MATCH('delta_EM_REF-SCEN'!$A22,SCEN_EM!$A$2:$A$59,0))-INDEX(REF_EM!E$2:E$59,MATCH('delta_EM_REF-SCEN'!$A22,REF_EM!$A$2:$A$59,0))</f>
        <v>-860</v>
      </c>
      <c r="F22" s="8">
        <f t="array" ref="F22">INDEX(SCEN_EM!F$2:F$59,MATCH('delta_EM_REF-SCEN'!$A22,SCEN_EM!$A$2:$A$59,0))-INDEX(REF_EM!F$2:F$59,MATCH('delta_EM_REF-SCEN'!$A22,REF_EM!$A$2:$A$59,0))</f>
        <v>-58</v>
      </c>
      <c r="G22" s="8">
        <f t="array" ref="G22">INDEX(SCEN_EM!G$2:G$59,MATCH('delta_EM_REF-SCEN'!$A22,SCEN_EM!$A$2:$A$59,0))-INDEX(REF_EM!G$2:G$59,MATCH('delta_EM_REF-SCEN'!$A22,REF_EM!$A$2:$A$59,0))</f>
        <v>-413</v>
      </c>
      <c r="H22" s="8">
        <f t="array" ref="H22">INDEX(SCEN_EM!H$2:H$59,MATCH('delta_EM_REF-SCEN'!$A22,SCEN_EM!$A$2:$A$59,0))-INDEX(REF_EM!H$2:H$59,MATCH('delta_EM_REF-SCEN'!$A22,REF_EM!$A$2:$A$59,0))</f>
        <v>-260</v>
      </c>
      <c r="I22" s="8">
        <f>INDEX(SCEN_EM!I$2:I$59,MATCH('delta_EM_REF-SCEN'!$A22,SCEN_EM!$A$2:$A$59,0))-INDEX(REF_EM!I$2:I$59,MATCH('delta_EM_REF-SCEN'!$A22,REF_EM!$A$2:$A$59,0))-B22-F22</f>
        <v>-6</v>
      </c>
    </row>
    <row r="23" spans="1:9" x14ac:dyDescent="0.15">
      <c r="A23" s="2" t="s">
        <v>36</v>
      </c>
      <c r="B23" s="8">
        <f t="array" ref="B23">INDEX(SCEN_EM!B$2:B$59,MATCH('delta_EM_REF-SCEN'!$A23,SCEN_EM!$A$2:$A$59,0))-INDEX(REF_EM!B$2:B$59,MATCH('delta_EM_REF-SCEN'!$A23,REF_EM!$A$2:$A$59,0))</f>
        <v>-25.299999999999997</v>
      </c>
      <c r="C23" s="8">
        <f t="array" ref="C23">INDEX(SCEN_EM!C$2:C$59,MATCH('delta_EM_REF-SCEN'!$A23,SCEN_EM!$A$2:$A$59,0))-INDEX(REF_EM!C$2:C$59,MATCH('delta_EM_REF-SCEN'!$A23,REF_EM!$A$2:$A$59,0))</f>
        <v>-350</v>
      </c>
      <c r="D23" s="8">
        <f t="array" ref="D23">INDEX(SCEN_EM!D$2:D$59,MATCH('delta_EM_REF-SCEN'!$A23,SCEN_EM!$A$2:$A$59,0))-INDEX(REF_EM!D$2:D$59,MATCH('delta_EM_REF-SCEN'!$A23,REF_EM!$A$2:$A$59,0))</f>
        <v>-10</v>
      </c>
      <c r="E23" s="8">
        <f t="array" ref="E23">INDEX(SCEN_EM!E$2:E$59,MATCH('delta_EM_REF-SCEN'!$A23,SCEN_EM!$A$2:$A$59,0))-INDEX(REF_EM!E$2:E$59,MATCH('delta_EM_REF-SCEN'!$A23,REF_EM!$A$2:$A$59,0))</f>
        <v>-500</v>
      </c>
      <c r="F23" s="8">
        <f t="array" ref="F23">INDEX(SCEN_EM!F$2:F$59,MATCH('delta_EM_REF-SCEN'!$A23,SCEN_EM!$A$2:$A$59,0))-INDEX(REF_EM!F$2:F$59,MATCH('delta_EM_REF-SCEN'!$A23,REF_EM!$A$2:$A$59,0))</f>
        <v>-27</v>
      </c>
      <c r="G23" s="8">
        <f t="array" ref="G23">INDEX(SCEN_EM!G$2:G$59,MATCH('delta_EM_REF-SCEN'!$A23,SCEN_EM!$A$2:$A$59,0))-INDEX(REF_EM!G$2:G$59,MATCH('delta_EM_REF-SCEN'!$A23,REF_EM!$A$2:$A$59,0))</f>
        <v>-19</v>
      </c>
      <c r="H23" s="8">
        <f t="array" ref="H23">INDEX(SCEN_EM!H$2:H$59,MATCH('delta_EM_REF-SCEN'!$A23,SCEN_EM!$A$2:$A$59,0))-INDEX(REF_EM!H$2:H$59,MATCH('delta_EM_REF-SCEN'!$A23,REF_EM!$A$2:$A$59,0))</f>
        <v>-218</v>
      </c>
      <c r="I23" s="8">
        <f>INDEX(SCEN_EM!I$2:I$59,MATCH('delta_EM_REF-SCEN'!$A23,SCEN_EM!$A$2:$A$59,0))-INDEX(REF_EM!I$2:I$59,MATCH('delta_EM_REF-SCEN'!$A23,REF_EM!$A$2:$A$59,0))-B23-F23</f>
        <v>-4.7000000000000028</v>
      </c>
    </row>
    <row r="24" spans="1:9" x14ac:dyDescent="0.15">
      <c r="A24" s="2" t="s">
        <v>35</v>
      </c>
      <c r="B24" s="8">
        <f t="array" ref="B24">INDEX(SCEN_EM!B$2:B$59,MATCH('delta_EM_REF-SCEN'!$A24,SCEN_EM!$A$2:$A$59,0))-INDEX(REF_EM!B$2:B$59,MATCH('delta_EM_REF-SCEN'!$A24,REF_EM!$A$2:$A$59,0))</f>
        <v>-225</v>
      </c>
      <c r="C24" s="8">
        <f t="array" ref="C24">INDEX(SCEN_EM!C$2:C$59,MATCH('delta_EM_REF-SCEN'!$A24,SCEN_EM!$A$2:$A$59,0))-INDEX(REF_EM!C$2:C$59,MATCH('delta_EM_REF-SCEN'!$A24,REF_EM!$A$2:$A$59,0))</f>
        <v>-9700</v>
      </c>
      <c r="D24" s="8">
        <f t="array" ref="D24">INDEX(SCEN_EM!D$2:D$59,MATCH('delta_EM_REF-SCEN'!$A24,SCEN_EM!$A$2:$A$59,0))-INDEX(REF_EM!D$2:D$59,MATCH('delta_EM_REF-SCEN'!$A24,REF_EM!$A$2:$A$59,0))</f>
        <v>-80</v>
      </c>
      <c r="E24" s="8">
        <f t="array" ref="E24">INDEX(SCEN_EM!E$2:E$59,MATCH('delta_EM_REF-SCEN'!$A24,SCEN_EM!$A$2:$A$59,0))-INDEX(REF_EM!E$2:E$59,MATCH('delta_EM_REF-SCEN'!$A24,REF_EM!$A$2:$A$59,0))</f>
        <v>-5030</v>
      </c>
      <c r="F24" s="8">
        <f t="array" ref="F24">INDEX(SCEN_EM!F$2:F$59,MATCH('delta_EM_REF-SCEN'!$A24,SCEN_EM!$A$2:$A$59,0))-INDEX(REF_EM!F$2:F$59,MATCH('delta_EM_REF-SCEN'!$A24,REF_EM!$A$2:$A$59,0))</f>
        <v>-141</v>
      </c>
      <c r="G24" s="8">
        <f t="array" ref="G24">INDEX(SCEN_EM!G$2:G$59,MATCH('delta_EM_REF-SCEN'!$A24,SCEN_EM!$A$2:$A$59,0))-INDEX(REF_EM!G$2:G$59,MATCH('delta_EM_REF-SCEN'!$A24,REF_EM!$A$2:$A$59,0))</f>
        <v>-1910</v>
      </c>
      <c r="H24" s="8">
        <f t="array" ref="H24">INDEX(SCEN_EM!H$2:H$59,MATCH('delta_EM_REF-SCEN'!$A24,SCEN_EM!$A$2:$A$59,0))-INDEX(REF_EM!H$2:H$59,MATCH('delta_EM_REF-SCEN'!$A24,REF_EM!$A$2:$A$59,0))</f>
        <v>-2050</v>
      </c>
      <c r="I24" s="8">
        <f>INDEX(SCEN_EM!I$2:I$59,MATCH('delta_EM_REF-SCEN'!$A24,SCEN_EM!$A$2:$A$59,0))-INDEX(REF_EM!I$2:I$59,MATCH('delta_EM_REF-SCEN'!$A24,REF_EM!$A$2:$A$59,0))-B24-F24</f>
        <v>-29</v>
      </c>
    </row>
    <row r="25" spans="1:9" x14ac:dyDescent="0.15">
      <c r="A25" s="2" t="s">
        <v>34</v>
      </c>
      <c r="B25" s="8">
        <f t="array" ref="B25">INDEX(SCEN_EM!B$2:B$59,MATCH('delta_EM_REF-SCEN'!$A25,SCEN_EM!$A$2:$A$59,0))-INDEX(REF_EM!B$2:B$59,MATCH('delta_EM_REF-SCEN'!$A25,REF_EM!$A$2:$A$59,0))</f>
        <v>-95</v>
      </c>
      <c r="C25" s="8">
        <f t="array" ref="C25">INDEX(SCEN_EM!C$2:C$59,MATCH('delta_EM_REF-SCEN'!$A25,SCEN_EM!$A$2:$A$59,0))-INDEX(REF_EM!C$2:C$59,MATCH('delta_EM_REF-SCEN'!$A25,REF_EM!$A$2:$A$59,0))</f>
        <v>-2500</v>
      </c>
      <c r="D25" s="8">
        <f t="array" ref="D25">INDEX(SCEN_EM!D$2:D$59,MATCH('delta_EM_REF-SCEN'!$A25,SCEN_EM!$A$2:$A$59,0))-INDEX(REF_EM!D$2:D$59,MATCH('delta_EM_REF-SCEN'!$A25,REF_EM!$A$2:$A$59,0))</f>
        <v>-20</v>
      </c>
      <c r="E25" s="8">
        <f t="array" ref="E25">INDEX(SCEN_EM!E$2:E$59,MATCH('delta_EM_REF-SCEN'!$A25,SCEN_EM!$A$2:$A$59,0))-INDEX(REF_EM!E$2:E$59,MATCH('delta_EM_REF-SCEN'!$A25,REF_EM!$A$2:$A$59,0))</f>
        <v>-650</v>
      </c>
      <c r="F25" s="8">
        <f t="array" ref="F25">INDEX(SCEN_EM!F$2:F$59,MATCH('delta_EM_REF-SCEN'!$A25,SCEN_EM!$A$2:$A$59,0))-INDEX(REF_EM!F$2:F$59,MATCH('delta_EM_REF-SCEN'!$A25,REF_EM!$A$2:$A$59,0))</f>
        <v>-110</v>
      </c>
      <c r="G25" s="8">
        <f t="array" ref="G25">INDEX(SCEN_EM!G$2:G$59,MATCH('delta_EM_REF-SCEN'!$A25,SCEN_EM!$A$2:$A$59,0))-INDEX(REF_EM!G$2:G$59,MATCH('delta_EM_REF-SCEN'!$A25,REF_EM!$A$2:$A$59,0))</f>
        <v>-464</v>
      </c>
      <c r="H25" s="8">
        <f t="array" ref="H25">INDEX(SCEN_EM!H$2:H$59,MATCH('delta_EM_REF-SCEN'!$A25,SCEN_EM!$A$2:$A$59,0))-INDEX(REF_EM!H$2:H$59,MATCH('delta_EM_REF-SCEN'!$A25,REF_EM!$A$2:$A$59,0))</f>
        <v>-630</v>
      </c>
      <c r="I25" s="8">
        <f>INDEX(SCEN_EM!I$2:I$59,MATCH('delta_EM_REF-SCEN'!$A25,SCEN_EM!$A$2:$A$59,0))-INDEX(REF_EM!I$2:I$59,MATCH('delta_EM_REF-SCEN'!$A25,REF_EM!$A$2:$A$59,0))-B25-F25</f>
        <v>-25</v>
      </c>
    </row>
    <row r="26" spans="1:9" x14ac:dyDescent="0.15">
      <c r="A26" s="2" t="s">
        <v>33</v>
      </c>
      <c r="B26" s="8">
        <f t="array" ref="B26">INDEX(SCEN_EM!B$2:B$59,MATCH('delta_EM_REF-SCEN'!$A26,SCEN_EM!$A$2:$A$59,0))-INDEX(REF_EM!B$2:B$59,MATCH('delta_EM_REF-SCEN'!$A26,REF_EM!$A$2:$A$59,0))</f>
        <v>-119</v>
      </c>
      <c r="C26" s="8">
        <f t="array" ref="C26">INDEX(SCEN_EM!C$2:C$59,MATCH('delta_EM_REF-SCEN'!$A26,SCEN_EM!$A$2:$A$59,0))-INDEX(REF_EM!C$2:C$59,MATCH('delta_EM_REF-SCEN'!$A26,REF_EM!$A$2:$A$59,0))</f>
        <v>-400</v>
      </c>
      <c r="D26" s="8">
        <f t="array" ref="D26">INDEX(SCEN_EM!D$2:D$59,MATCH('delta_EM_REF-SCEN'!$A26,SCEN_EM!$A$2:$A$59,0))-INDEX(REF_EM!D$2:D$59,MATCH('delta_EM_REF-SCEN'!$A26,REF_EM!$A$2:$A$59,0))</f>
        <v>-20</v>
      </c>
      <c r="E26" s="8">
        <f t="array" ref="E26">INDEX(SCEN_EM!E$2:E$59,MATCH('delta_EM_REF-SCEN'!$A26,SCEN_EM!$A$2:$A$59,0))-INDEX(REF_EM!E$2:E$59,MATCH('delta_EM_REF-SCEN'!$A26,REF_EM!$A$2:$A$59,0))</f>
        <v>-480</v>
      </c>
      <c r="F26" s="8">
        <f t="array" ref="F26">INDEX(SCEN_EM!F$2:F$59,MATCH('delta_EM_REF-SCEN'!$A26,SCEN_EM!$A$2:$A$59,0))-INDEX(REF_EM!F$2:F$59,MATCH('delta_EM_REF-SCEN'!$A26,REF_EM!$A$2:$A$59,0))</f>
        <v>-150</v>
      </c>
      <c r="G26" s="8">
        <f t="array" ref="G26">INDEX(SCEN_EM!G$2:G$59,MATCH('delta_EM_REF-SCEN'!$A26,SCEN_EM!$A$2:$A$59,0))-INDEX(REF_EM!G$2:G$59,MATCH('delta_EM_REF-SCEN'!$A26,REF_EM!$A$2:$A$59,0))</f>
        <v>-316</v>
      </c>
      <c r="H26" s="8">
        <f t="array" ref="H26">INDEX(SCEN_EM!H$2:H$59,MATCH('delta_EM_REF-SCEN'!$A26,SCEN_EM!$A$2:$A$59,0))-INDEX(REF_EM!H$2:H$59,MATCH('delta_EM_REF-SCEN'!$A26,REF_EM!$A$2:$A$59,0))</f>
        <v>-600</v>
      </c>
      <c r="I26" s="8">
        <f>INDEX(SCEN_EM!I$2:I$59,MATCH('delta_EM_REF-SCEN'!$A26,SCEN_EM!$A$2:$A$59,0))-INDEX(REF_EM!I$2:I$59,MATCH('delta_EM_REF-SCEN'!$A26,REF_EM!$A$2:$A$59,0))-B26-F26</f>
        <v>-31</v>
      </c>
    </row>
    <row r="27" spans="1:9" x14ac:dyDescent="0.15">
      <c r="A27" s="2" t="s">
        <v>32</v>
      </c>
      <c r="B27" s="8">
        <f t="array" ref="B27">INDEX(SCEN_EM!B$2:B$59,MATCH('delta_EM_REF-SCEN'!$A27,SCEN_EM!$A$2:$A$59,0))-INDEX(REF_EM!B$2:B$59,MATCH('delta_EM_REF-SCEN'!$A27,REF_EM!$A$2:$A$59,0))</f>
        <v>-41</v>
      </c>
      <c r="C27" s="8">
        <f t="array" ref="C27">INDEX(SCEN_EM!C$2:C$59,MATCH('delta_EM_REF-SCEN'!$A27,SCEN_EM!$A$2:$A$59,0))-INDEX(REF_EM!C$2:C$59,MATCH('delta_EM_REF-SCEN'!$A27,REF_EM!$A$2:$A$59,0))</f>
        <v>-340</v>
      </c>
      <c r="D27" s="8">
        <f t="array" ref="D27">INDEX(SCEN_EM!D$2:D$59,MATCH('delta_EM_REF-SCEN'!$A27,SCEN_EM!$A$2:$A$59,0))-INDEX(REF_EM!D$2:D$59,MATCH('delta_EM_REF-SCEN'!$A27,REF_EM!$A$2:$A$59,0))</f>
        <v>-10</v>
      </c>
      <c r="E27" s="8">
        <f t="array" ref="E27">INDEX(SCEN_EM!E$2:E$59,MATCH('delta_EM_REF-SCEN'!$A27,SCEN_EM!$A$2:$A$59,0))-INDEX(REF_EM!E$2:E$59,MATCH('delta_EM_REF-SCEN'!$A27,REF_EM!$A$2:$A$59,0))</f>
        <v>-230</v>
      </c>
      <c r="F27" s="8">
        <f t="array" ref="F27">INDEX(SCEN_EM!F$2:F$59,MATCH('delta_EM_REF-SCEN'!$A27,SCEN_EM!$A$2:$A$59,0))-INDEX(REF_EM!F$2:F$59,MATCH('delta_EM_REF-SCEN'!$A27,REF_EM!$A$2:$A$59,0))</f>
        <v>-50</v>
      </c>
      <c r="G27" s="8">
        <f t="array" ref="G27">INDEX(SCEN_EM!G$2:G$59,MATCH('delta_EM_REF-SCEN'!$A27,SCEN_EM!$A$2:$A$59,0))-INDEX(REF_EM!G$2:G$59,MATCH('delta_EM_REF-SCEN'!$A27,REF_EM!$A$2:$A$59,0))</f>
        <v>-182</v>
      </c>
      <c r="H27" s="8">
        <f t="array" ref="H27">INDEX(SCEN_EM!H$2:H$59,MATCH('delta_EM_REF-SCEN'!$A27,SCEN_EM!$A$2:$A$59,0))-INDEX(REF_EM!H$2:H$59,MATCH('delta_EM_REF-SCEN'!$A27,REF_EM!$A$2:$A$59,0))</f>
        <v>-230</v>
      </c>
      <c r="I27" s="8">
        <f>INDEX(SCEN_EM!I$2:I$59,MATCH('delta_EM_REF-SCEN'!$A27,SCEN_EM!$A$2:$A$59,0))-INDEX(REF_EM!I$2:I$59,MATCH('delta_EM_REF-SCEN'!$A27,REF_EM!$A$2:$A$59,0))-B27-F27</f>
        <v>-9</v>
      </c>
    </row>
    <row r="28" spans="1:9" x14ac:dyDescent="0.15">
      <c r="A28" s="2" t="s">
        <v>31</v>
      </c>
      <c r="B28" s="8">
        <f t="array" ref="B28">INDEX(SCEN_EM!B$2:B$59,MATCH('delta_EM_REF-SCEN'!$A28,SCEN_EM!$A$2:$A$59,0))-INDEX(REF_EM!B$2:B$59,MATCH('delta_EM_REF-SCEN'!$A28,REF_EM!$A$2:$A$59,0))</f>
        <v>-20.299999999999997</v>
      </c>
      <c r="C28" s="8">
        <f t="array" ref="C28">INDEX(SCEN_EM!C$2:C$59,MATCH('delta_EM_REF-SCEN'!$A28,SCEN_EM!$A$2:$A$59,0))-INDEX(REF_EM!C$2:C$59,MATCH('delta_EM_REF-SCEN'!$A28,REF_EM!$A$2:$A$59,0))</f>
        <v>-680</v>
      </c>
      <c r="D28" s="8">
        <f t="array" ref="D28">INDEX(SCEN_EM!D$2:D$59,MATCH('delta_EM_REF-SCEN'!$A28,SCEN_EM!$A$2:$A$59,0))-INDEX(REF_EM!D$2:D$59,MATCH('delta_EM_REF-SCEN'!$A28,REF_EM!$A$2:$A$59,0))</f>
        <v>-7</v>
      </c>
      <c r="E28" s="8">
        <f t="array" ref="E28">INDEX(SCEN_EM!E$2:E$59,MATCH('delta_EM_REF-SCEN'!$A28,SCEN_EM!$A$2:$A$59,0))-INDEX(REF_EM!E$2:E$59,MATCH('delta_EM_REF-SCEN'!$A28,REF_EM!$A$2:$A$59,0))</f>
        <v>-1037</v>
      </c>
      <c r="F28" s="8">
        <f t="array" ref="F28">INDEX(SCEN_EM!F$2:F$59,MATCH('delta_EM_REF-SCEN'!$A28,SCEN_EM!$A$2:$A$59,0))-INDEX(REF_EM!F$2:F$59,MATCH('delta_EM_REF-SCEN'!$A28,REF_EM!$A$2:$A$59,0))</f>
        <v>-12</v>
      </c>
      <c r="G28" s="8">
        <f t="array" ref="G28">INDEX(SCEN_EM!G$2:G$59,MATCH('delta_EM_REF-SCEN'!$A28,SCEN_EM!$A$2:$A$59,0))-INDEX(REF_EM!G$2:G$59,MATCH('delta_EM_REF-SCEN'!$A28,REF_EM!$A$2:$A$59,0))</f>
        <v>-1035</v>
      </c>
      <c r="H28" s="8">
        <f t="array" ref="H28">INDEX(SCEN_EM!H$2:H$59,MATCH('delta_EM_REF-SCEN'!$A28,SCEN_EM!$A$2:$A$59,0))-INDEX(REF_EM!H$2:H$59,MATCH('delta_EM_REF-SCEN'!$A28,REF_EM!$A$2:$A$59,0))</f>
        <v>-220</v>
      </c>
      <c r="I28" s="8">
        <f>INDEX(SCEN_EM!I$2:I$59,MATCH('delta_EM_REF-SCEN'!$A28,SCEN_EM!$A$2:$A$59,0))-INDEX(REF_EM!I$2:I$59,MATCH('delta_EM_REF-SCEN'!$A28,REF_EM!$A$2:$A$59,0))-B28-F28</f>
        <v>-157.69999999999999</v>
      </c>
    </row>
    <row r="29" spans="1:9" x14ac:dyDescent="0.15">
      <c r="A29" s="2" t="s">
        <v>30</v>
      </c>
      <c r="B29" s="8">
        <f t="array" ref="B29">INDEX(SCEN_EM!B$2:B$59,MATCH('delta_EM_REF-SCEN'!$A29,SCEN_EM!$A$2:$A$59,0))-INDEX(REF_EM!B$2:B$59,MATCH('delta_EM_REF-SCEN'!$A29,REF_EM!$A$2:$A$59,0))</f>
        <v>-11.5</v>
      </c>
      <c r="C29" s="8">
        <f t="array" ref="C29">INDEX(SCEN_EM!C$2:C$59,MATCH('delta_EM_REF-SCEN'!$A29,SCEN_EM!$A$2:$A$59,0))-INDEX(REF_EM!C$2:C$59,MATCH('delta_EM_REF-SCEN'!$A29,REF_EM!$A$2:$A$59,0))</f>
        <v>-2160</v>
      </c>
      <c r="D29" s="8">
        <f t="array" ref="D29">INDEX(SCEN_EM!D$2:D$59,MATCH('delta_EM_REF-SCEN'!$A29,SCEN_EM!$A$2:$A$59,0))-INDEX(REF_EM!D$2:D$59,MATCH('delta_EM_REF-SCEN'!$A29,REF_EM!$A$2:$A$59,0))</f>
        <v>-1</v>
      </c>
      <c r="E29" s="8">
        <f t="array" ref="E29">INDEX(SCEN_EM!E$2:E$59,MATCH('delta_EM_REF-SCEN'!$A29,SCEN_EM!$A$2:$A$59,0))-INDEX(REF_EM!E$2:E$59,MATCH('delta_EM_REF-SCEN'!$A29,REF_EM!$A$2:$A$59,0))</f>
        <v>-274</v>
      </c>
      <c r="F29" s="8">
        <f t="array" ref="F29">INDEX(SCEN_EM!F$2:F$59,MATCH('delta_EM_REF-SCEN'!$A29,SCEN_EM!$A$2:$A$59,0))-INDEX(REF_EM!F$2:F$59,MATCH('delta_EM_REF-SCEN'!$A29,REF_EM!$A$2:$A$59,0))</f>
        <v>-5</v>
      </c>
      <c r="G29" s="8">
        <f t="array" ref="G29">INDEX(SCEN_EM!G$2:G$59,MATCH('delta_EM_REF-SCEN'!$A29,SCEN_EM!$A$2:$A$59,0))-INDEX(REF_EM!G$2:G$59,MATCH('delta_EM_REF-SCEN'!$A29,REF_EM!$A$2:$A$59,0))</f>
        <v>-1020</v>
      </c>
      <c r="H29" s="8">
        <f t="array" ref="H29">INDEX(SCEN_EM!H$2:H$59,MATCH('delta_EM_REF-SCEN'!$A29,SCEN_EM!$A$2:$A$59,0))-INDEX(REF_EM!H$2:H$59,MATCH('delta_EM_REF-SCEN'!$A29,REF_EM!$A$2:$A$59,0))</f>
        <v>-77</v>
      </c>
      <c r="I29" s="8">
        <f>INDEX(SCEN_EM!I$2:I$59,MATCH('delta_EM_REF-SCEN'!$A29,SCEN_EM!$A$2:$A$59,0))-INDEX(REF_EM!I$2:I$59,MATCH('delta_EM_REF-SCEN'!$A29,REF_EM!$A$2:$A$59,0))-B29-F29</f>
        <v>-11.5</v>
      </c>
    </row>
    <row r="30" spans="1:9" x14ac:dyDescent="0.15">
      <c r="A30" s="2" t="s">
        <v>29</v>
      </c>
      <c r="B30" s="8">
        <f t="array" ref="B30">INDEX(SCEN_EM!B$2:B$59,MATCH('delta_EM_REF-SCEN'!$A30,SCEN_EM!$A$2:$A$59,0))-INDEX(REF_EM!B$2:B$59,MATCH('delta_EM_REF-SCEN'!$A30,REF_EM!$A$2:$A$59,0))</f>
        <v>-5.8000000000000007</v>
      </c>
      <c r="C30" s="8">
        <f t="array" ref="C30">INDEX(SCEN_EM!C$2:C$59,MATCH('delta_EM_REF-SCEN'!$A30,SCEN_EM!$A$2:$A$59,0))-INDEX(REF_EM!C$2:C$59,MATCH('delta_EM_REF-SCEN'!$A30,REF_EM!$A$2:$A$59,0))</f>
        <v>-1190</v>
      </c>
      <c r="D30" s="8">
        <f t="array" ref="D30">INDEX(SCEN_EM!D$2:D$59,MATCH('delta_EM_REF-SCEN'!$A30,SCEN_EM!$A$2:$A$59,0))-INDEX(REF_EM!D$2:D$59,MATCH('delta_EM_REF-SCEN'!$A30,REF_EM!$A$2:$A$59,0))</f>
        <v>0</v>
      </c>
      <c r="E30" s="8">
        <f t="array" ref="E30">INDEX(SCEN_EM!E$2:E$59,MATCH('delta_EM_REF-SCEN'!$A30,SCEN_EM!$A$2:$A$59,0))-INDEX(REF_EM!E$2:E$59,MATCH('delta_EM_REF-SCEN'!$A30,REF_EM!$A$2:$A$59,0))</f>
        <v>-441</v>
      </c>
      <c r="F30" s="8">
        <f t="array" ref="F30">INDEX(SCEN_EM!F$2:F$59,MATCH('delta_EM_REF-SCEN'!$A30,SCEN_EM!$A$2:$A$59,0))-INDEX(REF_EM!F$2:F$59,MATCH('delta_EM_REF-SCEN'!$A30,REF_EM!$A$2:$A$59,0))</f>
        <v>25</v>
      </c>
      <c r="G30" s="8">
        <f t="array" ref="G30">INDEX(SCEN_EM!G$2:G$59,MATCH('delta_EM_REF-SCEN'!$A30,SCEN_EM!$A$2:$A$59,0))-INDEX(REF_EM!G$2:G$59,MATCH('delta_EM_REF-SCEN'!$A30,REF_EM!$A$2:$A$59,0))</f>
        <v>-290</v>
      </c>
      <c r="H30" s="8">
        <f t="array" ref="H30">INDEX(SCEN_EM!H$2:H$59,MATCH('delta_EM_REF-SCEN'!$A30,SCEN_EM!$A$2:$A$59,0))-INDEX(REF_EM!H$2:H$59,MATCH('delta_EM_REF-SCEN'!$A30,REF_EM!$A$2:$A$59,0))</f>
        <v>-345</v>
      </c>
      <c r="I30" s="8">
        <f>INDEX(SCEN_EM!I$2:I$59,MATCH('delta_EM_REF-SCEN'!$A30,SCEN_EM!$A$2:$A$59,0))-INDEX(REF_EM!I$2:I$59,MATCH('delta_EM_REF-SCEN'!$A30,REF_EM!$A$2:$A$59,0))-B30-F30</f>
        <v>-4.1999999999999993</v>
      </c>
    </row>
    <row r="31" spans="1:9" x14ac:dyDescent="0.15">
      <c r="A31" s="2" t="s">
        <v>28</v>
      </c>
      <c r="B31" s="8">
        <f t="array" ref="B31">INDEX(SCEN_EM!B$2:B$59,MATCH('delta_EM_REF-SCEN'!$A31,SCEN_EM!$A$2:$A$59,0))-INDEX(REF_EM!B$2:B$59,MATCH('delta_EM_REF-SCEN'!$A31,REF_EM!$A$2:$A$59,0))</f>
        <v>-4</v>
      </c>
      <c r="C31" s="8">
        <f t="array" ref="C31">INDEX(SCEN_EM!C$2:C$59,MATCH('delta_EM_REF-SCEN'!$A31,SCEN_EM!$A$2:$A$59,0))-INDEX(REF_EM!C$2:C$59,MATCH('delta_EM_REF-SCEN'!$A31,REF_EM!$A$2:$A$59,0))</f>
        <v>-4000</v>
      </c>
      <c r="D31" s="8">
        <f t="array" ref="D31">INDEX(SCEN_EM!D$2:D$59,MATCH('delta_EM_REF-SCEN'!$A31,SCEN_EM!$A$2:$A$59,0))-INDEX(REF_EM!D$2:D$59,MATCH('delta_EM_REF-SCEN'!$A31,REF_EM!$A$2:$A$59,0))</f>
        <v>-6</v>
      </c>
      <c r="E31" s="8">
        <f t="array" ref="E31">INDEX(SCEN_EM!E$2:E$59,MATCH('delta_EM_REF-SCEN'!$A31,SCEN_EM!$A$2:$A$59,0))-INDEX(REF_EM!E$2:E$59,MATCH('delta_EM_REF-SCEN'!$A31,REF_EM!$A$2:$A$59,0))</f>
        <v>-900</v>
      </c>
      <c r="F31" s="8">
        <f t="array" ref="F31">INDEX(SCEN_EM!F$2:F$59,MATCH('delta_EM_REF-SCEN'!$A31,SCEN_EM!$A$2:$A$59,0))-INDEX(REF_EM!F$2:F$59,MATCH('delta_EM_REF-SCEN'!$A31,REF_EM!$A$2:$A$59,0))</f>
        <v>50</v>
      </c>
      <c r="G31" s="8">
        <f t="array" ref="G31">INDEX(SCEN_EM!G$2:G$59,MATCH('delta_EM_REF-SCEN'!$A31,SCEN_EM!$A$2:$A$59,0))-INDEX(REF_EM!G$2:G$59,MATCH('delta_EM_REF-SCEN'!$A31,REF_EM!$A$2:$A$59,0))</f>
        <v>-1010</v>
      </c>
      <c r="H31" s="8">
        <f t="array" ref="H31">INDEX(SCEN_EM!H$2:H$59,MATCH('delta_EM_REF-SCEN'!$A31,SCEN_EM!$A$2:$A$59,0))-INDEX(REF_EM!H$2:H$59,MATCH('delta_EM_REF-SCEN'!$A31,REF_EM!$A$2:$A$59,0))</f>
        <v>-370</v>
      </c>
      <c r="I31" s="8">
        <f>INDEX(SCEN_EM!I$2:I$59,MATCH('delta_EM_REF-SCEN'!$A31,SCEN_EM!$A$2:$A$59,0))-INDEX(REF_EM!I$2:I$59,MATCH('delta_EM_REF-SCEN'!$A31,REF_EM!$A$2:$A$59,0))-B31-F31</f>
        <v>-86</v>
      </c>
    </row>
    <row r="32" spans="1:9" x14ac:dyDescent="0.15">
      <c r="A32" s="2" t="s">
        <v>27</v>
      </c>
      <c r="B32" s="8">
        <f t="array" ref="B32">INDEX(SCEN_EM!B$2:B$59,MATCH('delta_EM_REF-SCEN'!$A32,SCEN_EM!$A$2:$A$59,0))-INDEX(REF_EM!B$2:B$59,MATCH('delta_EM_REF-SCEN'!$A32,REF_EM!$A$2:$A$59,0))</f>
        <v>-26</v>
      </c>
      <c r="C32" s="8">
        <f t="array" ref="C32">INDEX(SCEN_EM!C$2:C$59,MATCH('delta_EM_REF-SCEN'!$A32,SCEN_EM!$A$2:$A$59,0))-INDEX(REF_EM!C$2:C$59,MATCH('delta_EM_REF-SCEN'!$A32,REF_EM!$A$2:$A$59,0))</f>
        <v>-13500</v>
      </c>
      <c r="D32" s="8">
        <f t="array" ref="D32">INDEX(SCEN_EM!D$2:D$59,MATCH('delta_EM_REF-SCEN'!$A32,SCEN_EM!$A$2:$A$59,0))-INDEX(REF_EM!D$2:D$59,MATCH('delta_EM_REF-SCEN'!$A32,REF_EM!$A$2:$A$59,0))</f>
        <v>-2</v>
      </c>
      <c r="E32" s="8">
        <f t="array" ref="E32">INDEX(SCEN_EM!E$2:E$59,MATCH('delta_EM_REF-SCEN'!$A32,SCEN_EM!$A$2:$A$59,0))-INDEX(REF_EM!E$2:E$59,MATCH('delta_EM_REF-SCEN'!$A32,REF_EM!$A$2:$A$59,0))</f>
        <v>-610</v>
      </c>
      <c r="F32" s="8">
        <f t="array" ref="F32">INDEX(SCEN_EM!F$2:F$59,MATCH('delta_EM_REF-SCEN'!$A32,SCEN_EM!$A$2:$A$59,0))-INDEX(REF_EM!F$2:F$59,MATCH('delta_EM_REF-SCEN'!$A32,REF_EM!$A$2:$A$59,0))</f>
        <v>20</v>
      </c>
      <c r="G32" s="8">
        <f t="array" ref="G32">INDEX(SCEN_EM!G$2:G$59,MATCH('delta_EM_REF-SCEN'!$A32,SCEN_EM!$A$2:$A$59,0))-INDEX(REF_EM!G$2:G$59,MATCH('delta_EM_REF-SCEN'!$A32,REF_EM!$A$2:$A$59,0))</f>
        <v>-1910</v>
      </c>
      <c r="H32" s="8">
        <f t="array" ref="H32">INDEX(SCEN_EM!H$2:H$59,MATCH('delta_EM_REF-SCEN'!$A32,SCEN_EM!$A$2:$A$59,0))-INDEX(REF_EM!H$2:H$59,MATCH('delta_EM_REF-SCEN'!$A32,REF_EM!$A$2:$A$59,0))</f>
        <v>-190</v>
      </c>
      <c r="I32" s="8">
        <f>INDEX(SCEN_EM!I$2:I$59,MATCH('delta_EM_REF-SCEN'!$A32,SCEN_EM!$A$2:$A$59,0))-INDEX(REF_EM!I$2:I$59,MATCH('delta_EM_REF-SCEN'!$A32,REF_EM!$A$2:$A$59,0))-B32-F32</f>
        <v>-204</v>
      </c>
    </row>
    <row r="33" spans="1:9" x14ac:dyDescent="0.15">
      <c r="A33" s="2" t="s">
        <v>26</v>
      </c>
      <c r="B33" s="8">
        <f t="array" ref="B33">INDEX(SCEN_EM!B$2:B$59,MATCH('delta_EM_REF-SCEN'!$A33,SCEN_EM!$A$2:$A$59,0))-INDEX(REF_EM!B$2:B$59,MATCH('delta_EM_REF-SCEN'!$A33,REF_EM!$A$2:$A$59,0))</f>
        <v>-4.3999999999999986</v>
      </c>
      <c r="C33" s="8">
        <f t="array" ref="C33">INDEX(SCEN_EM!C$2:C$59,MATCH('delta_EM_REF-SCEN'!$A33,SCEN_EM!$A$2:$A$59,0))-INDEX(REF_EM!C$2:C$59,MATCH('delta_EM_REF-SCEN'!$A33,REF_EM!$A$2:$A$59,0))</f>
        <v>-1140</v>
      </c>
      <c r="D33" s="8">
        <f t="array" ref="D33">INDEX(SCEN_EM!D$2:D$59,MATCH('delta_EM_REF-SCEN'!$A33,SCEN_EM!$A$2:$A$59,0))-INDEX(REF_EM!D$2:D$59,MATCH('delta_EM_REF-SCEN'!$A33,REF_EM!$A$2:$A$59,0))</f>
        <v>-2</v>
      </c>
      <c r="E33" s="8">
        <f t="array" ref="E33">INDEX(SCEN_EM!E$2:E$59,MATCH('delta_EM_REF-SCEN'!$A33,SCEN_EM!$A$2:$A$59,0))-INDEX(REF_EM!E$2:E$59,MATCH('delta_EM_REF-SCEN'!$A33,REF_EM!$A$2:$A$59,0))</f>
        <v>-152</v>
      </c>
      <c r="F33" s="8">
        <f t="array" ref="F33">INDEX(SCEN_EM!F$2:F$59,MATCH('delta_EM_REF-SCEN'!$A33,SCEN_EM!$A$2:$A$59,0))-INDEX(REF_EM!F$2:F$59,MATCH('delta_EM_REF-SCEN'!$A33,REF_EM!$A$2:$A$59,0))</f>
        <v>-5</v>
      </c>
      <c r="G33" s="8">
        <f t="array" ref="G33">INDEX(SCEN_EM!G$2:G$59,MATCH('delta_EM_REF-SCEN'!$A33,SCEN_EM!$A$2:$A$59,0))-INDEX(REF_EM!G$2:G$59,MATCH('delta_EM_REF-SCEN'!$A33,REF_EM!$A$2:$A$59,0))</f>
        <v>-63</v>
      </c>
      <c r="H33" s="8">
        <f t="array" ref="H33">INDEX(SCEN_EM!H$2:H$59,MATCH('delta_EM_REF-SCEN'!$A33,SCEN_EM!$A$2:$A$59,0))-INDEX(REF_EM!H$2:H$59,MATCH('delta_EM_REF-SCEN'!$A33,REF_EM!$A$2:$A$59,0))</f>
        <v>-47</v>
      </c>
      <c r="I33" s="8">
        <f>INDEX(SCEN_EM!I$2:I$59,MATCH('delta_EM_REF-SCEN'!$A33,SCEN_EM!$A$2:$A$59,0))-INDEX(REF_EM!I$2:I$59,MATCH('delta_EM_REF-SCEN'!$A33,REF_EM!$A$2:$A$59,0))-B33-F33</f>
        <v>-1.6000000000000014</v>
      </c>
    </row>
    <row r="34" spans="1:9" x14ac:dyDescent="0.15">
      <c r="A34" s="2" t="s">
        <v>25</v>
      </c>
      <c r="B34" s="8">
        <f t="array" ref="B34">INDEX(SCEN_EM!B$2:B$59,MATCH('delta_EM_REF-SCEN'!$A34,SCEN_EM!$A$2:$A$59,0))-INDEX(REF_EM!B$2:B$59,MATCH('delta_EM_REF-SCEN'!$A34,REF_EM!$A$2:$A$59,0))</f>
        <v>-0.80000000000000071</v>
      </c>
      <c r="C34" s="8">
        <f t="array" ref="C34">INDEX(SCEN_EM!C$2:C$59,MATCH('delta_EM_REF-SCEN'!$A34,SCEN_EM!$A$2:$A$59,0))-INDEX(REF_EM!C$2:C$59,MATCH('delta_EM_REF-SCEN'!$A34,REF_EM!$A$2:$A$59,0))</f>
        <v>-30</v>
      </c>
      <c r="D34" s="8">
        <f t="array" ref="D34">INDEX(SCEN_EM!D$2:D$59,MATCH('delta_EM_REF-SCEN'!$A34,SCEN_EM!$A$2:$A$59,0))-INDEX(REF_EM!D$2:D$59,MATCH('delta_EM_REF-SCEN'!$A34,REF_EM!$A$2:$A$59,0))</f>
        <v>-1</v>
      </c>
      <c r="E34" s="8">
        <f t="array" ref="E34">INDEX(SCEN_EM!E$2:E$59,MATCH('delta_EM_REF-SCEN'!$A34,SCEN_EM!$A$2:$A$59,0))-INDEX(REF_EM!E$2:E$59,MATCH('delta_EM_REF-SCEN'!$A34,REF_EM!$A$2:$A$59,0))</f>
        <v>-423</v>
      </c>
      <c r="F34" s="8">
        <f t="array" ref="F34">INDEX(SCEN_EM!F$2:F$59,MATCH('delta_EM_REF-SCEN'!$A34,SCEN_EM!$A$2:$A$59,0))-INDEX(REF_EM!F$2:F$59,MATCH('delta_EM_REF-SCEN'!$A34,REF_EM!$A$2:$A$59,0))</f>
        <v>5.5</v>
      </c>
      <c r="G34" s="8">
        <f t="array" ref="G34">INDEX(SCEN_EM!G$2:G$59,MATCH('delta_EM_REF-SCEN'!$A34,SCEN_EM!$A$2:$A$59,0))-INDEX(REF_EM!G$2:G$59,MATCH('delta_EM_REF-SCEN'!$A34,REF_EM!$A$2:$A$59,0))</f>
        <v>-115</v>
      </c>
      <c r="H34" s="8">
        <f t="array" ref="H34">INDEX(SCEN_EM!H$2:H$59,MATCH('delta_EM_REF-SCEN'!$A34,SCEN_EM!$A$2:$A$59,0))-INDEX(REF_EM!H$2:H$59,MATCH('delta_EM_REF-SCEN'!$A34,REF_EM!$A$2:$A$59,0))</f>
        <v>-72</v>
      </c>
      <c r="I34" s="8">
        <f>INDEX(SCEN_EM!I$2:I$59,MATCH('delta_EM_REF-SCEN'!$A34,SCEN_EM!$A$2:$A$59,0))-INDEX(REF_EM!I$2:I$59,MATCH('delta_EM_REF-SCEN'!$A34,REF_EM!$A$2:$A$59,0))-B34-F34</f>
        <v>-7.6999999999999993</v>
      </c>
    </row>
    <row r="35" spans="1:9" x14ac:dyDescent="0.15">
      <c r="A35" s="2" t="s">
        <v>24</v>
      </c>
      <c r="B35" s="8">
        <f t="array" ref="B35">INDEX(SCEN_EM!B$2:B$59,MATCH('delta_EM_REF-SCEN'!$A35,SCEN_EM!$A$2:$A$59,0))-INDEX(REF_EM!B$2:B$59,MATCH('delta_EM_REF-SCEN'!$A35,REF_EM!$A$2:$A$59,0))</f>
        <v>-2.5100000000000007</v>
      </c>
      <c r="C35" s="8">
        <f t="array" ref="C35">INDEX(SCEN_EM!C$2:C$59,MATCH('delta_EM_REF-SCEN'!$A35,SCEN_EM!$A$2:$A$59,0))-INDEX(REF_EM!C$2:C$59,MATCH('delta_EM_REF-SCEN'!$A35,REF_EM!$A$2:$A$59,0))</f>
        <v>-40</v>
      </c>
      <c r="D35" s="8">
        <f t="array" ref="D35">INDEX(SCEN_EM!D$2:D$59,MATCH('delta_EM_REF-SCEN'!$A35,SCEN_EM!$A$2:$A$59,0))-INDEX(REF_EM!D$2:D$59,MATCH('delta_EM_REF-SCEN'!$A35,REF_EM!$A$2:$A$59,0))</f>
        <v>-7</v>
      </c>
      <c r="E35" s="8">
        <f t="array" ref="E35">INDEX(SCEN_EM!E$2:E$59,MATCH('delta_EM_REF-SCEN'!$A35,SCEN_EM!$A$2:$A$59,0))-INDEX(REF_EM!E$2:E$59,MATCH('delta_EM_REF-SCEN'!$A35,REF_EM!$A$2:$A$59,0))</f>
        <v>-363</v>
      </c>
      <c r="F35" s="8">
        <f t="array" ref="F35">INDEX(SCEN_EM!F$2:F$59,MATCH('delta_EM_REF-SCEN'!$A35,SCEN_EM!$A$2:$A$59,0))-INDEX(REF_EM!F$2:F$59,MATCH('delta_EM_REF-SCEN'!$A35,REF_EM!$A$2:$A$59,0))</f>
        <v>-0.80000000000000071</v>
      </c>
      <c r="G35" s="8">
        <f t="array" ref="G35">INDEX(SCEN_EM!G$2:G$59,MATCH('delta_EM_REF-SCEN'!$A35,SCEN_EM!$A$2:$A$59,0))-INDEX(REF_EM!G$2:G$59,MATCH('delta_EM_REF-SCEN'!$A35,REF_EM!$A$2:$A$59,0))</f>
        <v>-221</v>
      </c>
      <c r="H35" s="8">
        <f t="array" ref="H35">INDEX(SCEN_EM!H$2:H$59,MATCH('delta_EM_REF-SCEN'!$A35,SCEN_EM!$A$2:$A$59,0))-INDEX(REF_EM!H$2:H$59,MATCH('delta_EM_REF-SCEN'!$A35,REF_EM!$A$2:$A$59,0))</f>
        <v>-110</v>
      </c>
      <c r="I35" s="8">
        <f>INDEX(SCEN_EM!I$2:I$59,MATCH('delta_EM_REF-SCEN'!$A35,SCEN_EM!$A$2:$A$59,0))-INDEX(REF_EM!I$2:I$59,MATCH('delta_EM_REF-SCEN'!$A35,REF_EM!$A$2:$A$59,0))-B35-F35</f>
        <v>-11.689999999999998</v>
      </c>
    </row>
    <row r="36" spans="1:9" x14ac:dyDescent="0.15">
      <c r="A36" s="2" t="s">
        <v>23</v>
      </c>
      <c r="B36" s="8">
        <f t="array" ref="B36">INDEX(SCEN_EM!B$2:B$59,MATCH('delta_EM_REF-SCEN'!$A36,SCEN_EM!$A$2:$A$59,0))-INDEX(REF_EM!B$2:B$59,MATCH('delta_EM_REF-SCEN'!$A36,REF_EM!$A$2:$A$59,0))</f>
        <v>5.3999999999999915</v>
      </c>
      <c r="C36" s="8">
        <f t="array" ref="C36">INDEX(SCEN_EM!C$2:C$59,MATCH('delta_EM_REF-SCEN'!$A36,SCEN_EM!$A$2:$A$59,0))-INDEX(REF_EM!C$2:C$59,MATCH('delta_EM_REF-SCEN'!$A36,REF_EM!$A$2:$A$59,0))</f>
        <v>-2170</v>
      </c>
      <c r="D36" s="8">
        <f t="array" ref="D36">INDEX(SCEN_EM!D$2:D$59,MATCH('delta_EM_REF-SCEN'!$A36,SCEN_EM!$A$2:$A$59,0))-INDEX(REF_EM!D$2:D$59,MATCH('delta_EM_REF-SCEN'!$A36,REF_EM!$A$2:$A$59,0))</f>
        <v>0</v>
      </c>
      <c r="E36" s="8">
        <f t="array" ref="E36">INDEX(SCEN_EM!E$2:E$59,MATCH('delta_EM_REF-SCEN'!$A36,SCEN_EM!$A$2:$A$59,0))-INDEX(REF_EM!E$2:E$59,MATCH('delta_EM_REF-SCEN'!$A36,REF_EM!$A$2:$A$59,0))</f>
        <v>-358</v>
      </c>
      <c r="F36" s="8">
        <f t="array" ref="F36">INDEX(SCEN_EM!F$2:F$59,MATCH('delta_EM_REF-SCEN'!$A36,SCEN_EM!$A$2:$A$59,0))-INDEX(REF_EM!F$2:F$59,MATCH('delta_EM_REF-SCEN'!$A36,REF_EM!$A$2:$A$59,0))</f>
        <v>18</v>
      </c>
      <c r="G36" s="8">
        <f t="array" ref="G36">INDEX(SCEN_EM!G$2:G$59,MATCH('delta_EM_REF-SCEN'!$A36,SCEN_EM!$A$2:$A$59,0))-INDEX(REF_EM!G$2:G$59,MATCH('delta_EM_REF-SCEN'!$A36,REF_EM!$A$2:$A$59,0))</f>
        <v>-402</v>
      </c>
      <c r="H36" s="8">
        <f t="array" ref="H36">INDEX(SCEN_EM!H$2:H$59,MATCH('delta_EM_REF-SCEN'!$A36,SCEN_EM!$A$2:$A$59,0))-INDEX(REF_EM!H$2:H$59,MATCH('delta_EM_REF-SCEN'!$A36,REF_EM!$A$2:$A$59,0))</f>
        <v>6</v>
      </c>
      <c r="I36" s="8">
        <f>INDEX(SCEN_EM!I$2:I$59,MATCH('delta_EM_REF-SCEN'!$A36,SCEN_EM!$A$2:$A$59,0))-INDEX(REF_EM!I$2:I$59,MATCH('delta_EM_REF-SCEN'!$A36,REF_EM!$A$2:$A$59,0))-B36-F36</f>
        <v>-9.3999999999999915</v>
      </c>
    </row>
    <row r="37" spans="1:9" x14ac:dyDescent="0.15">
      <c r="A37" s="2" t="s">
        <v>22</v>
      </c>
      <c r="B37" s="8">
        <f t="array" ref="B37">INDEX(SCEN_EM!B$2:B$59,MATCH('delta_EM_REF-SCEN'!$A37,SCEN_EM!$A$2:$A$59,0))-INDEX(REF_EM!B$2:B$59,MATCH('delta_EM_REF-SCEN'!$A37,REF_EM!$A$2:$A$59,0))</f>
        <v>1</v>
      </c>
      <c r="C37" s="8">
        <f t="array" ref="C37">INDEX(SCEN_EM!C$2:C$59,MATCH('delta_EM_REF-SCEN'!$A37,SCEN_EM!$A$2:$A$59,0))-INDEX(REF_EM!C$2:C$59,MATCH('delta_EM_REF-SCEN'!$A37,REF_EM!$A$2:$A$59,0))</f>
        <v>-20</v>
      </c>
      <c r="D37" s="8">
        <f t="array" ref="D37">INDEX(SCEN_EM!D$2:D$59,MATCH('delta_EM_REF-SCEN'!$A37,SCEN_EM!$A$2:$A$59,0))-INDEX(REF_EM!D$2:D$59,MATCH('delta_EM_REF-SCEN'!$A37,REF_EM!$A$2:$A$59,0))</f>
        <v>0</v>
      </c>
      <c r="E37" s="8">
        <f t="array" ref="E37">INDEX(SCEN_EM!E$2:E$59,MATCH('delta_EM_REF-SCEN'!$A37,SCEN_EM!$A$2:$A$59,0))-INDEX(REF_EM!E$2:E$59,MATCH('delta_EM_REF-SCEN'!$A37,REF_EM!$A$2:$A$59,0))</f>
        <v>-21.200000000000003</v>
      </c>
      <c r="F37" s="8">
        <f t="array" ref="F37">INDEX(SCEN_EM!F$2:F$59,MATCH('delta_EM_REF-SCEN'!$A37,SCEN_EM!$A$2:$A$59,0))-INDEX(REF_EM!F$2:F$59,MATCH('delta_EM_REF-SCEN'!$A37,REF_EM!$A$2:$A$59,0))</f>
        <v>3.4499999999999993</v>
      </c>
      <c r="G37" s="8">
        <f t="array" ref="G37">INDEX(SCEN_EM!G$2:G$59,MATCH('delta_EM_REF-SCEN'!$A37,SCEN_EM!$A$2:$A$59,0))-INDEX(REF_EM!G$2:G$59,MATCH('delta_EM_REF-SCEN'!$A37,REF_EM!$A$2:$A$59,0))</f>
        <v>-20.5</v>
      </c>
      <c r="H37" s="8">
        <f t="array" ref="H37">INDEX(SCEN_EM!H$2:H$59,MATCH('delta_EM_REF-SCEN'!$A37,SCEN_EM!$A$2:$A$59,0))-INDEX(REF_EM!H$2:H$59,MATCH('delta_EM_REF-SCEN'!$A37,REF_EM!$A$2:$A$59,0))</f>
        <v>2.6000000000000014</v>
      </c>
      <c r="I37" s="8">
        <f>INDEX(SCEN_EM!I$2:I$59,MATCH('delta_EM_REF-SCEN'!$A37,SCEN_EM!$A$2:$A$59,0))-INDEX(REF_EM!I$2:I$59,MATCH('delta_EM_REF-SCEN'!$A37,REF_EM!$A$2:$A$59,0))-B37-F37</f>
        <v>0.25</v>
      </c>
    </row>
    <row r="38" spans="1:9" x14ac:dyDescent="0.15">
      <c r="A38" s="2" t="s">
        <v>21</v>
      </c>
      <c r="B38" s="8">
        <f t="array" ref="B38">INDEX(SCEN_EM!B$2:B$59,MATCH('delta_EM_REF-SCEN'!$A38,SCEN_EM!$A$2:$A$59,0))-INDEX(REF_EM!B$2:B$59,MATCH('delta_EM_REF-SCEN'!$A38,REF_EM!$A$2:$A$59,0))</f>
        <v>-2.0000000000000018E-3</v>
      </c>
      <c r="C38" s="8">
        <f t="array" ref="C38">INDEX(SCEN_EM!C$2:C$59,MATCH('delta_EM_REF-SCEN'!$A38,SCEN_EM!$A$2:$A$59,0))-INDEX(REF_EM!C$2:C$59,MATCH('delta_EM_REF-SCEN'!$A38,REF_EM!$A$2:$A$59,0))</f>
        <v>-8.9999999999999858E-2</v>
      </c>
      <c r="D38" s="8">
        <f t="array" ref="D38">INDEX(SCEN_EM!D$2:D$59,MATCH('delta_EM_REF-SCEN'!$A38,SCEN_EM!$A$2:$A$59,0))-INDEX(REF_EM!D$2:D$59,MATCH('delta_EM_REF-SCEN'!$A38,REF_EM!$A$2:$A$59,0))</f>
        <v>0</v>
      </c>
      <c r="E38" s="8">
        <f t="array" ref="E38">INDEX(SCEN_EM!E$2:E$59,MATCH('delta_EM_REF-SCEN'!$A38,SCEN_EM!$A$2:$A$59,0))-INDEX(REF_EM!E$2:E$59,MATCH('delta_EM_REF-SCEN'!$A38,REF_EM!$A$2:$A$59,0))</f>
        <v>-8.0000000000000071E-2</v>
      </c>
      <c r="F38" s="8">
        <f t="array" ref="F38">INDEX(SCEN_EM!F$2:F$59,MATCH('delta_EM_REF-SCEN'!$A38,SCEN_EM!$A$2:$A$59,0))-INDEX(REF_EM!F$2:F$59,MATCH('delta_EM_REF-SCEN'!$A38,REF_EM!$A$2:$A$59,0))</f>
        <v>0</v>
      </c>
      <c r="G38" s="8">
        <f t="array" ref="G38">INDEX(SCEN_EM!G$2:G$59,MATCH('delta_EM_REF-SCEN'!$A38,SCEN_EM!$A$2:$A$59,0))-INDEX(REF_EM!G$2:G$59,MATCH('delta_EM_REF-SCEN'!$A38,REF_EM!$A$2:$A$59,0))</f>
        <v>-4.0000000000000036E-3</v>
      </c>
      <c r="H38" s="8">
        <f t="array" ref="H38">INDEX(SCEN_EM!H$2:H$59,MATCH('delta_EM_REF-SCEN'!$A38,SCEN_EM!$A$2:$A$59,0))-INDEX(REF_EM!H$2:H$59,MATCH('delta_EM_REF-SCEN'!$A38,REF_EM!$A$2:$A$59,0))</f>
        <v>-8.0000000000000071E-2</v>
      </c>
      <c r="I38" s="8">
        <f>INDEX(SCEN_EM!I$2:I$59,MATCH('delta_EM_REF-SCEN'!$A38,SCEN_EM!$A$2:$A$59,0))-INDEX(REF_EM!I$2:I$59,MATCH('delta_EM_REF-SCEN'!$A38,REF_EM!$A$2:$A$59,0))-B38-F38</f>
        <v>2.0000000000000018E-3</v>
      </c>
    </row>
    <row r="39" spans="1:9" x14ac:dyDescent="0.15">
      <c r="A39" s="2" t="s">
        <v>20</v>
      </c>
      <c r="B39" s="8">
        <f t="array" ref="B39">INDEX(SCEN_EM!B$2:B$59,MATCH('delta_EM_REF-SCEN'!$A39,SCEN_EM!$A$2:$A$59,0))-INDEX(REF_EM!B$2:B$59,MATCH('delta_EM_REF-SCEN'!$A39,REF_EM!$A$2:$A$59,0))</f>
        <v>18.600000000000001</v>
      </c>
      <c r="C39" s="8">
        <f t="array" ref="C39">INDEX(SCEN_EM!C$2:C$59,MATCH('delta_EM_REF-SCEN'!$A39,SCEN_EM!$A$2:$A$59,0))-INDEX(REF_EM!C$2:C$59,MATCH('delta_EM_REF-SCEN'!$A39,REF_EM!$A$2:$A$59,0))</f>
        <v>-530</v>
      </c>
      <c r="D39" s="8">
        <f t="array" ref="D39">INDEX(SCEN_EM!D$2:D$59,MATCH('delta_EM_REF-SCEN'!$A39,SCEN_EM!$A$2:$A$59,0))-INDEX(REF_EM!D$2:D$59,MATCH('delta_EM_REF-SCEN'!$A39,REF_EM!$A$2:$A$59,0))</f>
        <v>1</v>
      </c>
      <c r="E39" s="8">
        <f t="array" ref="E39">INDEX(SCEN_EM!E$2:E$59,MATCH('delta_EM_REF-SCEN'!$A39,SCEN_EM!$A$2:$A$59,0))-INDEX(REF_EM!E$2:E$59,MATCH('delta_EM_REF-SCEN'!$A39,REF_EM!$A$2:$A$59,0))</f>
        <v>-301</v>
      </c>
      <c r="F39" s="8">
        <f t="array" ref="F39">INDEX(SCEN_EM!F$2:F$59,MATCH('delta_EM_REF-SCEN'!$A39,SCEN_EM!$A$2:$A$59,0))-INDEX(REF_EM!F$2:F$59,MATCH('delta_EM_REF-SCEN'!$A39,REF_EM!$A$2:$A$59,0))</f>
        <v>161.80000000000001</v>
      </c>
      <c r="G39" s="8">
        <f t="array" ref="G39">INDEX(SCEN_EM!G$2:G$59,MATCH('delta_EM_REF-SCEN'!$A39,SCEN_EM!$A$2:$A$59,0))-INDEX(REF_EM!G$2:G$59,MATCH('delta_EM_REF-SCEN'!$A39,REF_EM!$A$2:$A$59,0))</f>
        <v>-450</v>
      </c>
      <c r="H39" s="8">
        <f t="array" ref="H39">INDEX(SCEN_EM!H$2:H$59,MATCH('delta_EM_REF-SCEN'!$A39,SCEN_EM!$A$2:$A$59,0))-INDEX(REF_EM!H$2:H$59,MATCH('delta_EM_REF-SCEN'!$A39,REF_EM!$A$2:$A$59,0))</f>
        <v>240</v>
      </c>
      <c r="I39" s="8">
        <f>INDEX(SCEN_EM!I$2:I$59,MATCH('delta_EM_REF-SCEN'!$A39,SCEN_EM!$A$2:$A$59,0))-INDEX(REF_EM!I$2:I$59,MATCH('delta_EM_REF-SCEN'!$A39,REF_EM!$A$2:$A$59,0))-B39-F39</f>
        <v>-51.400000000000006</v>
      </c>
    </row>
    <row r="40" spans="1:9" x14ac:dyDescent="0.15">
      <c r="A40" s="2" t="s">
        <v>19</v>
      </c>
      <c r="B40" s="8">
        <f t="array" ref="B40">INDEX(SCEN_EM!B$2:B$59,MATCH('delta_EM_REF-SCEN'!$A40,SCEN_EM!$A$2:$A$59,0))-INDEX(REF_EM!B$2:B$59,MATCH('delta_EM_REF-SCEN'!$A40,REF_EM!$A$2:$A$59,0))</f>
        <v>-22</v>
      </c>
      <c r="C40" s="8">
        <f t="array" ref="C40">INDEX(SCEN_EM!C$2:C$59,MATCH('delta_EM_REF-SCEN'!$A40,SCEN_EM!$A$2:$A$59,0))-INDEX(REF_EM!C$2:C$59,MATCH('delta_EM_REF-SCEN'!$A40,REF_EM!$A$2:$A$59,0))</f>
        <v>-30800</v>
      </c>
      <c r="D40" s="8">
        <f t="array" ref="D40">INDEX(SCEN_EM!D$2:D$59,MATCH('delta_EM_REF-SCEN'!$A40,SCEN_EM!$A$2:$A$59,0))-INDEX(REF_EM!D$2:D$59,MATCH('delta_EM_REF-SCEN'!$A40,REF_EM!$A$2:$A$59,0))</f>
        <v>-300</v>
      </c>
      <c r="E40" s="8">
        <f t="array" ref="E40">INDEX(SCEN_EM!E$2:E$59,MATCH('delta_EM_REF-SCEN'!$A40,SCEN_EM!$A$2:$A$59,0))-INDEX(REF_EM!E$2:E$59,MATCH('delta_EM_REF-SCEN'!$A40,REF_EM!$A$2:$A$59,0))</f>
        <v>-4700</v>
      </c>
      <c r="F40" s="8">
        <f t="array" ref="F40">INDEX(SCEN_EM!F$2:F$59,MATCH('delta_EM_REF-SCEN'!$A40,SCEN_EM!$A$2:$A$59,0))-INDEX(REF_EM!F$2:F$59,MATCH('delta_EM_REF-SCEN'!$A40,REF_EM!$A$2:$A$59,0))</f>
        <v>100</v>
      </c>
      <c r="G40" s="8">
        <f t="array" ref="G40">INDEX(SCEN_EM!G$2:G$59,MATCH('delta_EM_REF-SCEN'!$A40,SCEN_EM!$A$2:$A$59,0))-INDEX(REF_EM!G$2:G$59,MATCH('delta_EM_REF-SCEN'!$A40,REF_EM!$A$2:$A$59,0))</f>
        <v>-7300</v>
      </c>
      <c r="H40" s="8">
        <f t="array" ref="H40">INDEX(SCEN_EM!H$2:H$59,MATCH('delta_EM_REF-SCEN'!$A40,SCEN_EM!$A$2:$A$59,0))-INDEX(REF_EM!H$2:H$59,MATCH('delta_EM_REF-SCEN'!$A40,REF_EM!$A$2:$A$59,0))</f>
        <v>-1100</v>
      </c>
      <c r="I40" s="8">
        <f>INDEX(SCEN_EM!I$2:I$59,MATCH('delta_EM_REF-SCEN'!$A40,SCEN_EM!$A$2:$A$59,0))-INDEX(REF_EM!I$2:I$59,MATCH('delta_EM_REF-SCEN'!$A40,REF_EM!$A$2:$A$59,0))-B40-F40</f>
        <v>-438</v>
      </c>
    </row>
    <row r="41" spans="1:9" x14ac:dyDescent="0.15">
      <c r="A41" s="2" t="s">
        <v>18</v>
      </c>
      <c r="B41" s="8">
        <f t="array" ref="B41">INDEX(SCEN_EM!B$2:B$59,MATCH('delta_EM_REF-SCEN'!$A41,SCEN_EM!$A$2:$A$59,0))-INDEX(REF_EM!B$2:B$59,MATCH('delta_EM_REF-SCEN'!$A41,REF_EM!$A$2:$A$59,0))</f>
        <v>-0.76999999999999957</v>
      </c>
      <c r="C41" s="8">
        <f t="array" ref="C41">INDEX(SCEN_EM!C$2:C$59,MATCH('delta_EM_REF-SCEN'!$A41,SCEN_EM!$A$2:$A$59,0))-INDEX(REF_EM!C$2:C$59,MATCH('delta_EM_REF-SCEN'!$A41,REF_EM!$A$2:$A$59,0))</f>
        <v>7</v>
      </c>
      <c r="D41" s="8">
        <f t="array" ref="D41">INDEX(SCEN_EM!D$2:D$59,MATCH('delta_EM_REF-SCEN'!$A41,SCEN_EM!$A$2:$A$59,0))-INDEX(REF_EM!D$2:D$59,MATCH('delta_EM_REF-SCEN'!$A41,REF_EM!$A$2:$A$59,0))</f>
        <v>-1</v>
      </c>
      <c r="E41" s="8">
        <f t="array" ref="E41">INDEX(SCEN_EM!E$2:E$59,MATCH('delta_EM_REF-SCEN'!$A41,SCEN_EM!$A$2:$A$59,0))-INDEX(REF_EM!E$2:E$59,MATCH('delta_EM_REF-SCEN'!$A41,REF_EM!$A$2:$A$59,0))</f>
        <v>-126</v>
      </c>
      <c r="F41" s="8">
        <f t="array" ref="F41">INDEX(SCEN_EM!F$2:F$59,MATCH('delta_EM_REF-SCEN'!$A41,SCEN_EM!$A$2:$A$59,0))-INDEX(REF_EM!F$2:F$59,MATCH('delta_EM_REF-SCEN'!$A41,REF_EM!$A$2:$A$59,0))</f>
        <v>-0.30000000000000071</v>
      </c>
      <c r="G41" s="8">
        <f t="array" ref="G41">INDEX(SCEN_EM!G$2:G$59,MATCH('delta_EM_REF-SCEN'!$A41,SCEN_EM!$A$2:$A$59,0))-INDEX(REF_EM!G$2:G$59,MATCH('delta_EM_REF-SCEN'!$A41,REF_EM!$A$2:$A$59,0))</f>
        <v>-100</v>
      </c>
      <c r="H41" s="8">
        <f t="array" ref="H41">INDEX(SCEN_EM!H$2:H$59,MATCH('delta_EM_REF-SCEN'!$A41,SCEN_EM!$A$2:$A$59,0))-INDEX(REF_EM!H$2:H$59,MATCH('delta_EM_REF-SCEN'!$A41,REF_EM!$A$2:$A$59,0))</f>
        <v>-6</v>
      </c>
      <c r="I41" s="8">
        <f>INDEX(SCEN_EM!I$2:I$59,MATCH('delta_EM_REF-SCEN'!$A41,SCEN_EM!$A$2:$A$59,0))-INDEX(REF_EM!I$2:I$59,MATCH('delta_EM_REF-SCEN'!$A41,REF_EM!$A$2:$A$59,0))-B41-F41</f>
        <v>-14.43</v>
      </c>
    </row>
    <row r="42" spans="1:9" x14ac:dyDescent="0.15">
      <c r="A42" s="2" t="s">
        <v>17</v>
      </c>
      <c r="B42" s="8">
        <f t="array" ref="B42">INDEX(SCEN_EM!B$2:B$59,MATCH('delta_EM_REF-SCEN'!$A42,SCEN_EM!$A$2:$A$59,0))-INDEX(REF_EM!B$2:B$59,MATCH('delta_EM_REF-SCEN'!$A42,REF_EM!$A$2:$A$59,0))</f>
        <v>-20</v>
      </c>
      <c r="C42" s="8">
        <f t="array" ref="C42">INDEX(SCEN_EM!C$2:C$59,MATCH('delta_EM_REF-SCEN'!$A42,SCEN_EM!$A$2:$A$59,0))-INDEX(REF_EM!C$2:C$59,MATCH('delta_EM_REF-SCEN'!$A42,REF_EM!$A$2:$A$59,0))</f>
        <v>-400</v>
      </c>
      <c r="D42" s="8">
        <f t="array" ref="D42">INDEX(SCEN_EM!D$2:D$59,MATCH('delta_EM_REF-SCEN'!$A42,SCEN_EM!$A$2:$A$59,0))-INDEX(REF_EM!D$2:D$59,MATCH('delta_EM_REF-SCEN'!$A42,REF_EM!$A$2:$A$59,0))</f>
        <v>0</v>
      </c>
      <c r="E42" s="8">
        <f t="array" ref="E42">INDEX(SCEN_EM!E$2:E$59,MATCH('delta_EM_REF-SCEN'!$A42,SCEN_EM!$A$2:$A$59,0))-INDEX(REF_EM!E$2:E$59,MATCH('delta_EM_REF-SCEN'!$A42,REF_EM!$A$2:$A$59,0))</f>
        <v>-620</v>
      </c>
      <c r="F42" s="8">
        <f t="array" ref="F42">INDEX(SCEN_EM!F$2:F$59,MATCH('delta_EM_REF-SCEN'!$A42,SCEN_EM!$A$2:$A$59,0))-INDEX(REF_EM!F$2:F$59,MATCH('delta_EM_REF-SCEN'!$A42,REF_EM!$A$2:$A$59,0))</f>
        <v>-40</v>
      </c>
      <c r="G42" s="8">
        <f t="array" ref="G42">INDEX(SCEN_EM!G$2:G$59,MATCH('delta_EM_REF-SCEN'!$A42,SCEN_EM!$A$2:$A$59,0))-INDEX(REF_EM!G$2:G$59,MATCH('delta_EM_REF-SCEN'!$A42,REF_EM!$A$2:$A$59,0))</f>
        <v>-1730</v>
      </c>
      <c r="H42" s="8">
        <f t="array" ref="H42">INDEX(SCEN_EM!H$2:H$59,MATCH('delta_EM_REF-SCEN'!$A42,SCEN_EM!$A$2:$A$59,0))-INDEX(REF_EM!H$2:H$59,MATCH('delta_EM_REF-SCEN'!$A42,REF_EM!$A$2:$A$59,0))</f>
        <v>-110</v>
      </c>
      <c r="I42" s="8">
        <f>INDEX(SCEN_EM!I$2:I$59,MATCH('delta_EM_REF-SCEN'!$A42,SCEN_EM!$A$2:$A$59,0))-INDEX(REF_EM!I$2:I$59,MATCH('delta_EM_REF-SCEN'!$A42,REF_EM!$A$2:$A$59,0))-B42-F42</f>
        <v>-260</v>
      </c>
    </row>
    <row r="43" spans="1:9" x14ac:dyDescent="0.15">
      <c r="A43" s="2" t="s">
        <v>16</v>
      </c>
      <c r="B43" s="8">
        <f t="array" ref="B43">INDEX(SCEN_EM!B$2:B$59,MATCH('delta_EM_REF-SCEN'!$A43,SCEN_EM!$A$2:$A$59,0))-INDEX(REF_EM!B$2:B$59,MATCH('delta_EM_REF-SCEN'!$A43,REF_EM!$A$2:$A$59,0))</f>
        <v>-292</v>
      </c>
      <c r="C43" s="8">
        <f t="array" ref="C43">INDEX(SCEN_EM!C$2:C$59,MATCH('delta_EM_REF-SCEN'!$A43,SCEN_EM!$A$2:$A$59,0))-INDEX(REF_EM!C$2:C$59,MATCH('delta_EM_REF-SCEN'!$A43,REF_EM!$A$2:$A$59,0))</f>
        <v>-4500</v>
      </c>
      <c r="D43" s="8">
        <f t="array" ref="D43">INDEX(SCEN_EM!D$2:D$59,MATCH('delta_EM_REF-SCEN'!$A43,SCEN_EM!$A$2:$A$59,0))-INDEX(REF_EM!D$2:D$59,MATCH('delta_EM_REF-SCEN'!$A43,REF_EM!$A$2:$A$59,0))</f>
        <v>-100</v>
      </c>
      <c r="E43" s="8">
        <f t="array" ref="E43">INDEX(SCEN_EM!E$2:E$59,MATCH('delta_EM_REF-SCEN'!$A43,SCEN_EM!$A$2:$A$59,0))-INDEX(REF_EM!E$2:E$59,MATCH('delta_EM_REF-SCEN'!$A43,REF_EM!$A$2:$A$59,0))</f>
        <v>-10200</v>
      </c>
      <c r="F43" s="8">
        <f t="array" ref="F43">INDEX(SCEN_EM!F$2:F$59,MATCH('delta_EM_REF-SCEN'!$A43,SCEN_EM!$A$2:$A$59,0))-INDEX(REF_EM!F$2:F$59,MATCH('delta_EM_REF-SCEN'!$A43,REF_EM!$A$2:$A$59,0))</f>
        <v>-440</v>
      </c>
      <c r="G43" s="8">
        <f t="array" ref="G43">INDEX(SCEN_EM!G$2:G$59,MATCH('delta_EM_REF-SCEN'!$A43,SCEN_EM!$A$2:$A$59,0))-INDEX(REF_EM!G$2:G$59,MATCH('delta_EM_REF-SCEN'!$A43,REF_EM!$A$2:$A$59,0))</f>
        <v>-16340</v>
      </c>
      <c r="H43" s="8">
        <f t="array" ref="H43">INDEX(SCEN_EM!H$2:H$59,MATCH('delta_EM_REF-SCEN'!$A43,SCEN_EM!$A$2:$A$59,0))-INDEX(REF_EM!H$2:H$59,MATCH('delta_EM_REF-SCEN'!$A43,REF_EM!$A$2:$A$59,0))</f>
        <v>-4000</v>
      </c>
      <c r="I43" s="8">
        <f>INDEX(SCEN_EM!I$2:I$59,MATCH('delta_EM_REF-SCEN'!$A43,SCEN_EM!$A$2:$A$59,0))-INDEX(REF_EM!I$2:I$59,MATCH('delta_EM_REF-SCEN'!$A43,REF_EM!$A$2:$A$59,0))-B43-F43</f>
        <v>-908</v>
      </c>
    </row>
    <row r="44" spans="1:9" x14ac:dyDescent="0.15">
      <c r="A44" s="2" t="s">
        <v>15</v>
      </c>
      <c r="B44" s="8">
        <f t="array" ref="B44">INDEX(SCEN_EM!B$2:B$59,MATCH('delta_EM_REF-SCEN'!$A44,SCEN_EM!$A$2:$A$59,0))-INDEX(REF_EM!B$2:B$59,MATCH('delta_EM_REF-SCEN'!$A44,REF_EM!$A$2:$A$59,0))</f>
        <v>-111</v>
      </c>
      <c r="C44" s="8">
        <f t="array" ref="C44">INDEX(SCEN_EM!C$2:C$59,MATCH('delta_EM_REF-SCEN'!$A44,SCEN_EM!$A$2:$A$59,0))-INDEX(REF_EM!C$2:C$59,MATCH('delta_EM_REF-SCEN'!$A44,REF_EM!$A$2:$A$59,0))</f>
        <v>-7410</v>
      </c>
      <c r="D44" s="8">
        <f t="array" ref="D44">INDEX(SCEN_EM!D$2:D$59,MATCH('delta_EM_REF-SCEN'!$A44,SCEN_EM!$A$2:$A$59,0))-INDEX(REF_EM!D$2:D$59,MATCH('delta_EM_REF-SCEN'!$A44,REF_EM!$A$2:$A$59,0))</f>
        <v>-20</v>
      </c>
      <c r="E44" s="8">
        <f t="array" ref="E44">INDEX(SCEN_EM!E$2:E$59,MATCH('delta_EM_REF-SCEN'!$A44,SCEN_EM!$A$2:$A$59,0))-INDEX(REF_EM!E$2:E$59,MATCH('delta_EM_REF-SCEN'!$A44,REF_EM!$A$2:$A$59,0))</f>
        <v>-1820</v>
      </c>
      <c r="F44" s="8">
        <f t="array" ref="F44">INDEX(SCEN_EM!F$2:F$59,MATCH('delta_EM_REF-SCEN'!$A44,SCEN_EM!$A$2:$A$59,0))-INDEX(REF_EM!F$2:F$59,MATCH('delta_EM_REF-SCEN'!$A44,REF_EM!$A$2:$A$59,0))</f>
        <v>-235</v>
      </c>
      <c r="G44" s="8">
        <f t="array" ref="G44">INDEX(SCEN_EM!G$2:G$59,MATCH('delta_EM_REF-SCEN'!$A44,SCEN_EM!$A$2:$A$59,0))-INDEX(REF_EM!G$2:G$59,MATCH('delta_EM_REF-SCEN'!$A44,REF_EM!$A$2:$A$59,0))</f>
        <v>-1130</v>
      </c>
      <c r="H44" s="8">
        <f t="array" ref="H44">INDEX(SCEN_EM!H$2:H$59,MATCH('delta_EM_REF-SCEN'!$A44,SCEN_EM!$A$2:$A$59,0))-INDEX(REF_EM!H$2:H$59,MATCH('delta_EM_REF-SCEN'!$A44,REF_EM!$A$2:$A$59,0))</f>
        <v>-2230</v>
      </c>
      <c r="I44" s="8">
        <f>INDEX(SCEN_EM!I$2:I$59,MATCH('delta_EM_REF-SCEN'!$A44,SCEN_EM!$A$2:$A$59,0))-INDEX(REF_EM!I$2:I$59,MATCH('delta_EM_REF-SCEN'!$A44,REF_EM!$A$2:$A$59,0))-B44-F44</f>
        <v>-114</v>
      </c>
    </row>
    <row r="45" spans="1:9" x14ac:dyDescent="0.15">
      <c r="A45" s="2" t="s">
        <v>14</v>
      </c>
      <c r="B45" s="8">
        <f t="array" ref="B45">INDEX(SCEN_EM!B$2:B$59,MATCH('delta_EM_REF-SCEN'!$A45,SCEN_EM!$A$2:$A$59,0))-INDEX(REF_EM!B$2:B$59,MATCH('delta_EM_REF-SCEN'!$A45,REF_EM!$A$2:$A$59,0))</f>
        <v>-18.099999999999994</v>
      </c>
      <c r="C45" s="8">
        <f t="array" ref="C45">INDEX(SCEN_EM!C$2:C$59,MATCH('delta_EM_REF-SCEN'!$A45,SCEN_EM!$A$2:$A$59,0))-INDEX(REF_EM!C$2:C$59,MATCH('delta_EM_REF-SCEN'!$A45,REF_EM!$A$2:$A$59,0))</f>
        <v>-130</v>
      </c>
      <c r="D45" s="8">
        <f t="array" ref="D45">INDEX(SCEN_EM!D$2:D$59,MATCH('delta_EM_REF-SCEN'!$A45,SCEN_EM!$A$2:$A$59,0))-INDEX(REF_EM!D$2:D$59,MATCH('delta_EM_REF-SCEN'!$A45,REF_EM!$A$2:$A$59,0))</f>
        <v>-2</v>
      </c>
      <c r="E45" s="8">
        <f t="array" ref="E45">INDEX(SCEN_EM!E$2:E$59,MATCH('delta_EM_REF-SCEN'!$A45,SCEN_EM!$A$2:$A$59,0))-INDEX(REF_EM!E$2:E$59,MATCH('delta_EM_REF-SCEN'!$A45,REF_EM!$A$2:$A$59,0))</f>
        <v>-760</v>
      </c>
      <c r="F45" s="8">
        <f t="array" ref="F45">INDEX(SCEN_EM!F$2:F$59,MATCH('delta_EM_REF-SCEN'!$A45,SCEN_EM!$A$2:$A$59,0))-INDEX(REF_EM!F$2:F$59,MATCH('delta_EM_REF-SCEN'!$A45,REF_EM!$A$2:$A$59,0))</f>
        <v>-21</v>
      </c>
      <c r="G45" s="8">
        <f t="array" ref="G45">INDEX(SCEN_EM!G$2:G$59,MATCH('delta_EM_REF-SCEN'!$A45,SCEN_EM!$A$2:$A$59,0))-INDEX(REF_EM!G$2:G$59,MATCH('delta_EM_REF-SCEN'!$A45,REF_EM!$A$2:$A$59,0))</f>
        <v>-1141</v>
      </c>
      <c r="H45" s="8">
        <f t="array" ref="H45">INDEX(SCEN_EM!H$2:H$59,MATCH('delta_EM_REF-SCEN'!$A45,SCEN_EM!$A$2:$A$59,0))-INDEX(REF_EM!H$2:H$59,MATCH('delta_EM_REF-SCEN'!$A45,REF_EM!$A$2:$A$59,0))</f>
        <v>-660</v>
      </c>
      <c r="I45" s="8">
        <f>INDEX(SCEN_EM!I$2:I$59,MATCH('delta_EM_REF-SCEN'!$A45,SCEN_EM!$A$2:$A$59,0))-INDEX(REF_EM!I$2:I$59,MATCH('delta_EM_REF-SCEN'!$A45,REF_EM!$A$2:$A$59,0))-B45-F45</f>
        <v>-42.900000000000006</v>
      </c>
    </row>
    <row r="46" spans="1:9" x14ac:dyDescent="0.15">
      <c r="A46" s="2" t="s">
        <v>13</v>
      </c>
      <c r="B46" s="8">
        <f t="array" ref="B46">INDEX(SCEN_EM!B$2:B$59,MATCH('delta_EM_REF-SCEN'!$A46,SCEN_EM!$A$2:$A$59,0))-INDEX(REF_EM!B$2:B$59,MATCH('delta_EM_REF-SCEN'!$A46,REF_EM!$A$2:$A$59,0))</f>
        <v>-28</v>
      </c>
      <c r="C46" s="8">
        <f t="array" ref="C46">INDEX(SCEN_EM!C$2:C$59,MATCH('delta_EM_REF-SCEN'!$A46,SCEN_EM!$A$2:$A$59,0))-INDEX(REF_EM!C$2:C$59,MATCH('delta_EM_REF-SCEN'!$A46,REF_EM!$A$2:$A$59,0))</f>
        <v>-117</v>
      </c>
      <c r="D46" s="8">
        <f t="array" ref="D46">INDEX(SCEN_EM!D$2:D$59,MATCH('delta_EM_REF-SCEN'!$A46,SCEN_EM!$A$2:$A$59,0))-INDEX(REF_EM!D$2:D$59,MATCH('delta_EM_REF-SCEN'!$A46,REF_EM!$A$2:$A$59,0))</f>
        <v>-13</v>
      </c>
      <c r="E46" s="8">
        <f t="array" ref="E46">INDEX(SCEN_EM!E$2:E$59,MATCH('delta_EM_REF-SCEN'!$A46,SCEN_EM!$A$2:$A$59,0))-INDEX(REF_EM!E$2:E$59,MATCH('delta_EM_REF-SCEN'!$A46,REF_EM!$A$2:$A$59,0))</f>
        <v>-1008</v>
      </c>
      <c r="F46" s="8">
        <f t="array" ref="F46">INDEX(SCEN_EM!F$2:F$59,MATCH('delta_EM_REF-SCEN'!$A46,SCEN_EM!$A$2:$A$59,0))-INDEX(REF_EM!F$2:F$59,MATCH('delta_EM_REF-SCEN'!$A46,REF_EM!$A$2:$A$59,0))</f>
        <v>-24.200000000000003</v>
      </c>
      <c r="G46" s="8">
        <f t="array" ref="G46">INDEX(SCEN_EM!G$2:G$59,MATCH('delta_EM_REF-SCEN'!$A46,SCEN_EM!$A$2:$A$59,0))-INDEX(REF_EM!G$2:G$59,MATCH('delta_EM_REF-SCEN'!$A46,REF_EM!$A$2:$A$59,0))</f>
        <v>-364</v>
      </c>
      <c r="H46" s="8">
        <f t="array" ref="H46">INDEX(SCEN_EM!H$2:H$59,MATCH('delta_EM_REF-SCEN'!$A46,SCEN_EM!$A$2:$A$59,0))-INDEX(REF_EM!H$2:H$59,MATCH('delta_EM_REF-SCEN'!$A46,REF_EM!$A$2:$A$59,0))</f>
        <v>-822</v>
      </c>
      <c r="I46" s="8">
        <f>INDEX(SCEN_EM!I$2:I$59,MATCH('delta_EM_REF-SCEN'!$A46,SCEN_EM!$A$2:$A$59,0))-INDEX(REF_EM!I$2:I$59,MATCH('delta_EM_REF-SCEN'!$A46,REF_EM!$A$2:$A$59,0))-B46-F46</f>
        <v>-55.8</v>
      </c>
    </row>
    <row r="47" spans="1:9" x14ac:dyDescent="0.15">
      <c r="A47" s="2" t="s">
        <v>12</v>
      </c>
      <c r="B47" s="8">
        <f t="array" ref="B47">INDEX(SCEN_EM!B$2:B$59,MATCH('delta_EM_REF-SCEN'!$A47,SCEN_EM!$A$2:$A$59,0))-INDEX(REF_EM!B$2:B$59,MATCH('delta_EM_REF-SCEN'!$A47,REF_EM!$A$2:$A$59,0))</f>
        <v>-31.200000000000003</v>
      </c>
      <c r="C47" s="8">
        <f t="array" ref="C47">INDEX(SCEN_EM!C$2:C$59,MATCH('delta_EM_REF-SCEN'!$A47,SCEN_EM!$A$2:$A$59,0))-INDEX(REF_EM!C$2:C$59,MATCH('delta_EM_REF-SCEN'!$A47,REF_EM!$A$2:$A$59,0))</f>
        <v>-90</v>
      </c>
      <c r="D47" s="8">
        <f t="array" ref="D47">INDEX(SCEN_EM!D$2:D$59,MATCH('delta_EM_REF-SCEN'!$A47,SCEN_EM!$A$2:$A$59,0))-INDEX(REF_EM!D$2:D$59,MATCH('delta_EM_REF-SCEN'!$A47,REF_EM!$A$2:$A$59,0))</f>
        <v>-7</v>
      </c>
      <c r="E47" s="8">
        <f t="array" ref="E47">INDEX(SCEN_EM!E$2:E$59,MATCH('delta_EM_REF-SCEN'!$A47,SCEN_EM!$A$2:$A$59,0))-INDEX(REF_EM!E$2:E$59,MATCH('delta_EM_REF-SCEN'!$A47,REF_EM!$A$2:$A$59,0))</f>
        <v>-533</v>
      </c>
      <c r="F47" s="8">
        <f t="array" ref="F47">INDEX(SCEN_EM!F$2:F$59,MATCH('delta_EM_REF-SCEN'!$A47,SCEN_EM!$A$2:$A$59,0))-INDEX(REF_EM!F$2:F$59,MATCH('delta_EM_REF-SCEN'!$A47,REF_EM!$A$2:$A$59,0))</f>
        <v>-34</v>
      </c>
      <c r="G47" s="8">
        <f t="array" ref="G47">INDEX(SCEN_EM!G$2:G$59,MATCH('delta_EM_REF-SCEN'!$A47,SCEN_EM!$A$2:$A$59,0))-INDEX(REF_EM!G$2:G$59,MATCH('delta_EM_REF-SCEN'!$A47,REF_EM!$A$2:$A$59,0))</f>
        <v>-403</v>
      </c>
      <c r="H47" s="8">
        <f t="array" ref="H47">INDEX(SCEN_EM!H$2:H$59,MATCH('delta_EM_REF-SCEN'!$A47,SCEN_EM!$A$2:$A$59,0))-INDEX(REF_EM!H$2:H$59,MATCH('delta_EM_REF-SCEN'!$A47,REF_EM!$A$2:$A$59,0))</f>
        <v>-358</v>
      </c>
      <c r="I47" s="8">
        <f>INDEX(SCEN_EM!I$2:I$59,MATCH('delta_EM_REF-SCEN'!$A47,SCEN_EM!$A$2:$A$59,0))-INDEX(REF_EM!I$2:I$59,MATCH('delta_EM_REF-SCEN'!$A47,REF_EM!$A$2:$A$59,0))-B47-F47</f>
        <v>-36.799999999999997</v>
      </c>
    </row>
    <row r="48" spans="1:9" x14ac:dyDescent="0.15">
      <c r="A48" s="2" t="s">
        <v>11</v>
      </c>
      <c r="B48" s="8">
        <f t="array" ref="B48">INDEX(SCEN_EM!B$2:B$59,MATCH('delta_EM_REF-SCEN'!$A48,SCEN_EM!$A$2:$A$59,0))-INDEX(REF_EM!B$2:B$59,MATCH('delta_EM_REF-SCEN'!$A48,REF_EM!$A$2:$A$59,0))</f>
        <v>-92</v>
      </c>
      <c r="C48" s="8">
        <f t="array" ref="C48">INDEX(SCEN_EM!C$2:C$59,MATCH('delta_EM_REF-SCEN'!$A48,SCEN_EM!$A$2:$A$59,0))-INDEX(REF_EM!C$2:C$59,MATCH('delta_EM_REF-SCEN'!$A48,REF_EM!$A$2:$A$59,0))</f>
        <v>-510</v>
      </c>
      <c r="D48" s="8">
        <f t="array" ref="D48">INDEX(SCEN_EM!D$2:D$59,MATCH('delta_EM_REF-SCEN'!$A48,SCEN_EM!$A$2:$A$59,0))-INDEX(REF_EM!D$2:D$59,MATCH('delta_EM_REF-SCEN'!$A48,REF_EM!$A$2:$A$59,0))</f>
        <v>-9</v>
      </c>
      <c r="E48" s="8">
        <f t="array" ref="E48">INDEX(SCEN_EM!E$2:E$59,MATCH('delta_EM_REF-SCEN'!$A48,SCEN_EM!$A$2:$A$59,0))-INDEX(REF_EM!E$2:E$59,MATCH('delta_EM_REF-SCEN'!$A48,REF_EM!$A$2:$A$59,0))</f>
        <v>-848</v>
      </c>
      <c r="F48" s="8">
        <f t="array" ref="F48">INDEX(SCEN_EM!F$2:F$59,MATCH('delta_EM_REF-SCEN'!$A48,SCEN_EM!$A$2:$A$59,0))-INDEX(REF_EM!F$2:F$59,MATCH('delta_EM_REF-SCEN'!$A48,REF_EM!$A$2:$A$59,0))</f>
        <v>-79</v>
      </c>
      <c r="G48" s="8">
        <f t="array" ref="G48">INDEX(SCEN_EM!G$2:G$59,MATCH('delta_EM_REF-SCEN'!$A48,SCEN_EM!$A$2:$A$59,0))-INDEX(REF_EM!G$2:G$59,MATCH('delta_EM_REF-SCEN'!$A48,REF_EM!$A$2:$A$59,0))</f>
        <v>-458</v>
      </c>
      <c r="H48" s="8">
        <f t="array" ref="H48">INDEX(SCEN_EM!H$2:H$59,MATCH('delta_EM_REF-SCEN'!$A48,SCEN_EM!$A$2:$A$59,0))-INDEX(REF_EM!H$2:H$59,MATCH('delta_EM_REF-SCEN'!$A48,REF_EM!$A$2:$A$59,0))</f>
        <v>-763</v>
      </c>
      <c r="I48" s="8">
        <f>INDEX(SCEN_EM!I$2:I$59,MATCH('delta_EM_REF-SCEN'!$A48,SCEN_EM!$A$2:$A$59,0))-INDEX(REF_EM!I$2:I$59,MATCH('delta_EM_REF-SCEN'!$A48,REF_EM!$A$2:$A$59,0))-B48-F48</f>
        <v>-40</v>
      </c>
    </row>
    <row r="49" spans="1:9" x14ac:dyDescent="0.15">
      <c r="A49" s="2" t="s">
        <v>10</v>
      </c>
      <c r="B49" s="8">
        <f t="array" ref="B49">INDEX(SCEN_EM!B$2:B$59,MATCH('delta_EM_REF-SCEN'!$A49,SCEN_EM!$A$2:$A$59,0))-INDEX(REF_EM!B$2:B$59,MATCH('delta_EM_REF-SCEN'!$A49,REF_EM!$A$2:$A$59,0))</f>
        <v>81</v>
      </c>
      <c r="C49" s="8">
        <f t="array" ref="C49">INDEX(SCEN_EM!C$2:C$59,MATCH('delta_EM_REF-SCEN'!$A49,SCEN_EM!$A$2:$A$59,0))-INDEX(REF_EM!C$2:C$59,MATCH('delta_EM_REF-SCEN'!$A49,REF_EM!$A$2:$A$59,0))</f>
        <v>310</v>
      </c>
      <c r="D49" s="8">
        <f t="array" ref="D49">INDEX(SCEN_EM!D$2:D$59,MATCH('delta_EM_REF-SCEN'!$A49,SCEN_EM!$A$2:$A$59,0))-INDEX(REF_EM!D$2:D$59,MATCH('delta_EM_REF-SCEN'!$A49,REF_EM!$A$2:$A$59,0))</f>
        <v>10</v>
      </c>
      <c r="E49" s="8">
        <f t="array" ref="E49">INDEX(SCEN_EM!E$2:E$59,MATCH('delta_EM_REF-SCEN'!$A49,SCEN_EM!$A$2:$A$59,0))-INDEX(REF_EM!E$2:E$59,MATCH('delta_EM_REF-SCEN'!$A49,REF_EM!$A$2:$A$59,0))</f>
        <v>-300</v>
      </c>
      <c r="F49" s="8">
        <f t="array" ref="F49">INDEX(SCEN_EM!F$2:F$59,MATCH('delta_EM_REF-SCEN'!$A49,SCEN_EM!$A$2:$A$59,0))-INDEX(REF_EM!F$2:F$59,MATCH('delta_EM_REF-SCEN'!$A49,REF_EM!$A$2:$A$59,0))</f>
        <v>480</v>
      </c>
      <c r="G49" s="8">
        <f t="array" ref="G49">INDEX(SCEN_EM!G$2:G$59,MATCH('delta_EM_REF-SCEN'!$A49,SCEN_EM!$A$2:$A$59,0))-INDEX(REF_EM!G$2:G$59,MATCH('delta_EM_REF-SCEN'!$A49,REF_EM!$A$2:$A$59,0))</f>
        <v>-6</v>
      </c>
      <c r="H49" s="8">
        <f t="array" ref="H49">INDEX(SCEN_EM!H$2:H$59,MATCH('delta_EM_REF-SCEN'!$A49,SCEN_EM!$A$2:$A$59,0))-INDEX(REF_EM!H$2:H$59,MATCH('delta_EM_REF-SCEN'!$A49,REF_EM!$A$2:$A$59,0))</f>
        <v>-160</v>
      </c>
      <c r="I49" s="8">
        <f>INDEX(SCEN_EM!I$2:I$59,MATCH('delta_EM_REF-SCEN'!$A49,SCEN_EM!$A$2:$A$59,0))-INDEX(REF_EM!I$2:I$59,MATCH('delta_EM_REF-SCEN'!$A49,REF_EM!$A$2:$A$59,0))-B49-F49</f>
        <v>29</v>
      </c>
    </row>
    <row r="50" spans="1:9" x14ac:dyDescent="0.15">
      <c r="A50" s="2" t="s">
        <v>9</v>
      </c>
      <c r="B50" s="8">
        <f t="array" ref="B50">INDEX(SCEN_EM!B$2:B$59,MATCH('delta_EM_REF-SCEN'!$A50,SCEN_EM!$A$2:$A$59,0))-INDEX(REF_EM!B$2:B$59,MATCH('delta_EM_REF-SCEN'!$A50,REF_EM!$A$2:$A$59,0))</f>
        <v>5</v>
      </c>
      <c r="C50" s="8">
        <f t="array" ref="C50">INDEX(SCEN_EM!C$2:C$59,MATCH('delta_EM_REF-SCEN'!$A50,SCEN_EM!$A$2:$A$59,0))-INDEX(REF_EM!C$2:C$59,MATCH('delta_EM_REF-SCEN'!$A50,REF_EM!$A$2:$A$59,0))</f>
        <v>-1730</v>
      </c>
      <c r="D50" s="8">
        <f t="array" ref="D50">INDEX(SCEN_EM!D$2:D$59,MATCH('delta_EM_REF-SCEN'!$A50,SCEN_EM!$A$2:$A$59,0))-INDEX(REF_EM!D$2:D$59,MATCH('delta_EM_REF-SCEN'!$A50,REF_EM!$A$2:$A$59,0))</f>
        <v>0</v>
      </c>
      <c r="E50" s="8">
        <f t="array" ref="E50">INDEX(SCEN_EM!E$2:E$59,MATCH('delta_EM_REF-SCEN'!$A50,SCEN_EM!$A$2:$A$59,0))-INDEX(REF_EM!E$2:E$59,MATCH('delta_EM_REF-SCEN'!$A50,REF_EM!$A$2:$A$59,0))</f>
        <v>-250</v>
      </c>
      <c r="F50" s="8">
        <f t="array" ref="F50">INDEX(SCEN_EM!F$2:F$59,MATCH('delta_EM_REF-SCEN'!$A50,SCEN_EM!$A$2:$A$59,0))-INDEX(REF_EM!F$2:F$59,MATCH('delta_EM_REF-SCEN'!$A50,REF_EM!$A$2:$A$59,0))</f>
        <v>20</v>
      </c>
      <c r="G50" s="8">
        <f t="array" ref="G50">INDEX(SCEN_EM!G$2:G$59,MATCH('delta_EM_REF-SCEN'!$A50,SCEN_EM!$A$2:$A$59,0))-INDEX(REF_EM!G$2:G$59,MATCH('delta_EM_REF-SCEN'!$A50,REF_EM!$A$2:$A$59,0))</f>
        <v>-350</v>
      </c>
      <c r="H50" s="8">
        <f t="array" ref="H50">INDEX(SCEN_EM!H$2:H$59,MATCH('delta_EM_REF-SCEN'!$A50,SCEN_EM!$A$2:$A$59,0))-INDEX(REF_EM!H$2:H$59,MATCH('delta_EM_REF-SCEN'!$A50,REF_EM!$A$2:$A$59,0))</f>
        <v>-20</v>
      </c>
      <c r="I50" s="8">
        <f>INDEX(SCEN_EM!I$2:I$59,MATCH('delta_EM_REF-SCEN'!$A50,SCEN_EM!$A$2:$A$59,0))-INDEX(REF_EM!I$2:I$59,MATCH('delta_EM_REF-SCEN'!$A50,REF_EM!$A$2:$A$59,0))-B50-F50</f>
        <v>-5</v>
      </c>
    </row>
    <row r="51" spans="1:9" x14ac:dyDescent="0.15">
      <c r="A51" s="2" t="s">
        <v>8</v>
      </c>
      <c r="B51" s="8">
        <f t="array" ref="B51">INDEX(SCEN_EM!B$2:B$59,MATCH('delta_EM_REF-SCEN'!$A51,SCEN_EM!$A$2:$A$59,0))-INDEX(REF_EM!B$2:B$59,MATCH('delta_EM_REF-SCEN'!$A51,REF_EM!$A$2:$A$59,0))</f>
        <v>116</v>
      </c>
      <c r="C51" s="8">
        <f t="array" ref="C51">INDEX(SCEN_EM!C$2:C$59,MATCH('delta_EM_REF-SCEN'!$A51,SCEN_EM!$A$2:$A$59,0))-INDEX(REF_EM!C$2:C$59,MATCH('delta_EM_REF-SCEN'!$A51,REF_EM!$A$2:$A$59,0))</f>
        <v>-4100</v>
      </c>
      <c r="D51" s="8">
        <f t="array" ref="D51">INDEX(SCEN_EM!D$2:D$59,MATCH('delta_EM_REF-SCEN'!$A51,SCEN_EM!$A$2:$A$59,0))-INDEX(REF_EM!D$2:D$59,MATCH('delta_EM_REF-SCEN'!$A51,REF_EM!$A$2:$A$59,0))</f>
        <v>20</v>
      </c>
      <c r="E51" s="8">
        <f t="array" ref="E51">INDEX(SCEN_EM!E$2:E$59,MATCH('delta_EM_REF-SCEN'!$A51,SCEN_EM!$A$2:$A$59,0))-INDEX(REF_EM!E$2:E$59,MATCH('delta_EM_REF-SCEN'!$A51,REF_EM!$A$2:$A$59,0))</f>
        <v>-1640</v>
      </c>
      <c r="F51" s="8">
        <f t="array" ref="F51">INDEX(SCEN_EM!F$2:F$59,MATCH('delta_EM_REF-SCEN'!$A51,SCEN_EM!$A$2:$A$59,0))-INDEX(REF_EM!F$2:F$59,MATCH('delta_EM_REF-SCEN'!$A51,REF_EM!$A$2:$A$59,0))</f>
        <v>341</v>
      </c>
      <c r="G51" s="8">
        <f t="array" ref="G51">INDEX(SCEN_EM!G$2:G$59,MATCH('delta_EM_REF-SCEN'!$A51,SCEN_EM!$A$2:$A$59,0))-INDEX(REF_EM!G$2:G$59,MATCH('delta_EM_REF-SCEN'!$A51,REF_EM!$A$2:$A$59,0))</f>
        <v>-1620</v>
      </c>
      <c r="H51" s="8">
        <f t="array" ref="H51">INDEX(SCEN_EM!H$2:H$59,MATCH('delta_EM_REF-SCEN'!$A51,SCEN_EM!$A$2:$A$59,0))-INDEX(REF_EM!H$2:H$59,MATCH('delta_EM_REF-SCEN'!$A51,REF_EM!$A$2:$A$59,0))</f>
        <v>710</v>
      </c>
      <c r="I51" s="8">
        <f>INDEX(SCEN_EM!I$2:I$59,MATCH('delta_EM_REF-SCEN'!$A51,SCEN_EM!$A$2:$A$59,0))-INDEX(REF_EM!I$2:I$59,MATCH('delta_EM_REF-SCEN'!$A51,REF_EM!$A$2:$A$59,0))-B51-F51</f>
        <v>13</v>
      </c>
    </row>
    <row r="52" spans="1:9" x14ac:dyDescent="0.15">
      <c r="A52" s="2" t="s">
        <v>7</v>
      </c>
      <c r="B52" s="8">
        <f t="array" ref="B52">INDEX(SCEN_EM!B$2:B$59,MATCH('delta_EM_REF-SCEN'!$A52,SCEN_EM!$A$2:$A$59,0))-INDEX(REF_EM!B$2:B$59,MATCH('delta_EM_REF-SCEN'!$A52,REF_EM!$A$2:$A$59,0))</f>
        <v>29</v>
      </c>
      <c r="C52" s="8">
        <f t="array" ref="C52">INDEX(SCEN_EM!C$2:C$59,MATCH('delta_EM_REF-SCEN'!$A52,SCEN_EM!$A$2:$A$59,0))-INDEX(REF_EM!C$2:C$59,MATCH('delta_EM_REF-SCEN'!$A52,REF_EM!$A$2:$A$59,0))</f>
        <v>-1200</v>
      </c>
      <c r="D52" s="8">
        <f t="array" ref="D52">INDEX(SCEN_EM!D$2:D$59,MATCH('delta_EM_REF-SCEN'!$A52,SCEN_EM!$A$2:$A$59,0))-INDEX(REF_EM!D$2:D$59,MATCH('delta_EM_REF-SCEN'!$A52,REF_EM!$A$2:$A$59,0))</f>
        <v>0</v>
      </c>
      <c r="E52" s="8">
        <f t="array" ref="E52">INDEX(SCEN_EM!E$2:E$59,MATCH('delta_EM_REF-SCEN'!$A52,SCEN_EM!$A$2:$A$59,0))-INDEX(REF_EM!E$2:E$59,MATCH('delta_EM_REF-SCEN'!$A52,REF_EM!$A$2:$A$59,0))</f>
        <v>-670</v>
      </c>
      <c r="F52" s="8">
        <f t="array" ref="F52">INDEX(SCEN_EM!F$2:F$59,MATCH('delta_EM_REF-SCEN'!$A52,SCEN_EM!$A$2:$A$59,0))-INDEX(REF_EM!F$2:F$59,MATCH('delta_EM_REF-SCEN'!$A52,REF_EM!$A$2:$A$59,0))</f>
        <v>130</v>
      </c>
      <c r="G52" s="8">
        <f t="array" ref="G52">INDEX(SCEN_EM!G$2:G$59,MATCH('delta_EM_REF-SCEN'!$A52,SCEN_EM!$A$2:$A$59,0))-INDEX(REF_EM!G$2:G$59,MATCH('delta_EM_REF-SCEN'!$A52,REF_EM!$A$2:$A$59,0))</f>
        <v>-430</v>
      </c>
      <c r="H52" s="8">
        <f t="array" ref="H52">INDEX(SCEN_EM!H$2:H$59,MATCH('delta_EM_REF-SCEN'!$A52,SCEN_EM!$A$2:$A$59,0))-INDEX(REF_EM!H$2:H$59,MATCH('delta_EM_REF-SCEN'!$A52,REF_EM!$A$2:$A$59,0))</f>
        <v>90</v>
      </c>
      <c r="I52" s="8">
        <f>INDEX(SCEN_EM!I$2:I$59,MATCH('delta_EM_REF-SCEN'!$A52,SCEN_EM!$A$2:$A$59,0))-INDEX(REF_EM!I$2:I$59,MATCH('delta_EM_REF-SCEN'!$A52,REF_EM!$A$2:$A$59,0))-B52-F52</f>
        <v>31</v>
      </c>
    </row>
    <row r="53" spans="1:9" x14ac:dyDescent="0.15">
      <c r="A53" s="2" t="s">
        <v>6</v>
      </c>
      <c r="B53" s="8">
        <f t="array" ref="B53">INDEX(SCEN_EM!B$2:B$59,MATCH('delta_EM_REF-SCEN'!$A53,SCEN_EM!$A$2:$A$59,0))-INDEX(REF_EM!B$2:B$59,MATCH('delta_EM_REF-SCEN'!$A53,REF_EM!$A$2:$A$59,0))</f>
        <v>-28.699999999999996</v>
      </c>
      <c r="C53" s="8">
        <f t="array" ref="C53">INDEX(SCEN_EM!C$2:C$59,MATCH('delta_EM_REF-SCEN'!$A53,SCEN_EM!$A$2:$A$59,0))-INDEX(REF_EM!C$2:C$59,MATCH('delta_EM_REF-SCEN'!$A53,REF_EM!$A$2:$A$59,0))</f>
        <v>-660</v>
      </c>
      <c r="D53" s="8">
        <f t="array" ref="D53">INDEX(SCEN_EM!D$2:D$59,MATCH('delta_EM_REF-SCEN'!$A53,SCEN_EM!$A$2:$A$59,0))-INDEX(REF_EM!D$2:D$59,MATCH('delta_EM_REF-SCEN'!$A53,REF_EM!$A$2:$A$59,0))</f>
        <v>-10</v>
      </c>
      <c r="E53" s="8">
        <f t="array" ref="E53">INDEX(SCEN_EM!E$2:E$59,MATCH('delta_EM_REF-SCEN'!$A53,SCEN_EM!$A$2:$A$59,0))-INDEX(REF_EM!E$2:E$59,MATCH('delta_EM_REF-SCEN'!$A53,REF_EM!$A$2:$A$59,0))</f>
        <v>-710</v>
      </c>
      <c r="F53" s="8">
        <f t="array" ref="F53">INDEX(SCEN_EM!F$2:F$59,MATCH('delta_EM_REF-SCEN'!$A53,SCEN_EM!$A$2:$A$59,0))-INDEX(REF_EM!F$2:F$59,MATCH('delta_EM_REF-SCEN'!$A53,REF_EM!$A$2:$A$59,0))</f>
        <v>-106</v>
      </c>
      <c r="G53" s="8">
        <f t="array" ref="G53">INDEX(SCEN_EM!G$2:G$59,MATCH('delta_EM_REF-SCEN'!$A53,SCEN_EM!$A$2:$A$59,0))-INDEX(REF_EM!G$2:G$59,MATCH('delta_EM_REF-SCEN'!$A53,REF_EM!$A$2:$A$59,0))</f>
        <v>-134</v>
      </c>
      <c r="H53" s="8">
        <f t="array" ref="H53">INDEX(SCEN_EM!H$2:H$59,MATCH('delta_EM_REF-SCEN'!$A53,SCEN_EM!$A$2:$A$59,0))-INDEX(REF_EM!H$2:H$59,MATCH('delta_EM_REF-SCEN'!$A53,REF_EM!$A$2:$A$59,0))</f>
        <v>-310</v>
      </c>
      <c r="I53" s="8">
        <f>INDEX(SCEN_EM!I$2:I$59,MATCH('delta_EM_REF-SCEN'!$A53,SCEN_EM!$A$2:$A$59,0))-INDEX(REF_EM!I$2:I$59,MATCH('delta_EM_REF-SCEN'!$A53,REF_EM!$A$2:$A$59,0))-B53-F53</f>
        <v>-13.300000000000011</v>
      </c>
    </row>
    <row r="54" spans="1:9" x14ac:dyDescent="0.15">
      <c r="A54" s="2" t="s">
        <v>5</v>
      </c>
      <c r="B54" s="8">
        <f t="array" ref="B54">INDEX(SCEN_EM!B$2:B$59,MATCH('delta_EM_REF-SCEN'!$A54,SCEN_EM!$A$2:$A$59,0))-INDEX(REF_EM!B$2:B$59,MATCH('delta_EM_REF-SCEN'!$A54,REF_EM!$A$2:$A$59,0))</f>
        <v>-17.899999999999999</v>
      </c>
      <c r="C54" s="8">
        <f t="array" ref="C54">INDEX(SCEN_EM!C$2:C$59,MATCH('delta_EM_REF-SCEN'!$A54,SCEN_EM!$A$2:$A$59,0))-INDEX(REF_EM!C$2:C$59,MATCH('delta_EM_REF-SCEN'!$A54,REF_EM!$A$2:$A$59,0))</f>
        <v>-540</v>
      </c>
      <c r="D54" s="8">
        <f t="array" ref="D54">INDEX(SCEN_EM!D$2:D$59,MATCH('delta_EM_REF-SCEN'!$A54,SCEN_EM!$A$2:$A$59,0))-INDEX(REF_EM!D$2:D$59,MATCH('delta_EM_REF-SCEN'!$A54,REF_EM!$A$2:$A$59,0))</f>
        <v>-14</v>
      </c>
      <c r="E54" s="8">
        <f t="array" ref="E54">INDEX(SCEN_EM!E$2:E$59,MATCH('delta_EM_REF-SCEN'!$A54,SCEN_EM!$A$2:$A$59,0))-INDEX(REF_EM!E$2:E$59,MATCH('delta_EM_REF-SCEN'!$A54,REF_EM!$A$2:$A$59,0))</f>
        <v>-313</v>
      </c>
      <c r="F54" s="8">
        <f t="array" ref="F54">INDEX(SCEN_EM!F$2:F$59,MATCH('delta_EM_REF-SCEN'!$A54,SCEN_EM!$A$2:$A$59,0))-INDEX(REF_EM!F$2:F$59,MATCH('delta_EM_REF-SCEN'!$A54,REF_EM!$A$2:$A$59,0))</f>
        <v>-37</v>
      </c>
      <c r="G54" s="8">
        <f t="array" ref="G54">INDEX(SCEN_EM!G$2:G$59,MATCH('delta_EM_REF-SCEN'!$A54,SCEN_EM!$A$2:$A$59,0))-INDEX(REF_EM!G$2:G$59,MATCH('delta_EM_REF-SCEN'!$A54,REF_EM!$A$2:$A$59,0))</f>
        <v>-206</v>
      </c>
      <c r="H54" s="8">
        <f t="array" ref="H54">INDEX(SCEN_EM!H$2:H$59,MATCH('delta_EM_REF-SCEN'!$A54,SCEN_EM!$A$2:$A$59,0))-INDEX(REF_EM!H$2:H$59,MATCH('delta_EM_REF-SCEN'!$A54,REF_EM!$A$2:$A$59,0))</f>
        <v>-220</v>
      </c>
      <c r="I54" s="8">
        <f>INDEX(SCEN_EM!I$2:I$59,MATCH('delta_EM_REF-SCEN'!$A54,SCEN_EM!$A$2:$A$59,0))-INDEX(REF_EM!I$2:I$59,MATCH('delta_EM_REF-SCEN'!$A54,REF_EM!$A$2:$A$59,0))-B54-F54</f>
        <v>-4.1000000000000014</v>
      </c>
    </row>
    <row r="55" spans="1:9" x14ac:dyDescent="0.15">
      <c r="A55" s="2" t="s">
        <v>4</v>
      </c>
      <c r="B55" s="8">
        <f t="array" ref="B55">INDEX(SCEN_EM!B$2:B$59,MATCH('delta_EM_REF-SCEN'!$A55,SCEN_EM!$A$2:$A$59,0))-INDEX(REF_EM!B$2:B$59,MATCH('delta_EM_REF-SCEN'!$A55,REF_EM!$A$2:$A$59,0))</f>
        <v>-3.7000000000000028</v>
      </c>
      <c r="C55" s="8">
        <f t="array" ref="C55">INDEX(SCEN_EM!C$2:C$59,MATCH('delta_EM_REF-SCEN'!$A55,SCEN_EM!$A$2:$A$59,0))-INDEX(REF_EM!C$2:C$59,MATCH('delta_EM_REF-SCEN'!$A55,REF_EM!$A$2:$A$59,0))</f>
        <v>-69</v>
      </c>
      <c r="D55" s="8">
        <f t="array" ref="D55">INDEX(SCEN_EM!D$2:D$59,MATCH('delta_EM_REF-SCEN'!$A55,SCEN_EM!$A$2:$A$59,0))-INDEX(REF_EM!D$2:D$59,MATCH('delta_EM_REF-SCEN'!$A55,REF_EM!$A$2:$A$59,0))</f>
        <v>0</v>
      </c>
      <c r="E55" s="8">
        <f t="array" ref="E55">INDEX(SCEN_EM!E$2:E$59,MATCH('delta_EM_REF-SCEN'!$A55,SCEN_EM!$A$2:$A$59,0))-INDEX(REF_EM!E$2:E$59,MATCH('delta_EM_REF-SCEN'!$A55,REF_EM!$A$2:$A$59,0))</f>
        <v>-220</v>
      </c>
      <c r="F55" s="8">
        <f t="array" ref="F55">INDEX(SCEN_EM!F$2:F$59,MATCH('delta_EM_REF-SCEN'!$A55,SCEN_EM!$A$2:$A$59,0))-INDEX(REF_EM!F$2:F$59,MATCH('delta_EM_REF-SCEN'!$A55,REF_EM!$A$2:$A$59,0))</f>
        <v>12</v>
      </c>
      <c r="G55" s="8">
        <f t="array" ref="G55">INDEX(SCEN_EM!G$2:G$59,MATCH('delta_EM_REF-SCEN'!$A55,SCEN_EM!$A$2:$A$59,0))-INDEX(REF_EM!G$2:G$59,MATCH('delta_EM_REF-SCEN'!$A55,REF_EM!$A$2:$A$59,0))</f>
        <v>-187</v>
      </c>
      <c r="H55" s="8">
        <f t="array" ref="H55">INDEX(SCEN_EM!H$2:H$59,MATCH('delta_EM_REF-SCEN'!$A55,SCEN_EM!$A$2:$A$59,0))-INDEX(REF_EM!H$2:H$59,MATCH('delta_EM_REF-SCEN'!$A55,REF_EM!$A$2:$A$59,0))</f>
        <v>6</v>
      </c>
      <c r="I55" s="8">
        <f>INDEX(SCEN_EM!I$2:I$59,MATCH('delta_EM_REF-SCEN'!$A55,SCEN_EM!$A$2:$A$59,0))-INDEX(REF_EM!I$2:I$59,MATCH('delta_EM_REF-SCEN'!$A55,REF_EM!$A$2:$A$59,0))-B55-F55</f>
        <v>-12.299999999999997</v>
      </c>
    </row>
    <row r="56" spans="1:9" x14ac:dyDescent="0.15">
      <c r="A56" s="2" t="s">
        <v>3</v>
      </c>
      <c r="B56" s="8">
        <f t="array" ref="B56">INDEX(SCEN_EM!B$2:B$59,MATCH('delta_EM_REF-SCEN'!$A56,SCEN_EM!$A$2:$A$59,0))-INDEX(REF_EM!B$2:B$59,MATCH('delta_EM_REF-SCEN'!$A56,REF_EM!$A$2:$A$59,0))</f>
        <v>-3.7999999999999972</v>
      </c>
      <c r="C56" s="8">
        <f t="array" ref="C56">INDEX(SCEN_EM!C$2:C$59,MATCH('delta_EM_REF-SCEN'!$A56,SCEN_EM!$A$2:$A$59,0))-INDEX(REF_EM!C$2:C$59,MATCH('delta_EM_REF-SCEN'!$A56,REF_EM!$A$2:$A$59,0))</f>
        <v>-1600</v>
      </c>
      <c r="D56" s="8">
        <f t="array" ref="D56">INDEX(SCEN_EM!D$2:D$59,MATCH('delta_EM_REF-SCEN'!$A56,SCEN_EM!$A$2:$A$59,0))-INDEX(REF_EM!D$2:D$59,MATCH('delta_EM_REF-SCEN'!$A56,REF_EM!$A$2:$A$59,0))</f>
        <v>-2</v>
      </c>
      <c r="E56" s="8">
        <f t="array" ref="E56">INDEX(SCEN_EM!E$2:E$59,MATCH('delta_EM_REF-SCEN'!$A56,SCEN_EM!$A$2:$A$59,0))-INDEX(REF_EM!E$2:E$59,MATCH('delta_EM_REF-SCEN'!$A56,REF_EM!$A$2:$A$59,0))</f>
        <v>-358</v>
      </c>
      <c r="F56" s="8">
        <f t="array" ref="F56">INDEX(SCEN_EM!F$2:F$59,MATCH('delta_EM_REF-SCEN'!$A56,SCEN_EM!$A$2:$A$59,0))-INDEX(REF_EM!F$2:F$59,MATCH('delta_EM_REF-SCEN'!$A56,REF_EM!$A$2:$A$59,0))</f>
        <v>-5</v>
      </c>
      <c r="G56" s="8">
        <f t="array" ref="G56">INDEX(SCEN_EM!G$2:G$59,MATCH('delta_EM_REF-SCEN'!$A56,SCEN_EM!$A$2:$A$59,0))-INDEX(REF_EM!G$2:G$59,MATCH('delta_EM_REF-SCEN'!$A56,REF_EM!$A$2:$A$59,0))</f>
        <v>-42</v>
      </c>
      <c r="H56" s="8">
        <f t="array" ref="H56">INDEX(SCEN_EM!H$2:H$59,MATCH('delta_EM_REF-SCEN'!$A56,SCEN_EM!$A$2:$A$59,0))-INDEX(REF_EM!H$2:H$59,MATCH('delta_EM_REF-SCEN'!$A56,REF_EM!$A$2:$A$59,0))</f>
        <v>-73</v>
      </c>
      <c r="I56" s="8">
        <f>INDEX(SCEN_EM!I$2:I$59,MATCH('delta_EM_REF-SCEN'!$A56,SCEN_EM!$A$2:$A$59,0))-INDEX(REF_EM!I$2:I$59,MATCH('delta_EM_REF-SCEN'!$A56,REF_EM!$A$2:$A$59,0))-B56-F56</f>
        <v>-1.2000000000000028</v>
      </c>
    </row>
    <row r="57" spans="1:9" x14ac:dyDescent="0.15">
      <c r="A57" s="2" t="s">
        <v>2</v>
      </c>
      <c r="B57" s="8">
        <f t="array" ref="B57">INDEX(SCEN_EM!B$2:B$59,MATCH('delta_EM_REF-SCEN'!$A57,SCEN_EM!$A$2:$A$59,0))-INDEX(REF_EM!B$2:B$59,MATCH('delta_EM_REF-SCEN'!$A57,REF_EM!$A$2:$A$59,0))</f>
        <v>-23</v>
      </c>
      <c r="C57" s="8">
        <f t="array" ref="C57">INDEX(SCEN_EM!C$2:C$59,MATCH('delta_EM_REF-SCEN'!$A57,SCEN_EM!$A$2:$A$59,0))-INDEX(REF_EM!C$2:C$59,MATCH('delta_EM_REF-SCEN'!$A57,REF_EM!$A$2:$A$59,0))</f>
        <v>-12300</v>
      </c>
      <c r="D57" s="8">
        <f t="array" ref="D57">INDEX(SCEN_EM!D$2:D$59,MATCH('delta_EM_REF-SCEN'!$A57,SCEN_EM!$A$2:$A$59,0))-INDEX(REF_EM!D$2:D$59,MATCH('delta_EM_REF-SCEN'!$A57,REF_EM!$A$2:$A$59,0))</f>
        <v>-30</v>
      </c>
      <c r="E57" s="8">
        <f t="array" ref="E57">INDEX(SCEN_EM!E$2:E$59,MATCH('delta_EM_REF-SCEN'!$A57,SCEN_EM!$A$2:$A$59,0))-INDEX(REF_EM!E$2:E$59,MATCH('delta_EM_REF-SCEN'!$A57,REF_EM!$A$2:$A$59,0))</f>
        <v>-720</v>
      </c>
      <c r="F57" s="8">
        <f t="array" ref="F57">INDEX(SCEN_EM!F$2:F$59,MATCH('delta_EM_REF-SCEN'!$A57,SCEN_EM!$A$2:$A$59,0))-INDEX(REF_EM!F$2:F$59,MATCH('delta_EM_REF-SCEN'!$A57,REF_EM!$A$2:$A$59,0))</f>
        <v>-30</v>
      </c>
      <c r="G57" s="8">
        <f t="array" ref="G57">INDEX(SCEN_EM!G$2:G$59,MATCH('delta_EM_REF-SCEN'!$A57,SCEN_EM!$A$2:$A$59,0))-INDEX(REF_EM!G$2:G$59,MATCH('delta_EM_REF-SCEN'!$A57,REF_EM!$A$2:$A$59,0))</f>
        <v>-335</v>
      </c>
      <c r="H57" s="8">
        <f t="array" ref="H57">INDEX(SCEN_EM!H$2:H$59,MATCH('delta_EM_REF-SCEN'!$A57,SCEN_EM!$A$2:$A$59,0))-INDEX(REF_EM!H$2:H$59,MATCH('delta_EM_REF-SCEN'!$A57,REF_EM!$A$2:$A$59,0))</f>
        <v>-450</v>
      </c>
      <c r="I57" s="8">
        <f>INDEX(SCEN_EM!I$2:I$59,MATCH('delta_EM_REF-SCEN'!$A57,SCEN_EM!$A$2:$A$59,0))-INDEX(REF_EM!I$2:I$59,MATCH('delta_EM_REF-SCEN'!$A57,REF_EM!$A$2:$A$59,0))-B57-F57</f>
        <v>3</v>
      </c>
    </row>
    <row r="58" spans="1:9" x14ac:dyDescent="0.15">
      <c r="A58" s="2" t="s">
        <v>1</v>
      </c>
      <c r="B58" s="8">
        <f t="array" ref="B58">INDEX(SCEN_EM!B$2:B$59,MATCH('delta_EM_REF-SCEN'!$A58,SCEN_EM!$A$2:$A$59,0))-INDEX(REF_EM!B$2:B$59,MATCH('delta_EM_REF-SCEN'!$A58,REF_EM!$A$2:$A$59,0))</f>
        <v>0</v>
      </c>
      <c r="C58" s="8">
        <f t="array" ref="C58">INDEX(SCEN_EM!C$2:C$59,MATCH('delta_EM_REF-SCEN'!$A58,SCEN_EM!$A$2:$A$59,0))-INDEX(REF_EM!C$2:C$59,MATCH('delta_EM_REF-SCEN'!$A58,REF_EM!$A$2:$A$59,0))</f>
        <v>0</v>
      </c>
      <c r="D58" s="8">
        <f t="array" ref="D58">INDEX(SCEN_EM!D$2:D$59,MATCH('delta_EM_REF-SCEN'!$A58,SCEN_EM!$A$2:$A$59,0))-INDEX(REF_EM!D$2:D$59,MATCH('delta_EM_REF-SCEN'!$A58,REF_EM!$A$2:$A$59,0))</f>
        <v>0</v>
      </c>
      <c r="E58" s="8">
        <f t="array" ref="E58">INDEX(SCEN_EM!E$2:E$59,MATCH('delta_EM_REF-SCEN'!$A58,SCEN_EM!$A$2:$A$59,0))-INDEX(REF_EM!E$2:E$59,MATCH('delta_EM_REF-SCEN'!$A58,REF_EM!$A$2:$A$59,0))</f>
        <v>0</v>
      </c>
      <c r="F58" s="8">
        <f t="array" ref="F58">INDEX(SCEN_EM!F$2:F$59,MATCH('delta_EM_REF-SCEN'!$A58,SCEN_EM!$A$2:$A$59,0))-INDEX(REF_EM!F$2:F$59,MATCH('delta_EM_REF-SCEN'!$A58,REF_EM!$A$2:$A$59,0))</f>
        <v>0</v>
      </c>
      <c r="G58" s="8">
        <f t="array" ref="G58">INDEX(SCEN_EM!G$2:G$59,MATCH('delta_EM_REF-SCEN'!$A58,SCEN_EM!$A$2:$A$59,0))-INDEX(REF_EM!G$2:G$59,MATCH('delta_EM_REF-SCEN'!$A58,REF_EM!$A$2:$A$59,0))</f>
        <v>0</v>
      </c>
      <c r="H58" s="8">
        <f t="array" ref="H58">INDEX(SCEN_EM!H$2:H$59,MATCH('delta_EM_REF-SCEN'!$A58,SCEN_EM!$A$2:$A$59,0))-INDEX(REF_EM!H$2:H$59,MATCH('delta_EM_REF-SCEN'!$A58,REF_EM!$A$2:$A$59,0))</f>
        <v>0</v>
      </c>
      <c r="I58" s="8">
        <f>INDEX(SCEN_EM!I$2:I$59,MATCH('delta_EM_REF-SCEN'!$A58,SCEN_EM!$A$2:$A$59,0))-INDEX(REF_EM!I$2:I$59,MATCH('delta_EM_REF-SCEN'!$A58,REF_EM!$A$2:$A$59,0))-B58-F58</f>
        <v>0</v>
      </c>
    </row>
    <row r="59" spans="1:9" x14ac:dyDescent="0.15">
      <c r="A59" s="2" t="s">
        <v>0</v>
      </c>
      <c r="B59" s="8">
        <f t="array" ref="B59">INDEX(SCEN_EM!B$2:B$59,MATCH('delta_EM_REF-SCEN'!$A59,SCEN_EM!$A$2:$A$59,0))-INDEX(REF_EM!B$2:B$59,MATCH('delta_EM_REF-SCEN'!$A59,REF_EM!$A$2:$A$59,0))</f>
        <v>0</v>
      </c>
      <c r="C59" s="8">
        <f t="array" ref="C59">INDEX(SCEN_EM!C$2:C$59,MATCH('delta_EM_REF-SCEN'!$A59,SCEN_EM!$A$2:$A$59,0))-INDEX(REF_EM!C$2:C$59,MATCH('delta_EM_REF-SCEN'!$A59,REF_EM!$A$2:$A$59,0))</f>
        <v>0</v>
      </c>
      <c r="D59" s="8">
        <f t="array" ref="D59">INDEX(SCEN_EM!D$2:D$59,MATCH('delta_EM_REF-SCEN'!$A59,SCEN_EM!$A$2:$A$59,0))-INDEX(REF_EM!D$2:D$59,MATCH('delta_EM_REF-SCEN'!$A59,REF_EM!$A$2:$A$59,0))</f>
        <v>0</v>
      </c>
      <c r="E59" s="8">
        <f t="array" ref="E59">INDEX(SCEN_EM!E$2:E$59,MATCH('delta_EM_REF-SCEN'!$A59,SCEN_EM!$A$2:$A$59,0))-INDEX(REF_EM!E$2:E$59,MATCH('delta_EM_REF-SCEN'!$A59,REF_EM!$A$2:$A$59,0))</f>
        <v>0</v>
      </c>
      <c r="F59" s="8">
        <f t="array" ref="F59">INDEX(SCEN_EM!F$2:F$59,MATCH('delta_EM_REF-SCEN'!$A59,SCEN_EM!$A$2:$A$59,0))-INDEX(REF_EM!F$2:F$59,MATCH('delta_EM_REF-SCEN'!$A59,REF_EM!$A$2:$A$59,0))</f>
        <v>0</v>
      </c>
      <c r="G59" s="8">
        <f t="array" ref="G59">INDEX(SCEN_EM!G$2:G$59,MATCH('delta_EM_REF-SCEN'!$A59,SCEN_EM!$A$2:$A$59,0))-INDEX(REF_EM!G$2:G$59,MATCH('delta_EM_REF-SCEN'!$A59,REF_EM!$A$2:$A$59,0))</f>
        <v>0</v>
      </c>
      <c r="H59" s="8">
        <f t="array" ref="H59">INDEX(SCEN_EM!H$2:H$59,MATCH('delta_EM_REF-SCEN'!$A59,SCEN_EM!$A$2:$A$59,0))-INDEX(REF_EM!H$2:H$59,MATCH('delta_EM_REF-SCEN'!$A59,REF_EM!$A$2:$A$59,0))</f>
        <v>0</v>
      </c>
      <c r="I59" s="8">
        <f>INDEX(SCEN_EM!I$2:I$59,MATCH('delta_EM_REF-SCEN'!$A59,SCEN_EM!$A$2:$A$59,0))-INDEX(REF_EM!I$2:I$59,MATCH('delta_EM_REF-SCEN'!$A59,REF_EM!$A$2:$A$59,0))-B59-F59</f>
        <v>0</v>
      </c>
    </row>
  </sheetData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J59"/>
  <sheetViews>
    <sheetView workbookViewId="0">
      <selection activeCell="A13" sqref="A13:XFD13"/>
    </sheetView>
  </sheetViews>
  <sheetFormatPr baseColWidth="10" defaultColWidth="9.1640625" defaultRowHeight="14" x14ac:dyDescent="0.2"/>
  <cols>
    <col min="1" max="1" width="13.6640625" style="12" bestFit="1" customWidth="1"/>
    <col min="2" max="2" width="8.5" style="13" bestFit="1" customWidth="1"/>
    <col min="3" max="3" width="9.5" style="13" bestFit="1" customWidth="1"/>
    <col min="4" max="4" width="11" style="13" bestFit="1" customWidth="1"/>
    <col min="5" max="5" width="9.5" style="13" bestFit="1" customWidth="1"/>
    <col min="6" max="6" width="9" style="13" bestFit="1" customWidth="1"/>
    <col min="7" max="8" width="9.5" style="13" bestFit="1" customWidth="1"/>
    <col min="9" max="9" width="9" style="13" bestFit="1" customWidth="1"/>
    <col min="10" max="10" width="7.33203125" style="13" bestFit="1" customWidth="1"/>
    <col min="11" max="16384" width="9.1640625" style="12"/>
  </cols>
  <sheetData>
    <row r="1" spans="1:10" x14ac:dyDescent="0.2">
      <c r="A1" s="22" t="s">
        <v>110</v>
      </c>
      <c r="B1" s="23" t="s">
        <v>59</v>
      </c>
      <c r="C1" s="23" t="s">
        <v>60</v>
      </c>
      <c r="D1" s="23" t="s">
        <v>61</v>
      </c>
      <c r="E1" s="23" t="s">
        <v>62</v>
      </c>
      <c r="F1" s="23" t="s">
        <v>63</v>
      </c>
      <c r="G1" s="23" t="s">
        <v>64</v>
      </c>
      <c r="H1" s="23" t="s">
        <v>65</v>
      </c>
      <c r="I1" s="23" t="s">
        <v>66</v>
      </c>
      <c r="J1" s="23"/>
    </row>
    <row r="2" spans="1:10" x14ac:dyDescent="0.2">
      <c r="A2" s="11" t="s">
        <v>0</v>
      </c>
      <c r="B2" s="45">
        <v>4.9592700000000001</v>
      </c>
      <c r="C2" s="45">
        <v>9.9999999999999995E-7</v>
      </c>
      <c r="D2" s="45">
        <v>9.9999999999999995E-7</v>
      </c>
      <c r="E2" s="45">
        <v>2758.67</v>
      </c>
      <c r="F2" s="45">
        <v>9.9999999999999995E-7</v>
      </c>
      <c r="G2" s="45">
        <v>9.9999999999999995E-7</v>
      </c>
      <c r="H2" s="45">
        <v>9.9999999999999995E-7</v>
      </c>
      <c r="I2" s="45">
        <v>9.9999999999999995E-7</v>
      </c>
      <c r="J2" s="21"/>
    </row>
    <row r="3" spans="1:10" x14ac:dyDescent="0.2">
      <c r="A3" s="11" t="s">
        <v>1</v>
      </c>
      <c r="B3" s="45">
        <v>131.34821600000001</v>
      </c>
      <c r="C3" s="45">
        <v>433.07561299999998</v>
      </c>
      <c r="D3" s="45">
        <v>9.9999999999999995E-7</v>
      </c>
      <c r="E3" s="45">
        <v>17889.718799999999</v>
      </c>
      <c r="F3" s="45">
        <v>181.22022999999999</v>
      </c>
      <c r="G3" s="45">
        <v>11086.829599999999</v>
      </c>
      <c r="H3" s="45">
        <v>2928.5354299999999</v>
      </c>
      <c r="I3" s="45">
        <v>312.56844599999999</v>
      </c>
      <c r="J3" s="21"/>
    </row>
    <row r="4" spans="1:10" x14ac:dyDescent="0.2">
      <c r="A4" s="14" t="s">
        <v>3</v>
      </c>
      <c r="B4" s="45">
        <v>73.501999999999995</v>
      </c>
      <c r="C4" s="45">
        <v>4823.58</v>
      </c>
      <c r="D4" s="45">
        <v>643.39440000000002</v>
      </c>
      <c r="E4" s="45">
        <v>858.34</v>
      </c>
      <c r="F4" s="45">
        <v>337.589</v>
      </c>
      <c r="G4" s="45">
        <v>203.83500000000001</v>
      </c>
      <c r="H4" s="45">
        <v>1607.6</v>
      </c>
      <c r="I4" s="45">
        <v>411.09100000000001</v>
      </c>
      <c r="J4" s="21"/>
    </row>
    <row r="5" spans="1:10" x14ac:dyDescent="0.2">
      <c r="A5" s="11" t="s">
        <v>23</v>
      </c>
      <c r="B5" s="45">
        <v>172.61799999999999</v>
      </c>
      <c r="C5" s="45">
        <v>5698.11</v>
      </c>
      <c r="D5" s="45">
        <v>757.15099999999995</v>
      </c>
      <c r="E5" s="45">
        <v>2419.1000394000002</v>
      </c>
      <c r="F5" s="45">
        <v>1385.76</v>
      </c>
      <c r="G5" s="45">
        <v>2456.6700087600002</v>
      </c>
      <c r="H5" s="45">
        <v>3891.67</v>
      </c>
      <c r="I5" s="45">
        <v>1558.3779999999999</v>
      </c>
      <c r="J5" s="21"/>
    </row>
    <row r="6" spans="1:10" x14ac:dyDescent="0.2">
      <c r="A6" s="11" t="s">
        <v>57</v>
      </c>
      <c r="B6" s="45">
        <v>12.5985</v>
      </c>
      <c r="C6" s="45">
        <v>478.36099999999999</v>
      </c>
      <c r="D6" s="45">
        <v>37.1449</v>
      </c>
      <c r="E6" s="45">
        <v>252.53399999999999</v>
      </c>
      <c r="F6" s="45">
        <v>28.881</v>
      </c>
      <c r="G6" s="45">
        <v>127.4885</v>
      </c>
      <c r="H6" s="45">
        <v>213.23</v>
      </c>
      <c r="I6" s="45">
        <v>41.479500000000002</v>
      </c>
      <c r="J6" s="21"/>
    </row>
    <row r="7" spans="1:10" x14ac:dyDescent="0.2">
      <c r="A7" s="11" t="s">
        <v>44</v>
      </c>
      <c r="B7" s="45">
        <v>6.6262999999999996</v>
      </c>
      <c r="C7" s="45">
        <v>380.21</v>
      </c>
      <c r="D7" s="45">
        <v>147.541</v>
      </c>
      <c r="E7" s="45">
        <v>217.85910000000001</v>
      </c>
      <c r="F7" s="45">
        <v>35.173000000000002</v>
      </c>
      <c r="G7" s="45">
        <v>1030.546</v>
      </c>
      <c r="H7" s="45">
        <v>163.89400000000001</v>
      </c>
      <c r="I7" s="45">
        <v>41.799300000000002</v>
      </c>
      <c r="J7" s="21"/>
    </row>
    <row r="8" spans="1:10" x14ac:dyDescent="0.2">
      <c r="A8" s="11" t="s">
        <v>55</v>
      </c>
      <c r="B8" s="45">
        <v>27.928742</v>
      </c>
      <c r="C8" s="45">
        <v>1209.4032199999999</v>
      </c>
      <c r="D8" s="45">
        <v>123.703434</v>
      </c>
      <c r="E8" s="45">
        <v>614.40317000000005</v>
      </c>
      <c r="F8" s="45">
        <v>31.805009999999999</v>
      </c>
      <c r="G8" s="45">
        <v>198.074333</v>
      </c>
      <c r="H8" s="45">
        <v>501.22438</v>
      </c>
      <c r="I8" s="45">
        <v>59.733752000000003</v>
      </c>
      <c r="J8" s="21"/>
    </row>
    <row r="9" spans="1:10" x14ac:dyDescent="0.2">
      <c r="A9" s="11" t="s">
        <v>7</v>
      </c>
      <c r="B9" s="45">
        <v>462.39800000000002</v>
      </c>
      <c r="C9" s="45">
        <v>15738.9</v>
      </c>
      <c r="D9" s="45">
        <v>2421.3000000000002</v>
      </c>
      <c r="E9" s="45">
        <v>3430.3</v>
      </c>
      <c r="F9" s="45">
        <v>3492.73</v>
      </c>
      <c r="G9" s="45">
        <v>1954.92</v>
      </c>
      <c r="H9" s="45">
        <v>10716.8</v>
      </c>
      <c r="I9" s="45">
        <v>3955.1280000000002</v>
      </c>
      <c r="J9" s="21"/>
    </row>
    <row r="10" spans="1:10" x14ac:dyDescent="0.2">
      <c r="A10" s="11" t="s">
        <v>9</v>
      </c>
      <c r="B10" s="45">
        <v>79.144000000000005</v>
      </c>
      <c r="C10" s="45">
        <v>5453.75</v>
      </c>
      <c r="D10" s="45">
        <v>930.35509999999999</v>
      </c>
      <c r="E10" s="45">
        <v>2637.57</v>
      </c>
      <c r="F10" s="45">
        <v>871.39300000000003</v>
      </c>
      <c r="G10" s="45">
        <v>2386.0390000000002</v>
      </c>
      <c r="H10" s="45">
        <v>4312.8</v>
      </c>
      <c r="I10" s="45">
        <v>950.53700000000003</v>
      </c>
      <c r="J10" s="21"/>
    </row>
    <row r="11" spans="1:10" x14ac:dyDescent="0.2">
      <c r="A11" s="11" t="s">
        <v>56</v>
      </c>
      <c r="B11" s="45">
        <v>2.7124000000000001</v>
      </c>
      <c r="C11" s="45">
        <v>192.91</v>
      </c>
      <c r="D11" s="45">
        <v>17.189699999999998</v>
      </c>
      <c r="E11" s="45">
        <v>92.4482</v>
      </c>
      <c r="F11" s="45">
        <v>7.1540999999999997</v>
      </c>
      <c r="G11" s="45">
        <v>24.693899999999999</v>
      </c>
      <c r="H11" s="45">
        <v>98.706000000000003</v>
      </c>
      <c r="I11" s="45">
        <v>9.8665000000000003</v>
      </c>
      <c r="J11" s="21"/>
    </row>
    <row r="12" spans="1:10" x14ac:dyDescent="0.2">
      <c r="A12" s="11" t="s">
        <v>4</v>
      </c>
      <c r="B12" s="45">
        <v>21.944900000000001</v>
      </c>
      <c r="C12" s="45">
        <v>730.14</v>
      </c>
      <c r="D12" s="45">
        <v>83.756500000000003</v>
      </c>
      <c r="E12" s="45">
        <v>318.87020000000001</v>
      </c>
      <c r="F12" s="45">
        <v>79.393000000000001</v>
      </c>
      <c r="G12" s="45">
        <v>1099.0340000000001</v>
      </c>
      <c r="H12" s="45">
        <v>179.24</v>
      </c>
      <c r="I12" s="45">
        <v>101.3379</v>
      </c>
      <c r="J12" s="21"/>
    </row>
    <row r="13" spans="1:10" x14ac:dyDescent="0.2">
      <c r="A13" s="11" t="s">
        <v>19</v>
      </c>
      <c r="B13" s="45">
        <v>1344.83</v>
      </c>
      <c r="C13" s="45">
        <v>44309.5</v>
      </c>
      <c r="D13" s="45">
        <v>6550.8459999999995</v>
      </c>
      <c r="E13" s="45">
        <v>11678.6198</v>
      </c>
      <c r="F13" s="45">
        <v>4073.64</v>
      </c>
      <c r="G13" s="45">
        <v>18614.052960000001</v>
      </c>
      <c r="H13" s="45">
        <v>23490.5</v>
      </c>
      <c r="I13" s="45">
        <v>5418.47</v>
      </c>
      <c r="J13" s="21"/>
    </row>
    <row r="14" spans="1:10" x14ac:dyDescent="0.2">
      <c r="A14" s="11" t="s">
        <v>25</v>
      </c>
      <c r="B14" s="45">
        <v>98.355230000000006</v>
      </c>
      <c r="C14" s="45">
        <v>1333.8498</v>
      </c>
      <c r="D14" s="45">
        <v>109.47396000000001</v>
      </c>
      <c r="E14" s="45">
        <v>1271.2799</v>
      </c>
      <c r="F14" s="45">
        <v>165.00129999999999</v>
      </c>
      <c r="G14" s="45">
        <v>819.89198999999996</v>
      </c>
      <c r="H14" s="45">
        <v>1411.421</v>
      </c>
      <c r="I14" s="45">
        <v>263.35653000000002</v>
      </c>
      <c r="J14" s="21"/>
    </row>
    <row r="15" spans="1:10" x14ac:dyDescent="0.2">
      <c r="A15" s="11" t="s">
        <v>33</v>
      </c>
      <c r="B15" s="45">
        <v>932.95100000000002</v>
      </c>
      <c r="C15" s="45">
        <v>14027.65</v>
      </c>
      <c r="D15" s="45">
        <v>2716.5005876</v>
      </c>
      <c r="E15" s="45">
        <v>6181.39</v>
      </c>
      <c r="F15" s="45">
        <v>8061.049</v>
      </c>
      <c r="G15" s="45">
        <v>1042.5350000000001</v>
      </c>
      <c r="H15" s="45">
        <v>20748.5</v>
      </c>
      <c r="I15" s="45">
        <v>8994</v>
      </c>
      <c r="J15" s="21"/>
    </row>
    <row r="16" spans="1:10" x14ac:dyDescent="0.2">
      <c r="A16" s="11" t="s">
        <v>36</v>
      </c>
      <c r="B16" s="45">
        <v>30.128139999999998</v>
      </c>
      <c r="C16" s="45">
        <v>993.81500000000005</v>
      </c>
      <c r="D16" s="45">
        <v>24.223673000000002</v>
      </c>
      <c r="E16" s="45">
        <v>588.31219999999996</v>
      </c>
      <c r="F16" s="45">
        <v>57.753399999999999</v>
      </c>
      <c r="G16" s="45">
        <v>547.75451999999996</v>
      </c>
      <c r="H16" s="45">
        <v>717.64610000000005</v>
      </c>
      <c r="I16" s="45">
        <v>87.881540000000001</v>
      </c>
      <c r="J16" s="21"/>
    </row>
    <row r="17" spans="1:10" x14ac:dyDescent="0.2">
      <c r="A17" s="11" t="s">
        <v>54</v>
      </c>
      <c r="B17" s="45">
        <v>54.753999999999998</v>
      </c>
      <c r="C17" s="45">
        <v>1551.74</v>
      </c>
      <c r="D17" s="45">
        <v>762.79200000000003</v>
      </c>
      <c r="E17" s="45">
        <v>1194.49</v>
      </c>
      <c r="F17" s="45">
        <v>114.7</v>
      </c>
      <c r="G17" s="45">
        <v>1785.0889999999999</v>
      </c>
      <c r="H17" s="45">
        <v>733.82</v>
      </c>
      <c r="I17" s="45">
        <v>169.45400000000001</v>
      </c>
      <c r="J17" s="21"/>
    </row>
    <row r="18" spans="1:10" x14ac:dyDescent="0.2">
      <c r="A18" s="11" t="s">
        <v>53</v>
      </c>
      <c r="B18" s="45">
        <v>8.0445569999999993</v>
      </c>
      <c r="C18" s="45">
        <v>311.45598999999999</v>
      </c>
      <c r="D18" s="45">
        <v>26.664929999999998</v>
      </c>
      <c r="E18" s="45">
        <v>794.42845999999997</v>
      </c>
      <c r="F18" s="45">
        <v>21.328949999999999</v>
      </c>
      <c r="G18" s="45">
        <v>78.942939999999993</v>
      </c>
      <c r="H18" s="45">
        <v>98.563100000000006</v>
      </c>
      <c r="I18" s="45">
        <v>29.373507</v>
      </c>
      <c r="J18" s="21"/>
    </row>
    <row r="19" spans="1:10" x14ac:dyDescent="0.2">
      <c r="A19" s="11" t="s">
        <v>52</v>
      </c>
      <c r="B19" s="45">
        <v>70.527600000000007</v>
      </c>
      <c r="C19" s="45">
        <v>3041.94</v>
      </c>
      <c r="D19" s="45">
        <v>855.03200000000004</v>
      </c>
      <c r="E19" s="45">
        <v>1375.874</v>
      </c>
      <c r="F19" s="45">
        <v>116.761</v>
      </c>
      <c r="G19" s="45">
        <v>576.44309999999996</v>
      </c>
      <c r="H19" s="45">
        <v>1852.28</v>
      </c>
      <c r="I19" s="45">
        <v>187.2886</v>
      </c>
      <c r="J19" s="21"/>
    </row>
    <row r="20" spans="1:10" x14ac:dyDescent="0.2">
      <c r="A20" s="11" t="s">
        <v>51</v>
      </c>
      <c r="B20" s="45">
        <v>49.323900999999999</v>
      </c>
      <c r="C20" s="45">
        <v>3647.0310100000002</v>
      </c>
      <c r="D20" s="45">
        <v>474.84954299999998</v>
      </c>
      <c r="E20" s="45">
        <v>1883.090841</v>
      </c>
      <c r="F20" s="45">
        <v>53.828189999999999</v>
      </c>
      <c r="G20" s="45">
        <v>1294.8027950000001</v>
      </c>
      <c r="H20" s="45">
        <v>1323.6214</v>
      </c>
      <c r="I20" s="45">
        <v>103.152091</v>
      </c>
      <c r="J20" s="21"/>
    </row>
    <row r="21" spans="1:10" x14ac:dyDescent="0.2">
      <c r="A21" s="11" t="s">
        <v>35</v>
      </c>
      <c r="B21" s="45">
        <v>90.590419999999995</v>
      </c>
      <c r="C21" s="45">
        <v>10598.8416</v>
      </c>
      <c r="D21" s="45">
        <v>620.79228000000001</v>
      </c>
      <c r="E21" s="45">
        <v>3148.1134499999998</v>
      </c>
      <c r="F21" s="45">
        <v>262.27686999999997</v>
      </c>
      <c r="G21" s="45">
        <v>5561.3756860000003</v>
      </c>
      <c r="H21" s="45">
        <v>12605.632900000001</v>
      </c>
      <c r="I21" s="45">
        <v>352.86729000000003</v>
      </c>
      <c r="J21" s="21"/>
    </row>
    <row r="22" spans="1:10" x14ac:dyDescent="0.2">
      <c r="A22" s="11" t="s">
        <v>50</v>
      </c>
      <c r="B22" s="45">
        <v>8.7299000000000007</v>
      </c>
      <c r="C22" s="45">
        <v>233.08799999999999</v>
      </c>
      <c r="D22" s="45">
        <v>259.9486</v>
      </c>
      <c r="E22" s="45">
        <v>272.16500000000002</v>
      </c>
      <c r="F22" s="45">
        <v>17.658000000000001</v>
      </c>
      <c r="G22" s="45">
        <v>529.19150000000002</v>
      </c>
      <c r="H22" s="45">
        <v>183.63</v>
      </c>
      <c r="I22" s="45">
        <v>26.387899999999998</v>
      </c>
      <c r="J22" s="21"/>
    </row>
    <row r="23" spans="1:10" x14ac:dyDescent="0.2">
      <c r="A23" s="11" t="s">
        <v>43</v>
      </c>
      <c r="B23" s="45">
        <v>10.0702</v>
      </c>
      <c r="C23" s="45">
        <v>390.09899999999999</v>
      </c>
      <c r="D23" s="45">
        <v>89.839389999999995</v>
      </c>
      <c r="E23" s="45">
        <v>228.9392</v>
      </c>
      <c r="F23" s="45">
        <v>36.014000000000003</v>
      </c>
      <c r="G23" s="45">
        <v>453.69</v>
      </c>
      <c r="H23" s="45">
        <v>241.00720000000001</v>
      </c>
      <c r="I23" s="45">
        <v>46.084200000000003</v>
      </c>
      <c r="J23" s="21"/>
    </row>
    <row r="24" spans="1:10" x14ac:dyDescent="0.2">
      <c r="A24" s="11" t="s">
        <v>15</v>
      </c>
      <c r="B24" s="45">
        <v>386.78</v>
      </c>
      <c r="C24" s="45">
        <v>15267</v>
      </c>
      <c r="D24" s="45">
        <v>4620.9025000000001</v>
      </c>
      <c r="E24" s="45">
        <v>2867.24</v>
      </c>
      <c r="F24" s="45">
        <v>4519.7860000000001</v>
      </c>
      <c r="G24" s="45">
        <v>2081.7750000000001</v>
      </c>
      <c r="H24" s="45">
        <v>18859.8</v>
      </c>
      <c r="I24" s="45">
        <v>4906.5659999999998</v>
      </c>
      <c r="J24" s="21"/>
    </row>
    <row r="25" spans="1:10" x14ac:dyDescent="0.2">
      <c r="A25" s="11" t="s">
        <v>49</v>
      </c>
      <c r="B25" s="45">
        <v>42.933399999999999</v>
      </c>
      <c r="C25" s="45">
        <v>1993.579</v>
      </c>
      <c r="D25" s="45">
        <v>496.72199999999998</v>
      </c>
      <c r="E25" s="45">
        <v>1243.95895</v>
      </c>
      <c r="F25" s="45">
        <v>55.36</v>
      </c>
      <c r="G25" s="45">
        <v>757.38800000000003</v>
      </c>
      <c r="H25" s="45">
        <v>1309.596</v>
      </c>
      <c r="I25" s="45">
        <v>98.293400000000005</v>
      </c>
      <c r="J25" s="21"/>
    </row>
    <row r="26" spans="1:10" x14ac:dyDescent="0.2">
      <c r="A26" s="11" t="s">
        <v>24</v>
      </c>
      <c r="B26" s="45">
        <v>118.56019999999999</v>
      </c>
      <c r="C26" s="45">
        <v>1234.625</v>
      </c>
      <c r="D26" s="45">
        <v>328.78070000000002</v>
      </c>
      <c r="E26" s="45">
        <v>2240.8780000000002</v>
      </c>
      <c r="F26" s="45">
        <v>163.31399999999999</v>
      </c>
      <c r="G26" s="45">
        <v>864.61940000000004</v>
      </c>
      <c r="H26" s="45">
        <v>2085.63</v>
      </c>
      <c r="I26" s="45">
        <v>281.87419999999997</v>
      </c>
      <c r="J26" s="21"/>
    </row>
    <row r="27" spans="1:10" x14ac:dyDescent="0.2">
      <c r="A27" s="11" t="s">
        <v>30</v>
      </c>
      <c r="B27" s="45">
        <v>40.973399999999998</v>
      </c>
      <c r="C27" s="45">
        <v>1589.26</v>
      </c>
      <c r="D27" s="45">
        <v>283.67790000000002</v>
      </c>
      <c r="E27" s="45">
        <v>587.81600000000003</v>
      </c>
      <c r="F27" s="45">
        <v>296.75200000000001</v>
      </c>
      <c r="G27" s="45">
        <v>1665.681</v>
      </c>
      <c r="H27" s="45">
        <v>1167.78</v>
      </c>
      <c r="I27" s="45">
        <v>337.72539999999998</v>
      </c>
      <c r="J27" s="21"/>
    </row>
    <row r="28" spans="1:10" x14ac:dyDescent="0.2">
      <c r="A28" s="11" t="s">
        <v>38</v>
      </c>
      <c r="B28" s="45">
        <v>17.907499999999999</v>
      </c>
      <c r="C28" s="45">
        <v>845.19200000000001</v>
      </c>
      <c r="D28" s="45">
        <v>73.954300000000003</v>
      </c>
      <c r="E28" s="45">
        <v>458.87700000000001</v>
      </c>
      <c r="F28" s="45">
        <v>52.317999999999998</v>
      </c>
      <c r="G28" s="45">
        <v>738.32979999999998</v>
      </c>
      <c r="H28" s="45">
        <v>488.94499999999999</v>
      </c>
      <c r="I28" s="45">
        <v>70.225499999999997</v>
      </c>
      <c r="J28" s="21"/>
    </row>
    <row r="29" spans="1:10" x14ac:dyDescent="0.2">
      <c r="A29" s="11" t="s">
        <v>6</v>
      </c>
      <c r="B29" s="45">
        <v>103</v>
      </c>
      <c r="C29" s="45">
        <v>7017.17</v>
      </c>
      <c r="D29" s="45">
        <v>769.86990000000003</v>
      </c>
      <c r="E29" s="45">
        <v>1753.8309999999999</v>
      </c>
      <c r="F29" s="45">
        <v>703.64</v>
      </c>
      <c r="G29" s="45">
        <v>2791.1808000000001</v>
      </c>
      <c r="H29" s="45">
        <v>2942.27142</v>
      </c>
      <c r="I29" s="45">
        <v>806.64</v>
      </c>
      <c r="J29" s="21"/>
    </row>
    <row r="30" spans="1:10" x14ac:dyDescent="0.2">
      <c r="A30" s="11" t="s">
        <v>20</v>
      </c>
      <c r="B30" s="45">
        <v>36.835000000000001</v>
      </c>
      <c r="C30" s="45">
        <v>831.86</v>
      </c>
      <c r="D30" s="45">
        <v>2179.0442699999999</v>
      </c>
      <c r="E30" s="45">
        <v>321.7808</v>
      </c>
      <c r="F30" s="45">
        <v>117.53400000000001</v>
      </c>
      <c r="G30" s="45">
        <v>461.63799999999998</v>
      </c>
      <c r="H30" s="45">
        <v>418.57</v>
      </c>
      <c r="I30" s="45">
        <v>154.369</v>
      </c>
      <c r="J30" s="21"/>
    </row>
    <row r="31" spans="1:10" x14ac:dyDescent="0.2">
      <c r="A31" s="11" t="s">
        <v>13</v>
      </c>
      <c r="B31" s="45">
        <v>50.458100000000002</v>
      </c>
      <c r="C31" s="45">
        <v>2245.77</v>
      </c>
      <c r="D31" s="45">
        <v>148.124</v>
      </c>
      <c r="E31" s="45">
        <v>691.04899999999998</v>
      </c>
      <c r="F31" s="45">
        <v>304.38499999999999</v>
      </c>
      <c r="G31" s="45">
        <v>504.88400000000001</v>
      </c>
      <c r="H31" s="45">
        <v>2815.7</v>
      </c>
      <c r="I31" s="45">
        <v>354.84309999999999</v>
      </c>
      <c r="J31" s="21"/>
    </row>
    <row r="32" spans="1:10" x14ac:dyDescent="0.2">
      <c r="A32" s="11" t="s">
        <v>16</v>
      </c>
      <c r="B32" s="45">
        <v>533.41999999999996</v>
      </c>
      <c r="C32" s="45">
        <v>34463.599999999999</v>
      </c>
      <c r="D32" s="45">
        <v>3847.7570768999999</v>
      </c>
      <c r="E32" s="45">
        <v>4997.1570000000002</v>
      </c>
      <c r="F32" s="45">
        <v>2398.9899999999998</v>
      </c>
      <c r="G32" s="45">
        <v>5350.34</v>
      </c>
      <c r="H32" s="45">
        <v>9690.7999999999993</v>
      </c>
      <c r="I32" s="45">
        <v>2932.41</v>
      </c>
      <c r="J32" s="21"/>
    </row>
    <row r="33" spans="1:10" x14ac:dyDescent="0.2">
      <c r="A33" s="11" t="s">
        <v>37</v>
      </c>
      <c r="B33" s="45">
        <v>54.329000000000001</v>
      </c>
      <c r="C33" s="45">
        <v>2514.5549999999998</v>
      </c>
      <c r="D33" s="45">
        <v>393.9350215</v>
      </c>
      <c r="E33" s="45">
        <v>813.27739999999994</v>
      </c>
      <c r="F33" s="45">
        <v>170.62</v>
      </c>
      <c r="G33" s="45">
        <v>777.37270000000001</v>
      </c>
      <c r="H33" s="45">
        <v>2140.8154949999998</v>
      </c>
      <c r="I33" s="45">
        <v>224.94900000000001</v>
      </c>
      <c r="J33" s="21"/>
    </row>
    <row r="34" spans="1:10" x14ac:dyDescent="0.2">
      <c r="A34" s="11" t="s">
        <v>45</v>
      </c>
      <c r="B34" s="45">
        <v>6.6515599999999999</v>
      </c>
      <c r="C34" s="45">
        <v>1017.5332</v>
      </c>
      <c r="D34" s="45">
        <v>142.8561</v>
      </c>
      <c r="E34" s="45">
        <v>248.13884999999999</v>
      </c>
      <c r="F34" s="45">
        <v>14.035500000000001</v>
      </c>
      <c r="G34" s="45">
        <v>485.55173000000002</v>
      </c>
      <c r="H34" s="45">
        <v>1411.5101</v>
      </c>
      <c r="I34" s="45">
        <v>20.687059999999999</v>
      </c>
      <c r="J34" s="21"/>
    </row>
    <row r="35" spans="1:10" x14ac:dyDescent="0.2">
      <c r="A35" s="11" t="s">
        <v>22</v>
      </c>
      <c r="B35" s="45">
        <v>5.4733000000000001</v>
      </c>
      <c r="C35" s="45">
        <v>1229.07</v>
      </c>
      <c r="D35" s="45">
        <v>123.0718</v>
      </c>
      <c r="E35" s="45">
        <v>139.56800000000001</v>
      </c>
      <c r="F35" s="45">
        <v>10.1097</v>
      </c>
      <c r="G35" s="45">
        <v>63.3292</v>
      </c>
      <c r="H35" s="45">
        <v>162.94499999999999</v>
      </c>
      <c r="I35" s="45">
        <v>15.583</v>
      </c>
      <c r="J35" s="21"/>
    </row>
    <row r="36" spans="1:10" x14ac:dyDescent="0.2">
      <c r="A36" s="11" t="s">
        <v>21</v>
      </c>
      <c r="B36" s="45">
        <v>11.94355</v>
      </c>
      <c r="C36" s="45">
        <v>291.6112</v>
      </c>
      <c r="D36" s="45">
        <v>131.97890000000001</v>
      </c>
      <c r="E36" s="45">
        <v>99.876999999999995</v>
      </c>
      <c r="F36" s="45">
        <v>131.26613</v>
      </c>
      <c r="G36" s="45">
        <v>68.513000000000005</v>
      </c>
      <c r="H36" s="45">
        <v>519.94000000000005</v>
      </c>
      <c r="I36" s="45">
        <v>143.20967999999999</v>
      </c>
      <c r="J36" s="21"/>
    </row>
    <row r="37" spans="1:10" x14ac:dyDescent="0.2">
      <c r="A37" s="11" t="s">
        <v>12</v>
      </c>
      <c r="B37" s="45">
        <v>40.975000000000001</v>
      </c>
      <c r="C37" s="45">
        <v>1826.45</v>
      </c>
      <c r="D37" s="45">
        <v>182.255</v>
      </c>
      <c r="E37" s="45">
        <v>484.29599999999999</v>
      </c>
      <c r="F37" s="45">
        <v>173.61500000000001</v>
      </c>
      <c r="G37" s="45">
        <v>1318.989</v>
      </c>
      <c r="H37" s="45">
        <v>769.26</v>
      </c>
      <c r="I37" s="45">
        <v>214.59</v>
      </c>
      <c r="J37" s="21"/>
    </row>
    <row r="38" spans="1:10" x14ac:dyDescent="0.2">
      <c r="A38" s="11" t="s">
        <v>42</v>
      </c>
      <c r="B38" s="45">
        <v>61.543999999999997</v>
      </c>
      <c r="C38" s="45">
        <v>2801.84</v>
      </c>
      <c r="D38" s="45">
        <v>214.88290000000001</v>
      </c>
      <c r="E38" s="45">
        <v>996.85699999999997</v>
      </c>
      <c r="F38" s="45">
        <v>224.31</v>
      </c>
      <c r="G38" s="45">
        <v>1630.1179999999999</v>
      </c>
      <c r="H38" s="45">
        <v>759.6</v>
      </c>
      <c r="I38" s="45">
        <v>285.85399999999998</v>
      </c>
      <c r="J38" s="21"/>
    </row>
    <row r="39" spans="1:10" x14ac:dyDescent="0.2">
      <c r="A39" s="11" t="s">
        <v>5</v>
      </c>
      <c r="B39" s="45">
        <v>76.284000000000006</v>
      </c>
      <c r="C39" s="45">
        <v>2597.2199999999998</v>
      </c>
      <c r="D39" s="45">
        <v>391.46699999999998</v>
      </c>
      <c r="E39" s="45">
        <v>1060.117</v>
      </c>
      <c r="F39" s="45">
        <v>546.42899999999997</v>
      </c>
      <c r="G39" s="45">
        <v>761.52099999999996</v>
      </c>
      <c r="H39" s="45">
        <v>2004.8</v>
      </c>
      <c r="I39" s="45">
        <v>622.71299999999997</v>
      </c>
      <c r="J39" s="21"/>
    </row>
    <row r="40" spans="1:10" x14ac:dyDescent="0.2">
      <c r="A40" s="11" t="s">
        <v>41</v>
      </c>
      <c r="B40" s="45">
        <v>15.721</v>
      </c>
      <c r="C40" s="45">
        <v>606.63</v>
      </c>
      <c r="D40" s="45">
        <v>239.38462000000001</v>
      </c>
      <c r="E40" s="45">
        <v>382.05500000000001</v>
      </c>
      <c r="F40" s="45">
        <v>85.567999999999998</v>
      </c>
      <c r="G40" s="45">
        <v>1229.836</v>
      </c>
      <c r="H40" s="45">
        <v>932.55349999999999</v>
      </c>
      <c r="I40" s="45">
        <v>101.289</v>
      </c>
      <c r="J40" s="21"/>
    </row>
    <row r="41" spans="1:10" x14ac:dyDescent="0.2">
      <c r="A41" s="11" t="s">
        <v>40</v>
      </c>
      <c r="B41" s="45">
        <v>24.279900000000001</v>
      </c>
      <c r="C41" s="45">
        <v>888.21500000000003</v>
      </c>
      <c r="D41" s="45">
        <v>183.3484</v>
      </c>
      <c r="E41" s="45">
        <v>474.04599999999999</v>
      </c>
      <c r="F41" s="45">
        <v>66.168999999999997</v>
      </c>
      <c r="G41" s="45">
        <v>392.53179999999998</v>
      </c>
      <c r="H41" s="45">
        <v>358.56900000000002</v>
      </c>
      <c r="I41" s="45">
        <v>90.448899999999995</v>
      </c>
      <c r="J41" s="21"/>
    </row>
    <row r="42" spans="1:10" x14ac:dyDescent="0.2">
      <c r="A42" s="11" t="s">
        <v>48</v>
      </c>
      <c r="B42" s="45">
        <v>67.382000000000005</v>
      </c>
      <c r="C42" s="45">
        <v>2993.9229999999998</v>
      </c>
      <c r="D42" s="45">
        <v>791.40300000000002</v>
      </c>
      <c r="E42" s="45">
        <v>1813.712</v>
      </c>
      <c r="F42" s="45">
        <v>75.787000000000006</v>
      </c>
      <c r="G42" s="45">
        <v>631.44690000000003</v>
      </c>
      <c r="H42" s="45">
        <v>1442.683</v>
      </c>
      <c r="I42" s="45">
        <v>143.16900000000001</v>
      </c>
      <c r="J42" s="21"/>
    </row>
    <row r="43" spans="1:10" x14ac:dyDescent="0.2">
      <c r="A43" s="11" t="s">
        <v>29</v>
      </c>
      <c r="B43" s="45">
        <v>26.596</v>
      </c>
      <c r="C43" s="45">
        <v>3419.97</v>
      </c>
      <c r="D43" s="45">
        <v>116.91533</v>
      </c>
      <c r="E43" s="45">
        <v>591.99</v>
      </c>
      <c r="F43" s="45">
        <v>174.7</v>
      </c>
      <c r="G43" s="45">
        <v>335.83600000000001</v>
      </c>
      <c r="H43" s="45">
        <v>869.5</v>
      </c>
      <c r="I43" s="45">
        <v>201.29599999999999</v>
      </c>
      <c r="J43" s="21"/>
    </row>
    <row r="44" spans="1:10" x14ac:dyDescent="0.2">
      <c r="A44" s="11" t="s">
        <v>39</v>
      </c>
      <c r="B44" s="45">
        <v>24.055</v>
      </c>
      <c r="C44" s="45">
        <v>844.7</v>
      </c>
      <c r="D44" s="45">
        <v>366.68099999999998</v>
      </c>
      <c r="E44" s="45">
        <v>448.053</v>
      </c>
      <c r="F44" s="45">
        <v>137.619</v>
      </c>
      <c r="G44" s="45">
        <v>512.87300000000005</v>
      </c>
      <c r="H44" s="45">
        <v>422.29</v>
      </c>
      <c r="I44" s="45">
        <v>161.67400000000001</v>
      </c>
      <c r="J44" s="21"/>
    </row>
    <row r="45" spans="1:10" x14ac:dyDescent="0.2">
      <c r="A45" s="11" t="s">
        <v>31</v>
      </c>
      <c r="B45" s="45">
        <v>60.015799999999999</v>
      </c>
      <c r="C45" s="45">
        <v>2751.1909999999998</v>
      </c>
      <c r="D45" s="45">
        <v>218.0558</v>
      </c>
      <c r="E45" s="45">
        <v>1505.9103</v>
      </c>
      <c r="F45" s="45">
        <v>302.745</v>
      </c>
      <c r="G45" s="45">
        <v>2148.2673</v>
      </c>
      <c r="H45" s="45">
        <v>1218.7249999999999</v>
      </c>
      <c r="I45" s="45">
        <v>362.76080000000002</v>
      </c>
      <c r="J45" s="21"/>
    </row>
    <row r="46" spans="1:10" x14ac:dyDescent="0.2">
      <c r="A46" s="11" t="s">
        <v>2</v>
      </c>
      <c r="B46" s="45">
        <v>178.679</v>
      </c>
      <c r="C46" s="45">
        <v>8686.9599999999991</v>
      </c>
      <c r="D46" s="45">
        <v>1108.04</v>
      </c>
      <c r="E46" s="45">
        <v>1936.78</v>
      </c>
      <c r="F46" s="45">
        <v>1411.04</v>
      </c>
      <c r="G46" s="45">
        <v>814.47799999999995</v>
      </c>
      <c r="H46" s="45">
        <v>6919.2</v>
      </c>
      <c r="I46" s="45">
        <v>1589.7190000000001</v>
      </c>
      <c r="J46" s="21"/>
    </row>
    <row r="47" spans="1:10" x14ac:dyDescent="0.2">
      <c r="A47" s="11" t="s">
        <v>17</v>
      </c>
      <c r="B47" s="45">
        <v>110.419</v>
      </c>
      <c r="C47" s="45">
        <v>11518.51</v>
      </c>
      <c r="D47" s="45">
        <v>933.25178100000005</v>
      </c>
      <c r="E47" s="45">
        <v>973.65</v>
      </c>
      <c r="F47" s="45">
        <v>518.86599999999999</v>
      </c>
      <c r="G47" s="45">
        <v>1042.079</v>
      </c>
      <c r="H47" s="45">
        <v>3028.21</v>
      </c>
      <c r="I47" s="45">
        <v>629.28499999999997</v>
      </c>
      <c r="J47" s="21"/>
    </row>
    <row r="48" spans="1:10" x14ac:dyDescent="0.2">
      <c r="A48" s="11" t="s">
        <v>10</v>
      </c>
      <c r="B48" s="45">
        <v>182.01509999999999</v>
      </c>
      <c r="C48" s="45">
        <v>4636.9549999999999</v>
      </c>
      <c r="D48" s="45">
        <v>991.57184600000005</v>
      </c>
      <c r="E48" s="45">
        <v>820.35699999999997</v>
      </c>
      <c r="F48" s="45">
        <v>1709.37</v>
      </c>
      <c r="G48" s="45">
        <v>225.43559999999999</v>
      </c>
      <c r="H48" s="45">
        <v>4486.5</v>
      </c>
      <c r="I48" s="45">
        <v>1891.3851</v>
      </c>
      <c r="J48" s="21"/>
    </row>
    <row r="49" spans="1:10" x14ac:dyDescent="0.2">
      <c r="A49" s="11" t="s">
        <v>27</v>
      </c>
      <c r="B49" s="45">
        <v>213.01400000000001</v>
      </c>
      <c r="C49" s="45">
        <v>5728.14</v>
      </c>
      <c r="D49" s="45">
        <v>2027.38</v>
      </c>
      <c r="E49" s="45">
        <v>3250.9</v>
      </c>
      <c r="F49" s="45">
        <v>3794.6950000000002</v>
      </c>
      <c r="G49" s="45">
        <v>2054.4214999999999</v>
      </c>
      <c r="H49" s="45">
        <v>8528.5</v>
      </c>
      <c r="I49" s="45">
        <v>4007.7089999999998</v>
      </c>
      <c r="J49" s="21"/>
    </row>
    <row r="50" spans="1:10" x14ac:dyDescent="0.2">
      <c r="A50" s="11" t="s">
        <v>28</v>
      </c>
      <c r="B50" s="45">
        <v>147.62</v>
      </c>
      <c r="C50" s="45">
        <v>8576.67</v>
      </c>
      <c r="D50" s="45">
        <v>857.84</v>
      </c>
      <c r="E50" s="45">
        <v>3416.64</v>
      </c>
      <c r="F50" s="45">
        <v>864.88</v>
      </c>
      <c r="G50" s="45">
        <v>2595.7498999999998</v>
      </c>
      <c r="H50" s="45">
        <v>3479.7321000000002</v>
      </c>
      <c r="I50" s="45">
        <v>1012.5</v>
      </c>
      <c r="J50" s="21"/>
    </row>
    <row r="51" spans="1:10" x14ac:dyDescent="0.2">
      <c r="A51" s="11" t="s">
        <v>32</v>
      </c>
      <c r="B51" s="45">
        <v>372.6574</v>
      </c>
      <c r="C51" s="45">
        <v>4151.7939999999999</v>
      </c>
      <c r="D51" s="45">
        <v>1217.2180000000001</v>
      </c>
      <c r="E51" s="45">
        <v>2934.0520000000001</v>
      </c>
      <c r="F51" s="45">
        <v>3326.2539999999999</v>
      </c>
      <c r="G51" s="45">
        <v>1045.857</v>
      </c>
      <c r="H51" s="45">
        <v>9354.43</v>
      </c>
      <c r="I51" s="45">
        <v>3698.9114</v>
      </c>
      <c r="J51" s="21"/>
    </row>
    <row r="52" spans="1:10" x14ac:dyDescent="0.2">
      <c r="A52" s="12" t="s">
        <v>47</v>
      </c>
      <c r="B52" s="45">
        <v>18.006270000000001</v>
      </c>
      <c r="C52" s="45">
        <v>870.10329999999999</v>
      </c>
      <c r="D52" s="45">
        <v>286.66500000000002</v>
      </c>
      <c r="E52" s="45">
        <v>340.7079</v>
      </c>
      <c r="F52" s="45">
        <v>49.543700000000001</v>
      </c>
      <c r="G52" s="45">
        <v>91.914299999999997</v>
      </c>
      <c r="H52" s="45">
        <v>411.14800000000002</v>
      </c>
      <c r="I52" s="45">
        <v>67.549970000000002</v>
      </c>
      <c r="J52" s="21"/>
    </row>
    <row r="53" spans="1:10" x14ac:dyDescent="0.2">
      <c r="A53" s="12" t="s">
        <v>14</v>
      </c>
      <c r="B53" s="45">
        <v>79.257000000000005</v>
      </c>
      <c r="C53" s="45">
        <v>3415.51</v>
      </c>
      <c r="D53" s="45">
        <v>401.91</v>
      </c>
      <c r="E53" s="45">
        <v>647.40742</v>
      </c>
      <c r="F53" s="45">
        <v>332.57</v>
      </c>
      <c r="G53" s="45">
        <v>952.13499999999999</v>
      </c>
      <c r="H53" s="45">
        <v>1535.68</v>
      </c>
      <c r="I53" s="45">
        <v>411.827</v>
      </c>
      <c r="J53" s="21"/>
    </row>
    <row r="54" spans="1:10" x14ac:dyDescent="0.2">
      <c r="A54" s="12" t="s">
        <v>46</v>
      </c>
      <c r="B54" s="45">
        <v>29.7136</v>
      </c>
      <c r="C54" s="45">
        <v>2246.1293999999998</v>
      </c>
      <c r="D54" s="45">
        <v>629.12414999999999</v>
      </c>
      <c r="E54" s="45">
        <v>1208.5005000000001</v>
      </c>
      <c r="F54" s="45">
        <v>91.584999999999994</v>
      </c>
      <c r="G54" s="45">
        <v>1609.8349800000001</v>
      </c>
      <c r="H54" s="45">
        <v>1202.2747999999999</v>
      </c>
      <c r="I54" s="45">
        <v>121.29859999999999</v>
      </c>
      <c r="J54" s="21"/>
    </row>
    <row r="55" spans="1:10" x14ac:dyDescent="0.2">
      <c r="A55" s="12" t="s">
        <v>18</v>
      </c>
      <c r="B55" s="45">
        <v>26.774650000000001</v>
      </c>
      <c r="C55" s="45">
        <v>206.09181000000001</v>
      </c>
      <c r="D55" s="45">
        <v>35.729068300000002</v>
      </c>
      <c r="E55" s="45">
        <v>550.96215400000006</v>
      </c>
      <c r="F55" s="45">
        <v>50.08755</v>
      </c>
      <c r="G55" s="45">
        <v>297.17314900000002</v>
      </c>
      <c r="H55" s="45">
        <v>1172.39627</v>
      </c>
      <c r="I55" s="45">
        <v>76.862200000000001</v>
      </c>
      <c r="J55" s="21"/>
    </row>
    <row r="56" spans="1:10" x14ac:dyDescent="0.2">
      <c r="A56" s="12" t="s">
        <v>26</v>
      </c>
      <c r="B56" s="45">
        <v>70.695999999999998</v>
      </c>
      <c r="C56" s="45">
        <v>4294.1000000000004</v>
      </c>
      <c r="D56" s="45">
        <v>549.66830000000004</v>
      </c>
      <c r="E56" s="45">
        <v>1019.51</v>
      </c>
      <c r="F56" s="45">
        <v>382.68</v>
      </c>
      <c r="G56" s="45">
        <v>1675.2460000000001</v>
      </c>
      <c r="H56" s="45">
        <v>871.82</v>
      </c>
      <c r="I56" s="45">
        <v>453.37599999999998</v>
      </c>
      <c r="J56" s="21"/>
    </row>
    <row r="57" spans="1:10" x14ac:dyDescent="0.2">
      <c r="A57" s="12" t="s">
        <v>8</v>
      </c>
      <c r="B57" s="45">
        <v>380.24</v>
      </c>
      <c r="C57" s="45">
        <v>25989.9</v>
      </c>
      <c r="D57" s="45">
        <v>3485.52</v>
      </c>
      <c r="E57" s="45">
        <v>19424.900000000001</v>
      </c>
      <c r="F57" s="45">
        <v>1066.1500000000001</v>
      </c>
      <c r="G57" s="45">
        <v>14561.37</v>
      </c>
      <c r="H57" s="45">
        <v>15723.76</v>
      </c>
      <c r="I57" s="45">
        <v>1446.39</v>
      </c>
      <c r="J57" s="21"/>
    </row>
    <row r="58" spans="1:10" x14ac:dyDescent="0.2">
      <c r="A58" s="12" t="s">
        <v>11</v>
      </c>
      <c r="B58" s="45">
        <v>75.196899999999999</v>
      </c>
      <c r="C58" s="45">
        <v>2755.56</v>
      </c>
      <c r="D58" s="45">
        <v>216.21106</v>
      </c>
      <c r="E58" s="45">
        <v>330.51</v>
      </c>
      <c r="F58" s="45">
        <v>452.19439999999997</v>
      </c>
      <c r="G58" s="45">
        <v>183.33279999999999</v>
      </c>
      <c r="H58" s="45">
        <v>1246.2</v>
      </c>
      <c r="I58" s="45">
        <v>527.3913</v>
      </c>
    </row>
    <row r="59" spans="1:10" x14ac:dyDescent="0.2">
      <c r="A59" s="12" t="s">
        <v>34</v>
      </c>
      <c r="B59" s="45">
        <v>287.90100000000001</v>
      </c>
      <c r="C59" s="45">
        <v>7822.2</v>
      </c>
      <c r="D59" s="45">
        <v>782.00055199999997</v>
      </c>
      <c r="E59" s="45">
        <v>2378.31</v>
      </c>
      <c r="F59" s="45">
        <v>2209.63</v>
      </c>
      <c r="G59" s="45">
        <v>1002.56</v>
      </c>
      <c r="H59" s="45">
        <v>9058.4</v>
      </c>
      <c r="I59" s="45">
        <v>2497.5309999999999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</sheetPr>
  <dimension ref="A1:J57"/>
  <sheetViews>
    <sheetView topLeftCell="A3" workbookViewId="0">
      <selection activeCell="G43" sqref="B43:G43"/>
    </sheetView>
  </sheetViews>
  <sheetFormatPr baseColWidth="10" defaultColWidth="9.1640625" defaultRowHeight="14" x14ac:dyDescent="0.2"/>
  <cols>
    <col min="1" max="1" width="15.5" style="12" bestFit="1" customWidth="1"/>
    <col min="2" max="2" width="9.1640625" style="13"/>
    <col min="3" max="4" width="9.5" style="13" bestFit="1" customWidth="1"/>
    <col min="5" max="5" width="8" style="13" bestFit="1" customWidth="1"/>
    <col min="6" max="6" width="10" style="13" bestFit="1" customWidth="1"/>
    <col min="7" max="7" width="12.6640625" style="13" bestFit="1" customWidth="1"/>
    <col min="8" max="8" width="11" style="13" bestFit="1" customWidth="1"/>
    <col min="9" max="9" width="9" style="13" bestFit="1" customWidth="1"/>
    <col min="10" max="10" width="7.33203125" style="13" bestFit="1" customWidth="1"/>
    <col min="11" max="16384" width="9.1640625" style="12"/>
  </cols>
  <sheetData>
    <row r="1" spans="1:10" x14ac:dyDescent="0.2">
      <c r="A1" s="22" t="s">
        <v>111</v>
      </c>
      <c r="B1" s="23" t="s">
        <v>67</v>
      </c>
      <c r="C1" s="23" t="s">
        <v>68</v>
      </c>
      <c r="D1" s="23" t="s">
        <v>69</v>
      </c>
      <c r="E1" s="23" t="s">
        <v>70</v>
      </c>
      <c r="F1" s="23" t="s">
        <v>71</v>
      </c>
      <c r="G1" s="23" t="s">
        <v>100</v>
      </c>
      <c r="H1" s="23" t="s">
        <v>98</v>
      </c>
      <c r="I1" s="23" t="s">
        <v>99</v>
      </c>
      <c r="J1" s="23" t="s">
        <v>72</v>
      </c>
    </row>
    <row r="2" spans="1:10" x14ac:dyDescent="0.2">
      <c r="A2" s="11" t="s">
        <v>57</v>
      </c>
      <c r="B2" s="21">
        <v>1.919</v>
      </c>
      <c r="C2" s="21">
        <v>1.853</v>
      </c>
      <c r="D2" s="21">
        <v>1.214</v>
      </c>
      <c r="E2" s="21">
        <v>0.89800000000000002</v>
      </c>
      <c r="F2" s="21">
        <v>2.79</v>
      </c>
      <c r="G2" s="21">
        <v>0</v>
      </c>
      <c r="H2" s="21">
        <v>1.6472</v>
      </c>
      <c r="I2" s="21">
        <v>0.31769999999999998</v>
      </c>
      <c r="J2" s="21">
        <v>54.040999999999997</v>
      </c>
    </row>
    <row r="3" spans="1:10" x14ac:dyDescent="0.2">
      <c r="A3" s="11" t="s">
        <v>56</v>
      </c>
      <c r="B3" s="21">
        <v>1.359</v>
      </c>
      <c r="C3" s="21">
        <v>2.6869999999999998</v>
      </c>
      <c r="D3" s="21">
        <v>1.2889999999999999</v>
      </c>
      <c r="E3" s="21">
        <v>0.64900000000000002</v>
      </c>
      <c r="F3" s="21">
        <v>2.496</v>
      </c>
      <c r="G3" s="21">
        <v>0</v>
      </c>
      <c r="H3" s="21">
        <v>1.4489000000000001</v>
      </c>
      <c r="I3" s="21">
        <v>0.39760000000000001</v>
      </c>
      <c r="J3" s="21">
        <v>55.478000000000002</v>
      </c>
    </row>
    <row r="4" spans="1:10" x14ac:dyDescent="0.2">
      <c r="A4" s="14" t="s">
        <v>55</v>
      </c>
      <c r="B4" s="21">
        <v>1.4419999999999999</v>
      </c>
      <c r="C4" s="21">
        <v>4.1159999999999997</v>
      </c>
      <c r="D4" s="21">
        <v>1.718</v>
      </c>
      <c r="E4" s="21">
        <v>1.532</v>
      </c>
      <c r="F4" s="21">
        <v>1.865</v>
      </c>
      <c r="G4" s="21">
        <v>0</v>
      </c>
      <c r="H4" s="21">
        <v>0.49209999999999998</v>
      </c>
      <c r="I4" s="21">
        <v>1.7378</v>
      </c>
      <c r="J4" s="21">
        <v>45.463999999999999</v>
      </c>
    </row>
    <row r="5" spans="1:10" x14ac:dyDescent="0.2">
      <c r="A5" s="11" t="s">
        <v>54</v>
      </c>
      <c r="B5" s="21">
        <v>2.2749999999999999</v>
      </c>
      <c r="C5" s="21">
        <v>1.0089999999999999</v>
      </c>
      <c r="D5" s="21">
        <v>1.075</v>
      </c>
      <c r="E5" s="21">
        <v>0.68400000000000005</v>
      </c>
      <c r="F5" s="21">
        <v>1.6160000000000001</v>
      </c>
      <c r="G5" s="21">
        <v>0</v>
      </c>
      <c r="H5" s="21">
        <v>1.6700999999999999</v>
      </c>
      <c r="I5" s="21">
        <v>1.3059000000000001</v>
      </c>
      <c r="J5" s="21">
        <v>57.182000000000002</v>
      </c>
    </row>
    <row r="6" spans="1:10" x14ac:dyDescent="0.2">
      <c r="A6" s="11" t="s">
        <v>53</v>
      </c>
      <c r="B6" s="21">
        <v>0.58399999999999996</v>
      </c>
      <c r="C6" s="21">
        <v>0.496</v>
      </c>
      <c r="D6" s="21">
        <v>0.34799999999999998</v>
      </c>
      <c r="E6" s="21">
        <v>0.24</v>
      </c>
      <c r="F6" s="21">
        <v>1.4239999999999999</v>
      </c>
      <c r="G6" s="21">
        <v>0</v>
      </c>
      <c r="H6" s="21">
        <v>0.2928</v>
      </c>
      <c r="I6" s="21">
        <v>0.5978</v>
      </c>
      <c r="J6" s="21">
        <v>40.152999999999999</v>
      </c>
    </row>
    <row r="7" spans="1:10" x14ac:dyDescent="0.2">
      <c r="A7" s="11" t="s">
        <v>52</v>
      </c>
      <c r="B7" s="21">
        <v>1.42</v>
      </c>
      <c r="C7" s="21">
        <v>2.831</v>
      </c>
      <c r="D7" s="21">
        <v>1.35</v>
      </c>
      <c r="E7" s="21">
        <v>1.077</v>
      </c>
      <c r="F7" s="21">
        <v>2.2269999999999999</v>
      </c>
      <c r="G7" s="21">
        <v>0</v>
      </c>
      <c r="H7" s="21">
        <v>1.0410999999999999</v>
      </c>
      <c r="I7" s="21">
        <v>1.1282000000000001</v>
      </c>
      <c r="J7" s="21">
        <v>51.244</v>
      </c>
    </row>
    <row r="8" spans="1:10" x14ac:dyDescent="0.2">
      <c r="A8" s="11" t="s">
        <v>51</v>
      </c>
      <c r="B8" s="21">
        <v>1.206</v>
      </c>
      <c r="C8" s="21">
        <v>2.4359999999999999</v>
      </c>
      <c r="D8" s="21">
        <v>1.151</v>
      </c>
      <c r="E8" s="21">
        <v>0.93</v>
      </c>
      <c r="F8" s="21">
        <v>1.161</v>
      </c>
      <c r="G8" s="21">
        <v>0</v>
      </c>
      <c r="H8" s="21">
        <v>0.27310000000000001</v>
      </c>
      <c r="I8" s="21">
        <v>2.5649999999999999</v>
      </c>
      <c r="J8" s="21">
        <v>43.11</v>
      </c>
    </row>
    <row r="9" spans="1:10" x14ac:dyDescent="0.2">
      <c r="A9" s="11" t="s">
        <v>50</v>
      </c>
      <c r="B9" s="21">
        <v>4.0629999999999997</v>
      </c>
      <c r="C9" s="21">
        <v>0.93100000000000005</v>
      </c>
      <c r="D9" s="21">
        <v>1.736</v>
      </c>
      <c r="E9" s="21">
        <v>0.36799999999999999</v>
      </c>
      <c r="F9" s="21">
        <v>1.472</v>
      </c>
      <c r="G9" s="21">
        <v>0</v>
      </c>
      <c r="H9" s="21">
        <v>3.5371000000000001</v>
      </c>
      <c r="I9" s="21">
        <v>0.43269999999999997</v>
      </c>
      <c r="J9" s="21">
        <v>62.784999999999997</v>
      </c>
    </row>
    <row r="10" spans="1:10" x14ac:dyDescent="0.2">
      <c r="A10" s="11" t="s">
        <v>49</v>
      </c>
      <c r="B10" s="21">
        <v>2.8130000000000002</v>
      </c>
      <c r="C10" s="21">
        <v>4.101</v>
      </c>
      <c r="D10" s="21">
        <v>2.2160000000000002</v>
      </c>
      <c r="E10" s="21">
        <v>1.06</v>
      </c>
      <c r="F10" s="21">
        <v>2.12</v>
      </c>
      <c r="G10" s="21">
        <v>0</v>
      </c>
      <c r="H10" s="21">
        <v>2.1692999999999998</v>
      </c>
      <c r="I10" s="21">
        <v>0.50390000000000001</v>
      </c>
      <c r="J10" s="21">
        <v>68.623999999999995</v>
      </c>
    </row>
    <row r="11" spans="1:10" x14ac:dyDescent="0.2">
      <c r="A11" s="11" t="s">
        <v>48</v>
      </c>
      <c r="B11" s="21">
        <v>1.581</v>
      </c>
      <c r="C11" s="21">
        <v>3.8050000000000002</v>
      </c>
      <c r="D11" s="21">
        <v>1.698</v>
      </c>
      <c r="E11" s="21">
        <v>1.095</v>
      </c>
      <c r="F11" s="21">
        <v>1.9410000000000001</v>
      </c>
      <c r="G11" s="21">
        <v>0</v>
      </c>
      <c r="H11" s="21">
        <v>0.68469999999999998</v>
      </c>
      <c r="I11" s="21">
        <v>1.0810999999999999</v>
      </c>
      <c r="J11" s="21">
        <v>48.186</v>
      </c>
    </row>
    <row r="12" spans="1:10" x14ac:dyDescent="0.2">
      <c r="A12" s="11" t="s">
        <v>47</v>
      </c>
      <c r="B12" s="21">
        <v>0.81</v>
      </c>
      <c r="C12" s="21">
        <v>1.4</v>
      </c>
      <c r="D12" s="21">
        <v>0.70499999999999996</v>
      </c>
      <c r="E12" s="21">
        <v>0.36099999999999999</v>
      </c>
      <c r="F12" s="21">
        <v>1.2230000000000001</v>
      </c>
      <c r="G12" s="21">
        <v>0</v>
      </c>
      <c r="H12" s="21">
        <v>0.29370000000000002</v>
      </c>
      <c r="I12" s="21">
        <v>1.3130999999999999</v>
      </c>
      <c r="J12" s="21">
        <v>43.844999999999999</v>
      </c>
    </row>
    <row r="13" spans="1:10" x14ac:dyDescent="0.2">
      <c r="A13" s="11" t="s">
        <v>46</v>
      </c>
      <c r="B13" s="21">
        <v>3.008</v>
      </c>
      <c r="C13" s="21">
        <v>1.1020000000000001</v>
      </c>
      <c r="D13" s="21">
        <v>1.3939999999999999</v>
      </c>
      <c r="E13" s="21">
        <v>0.27800000000000002</v>
      </c>
      <c r="F13" s="21">
        <v>1.5660000000000001</v>
      </c>
      <c r="G13" s="21">
        <v>0</v>
      </c>
      <c r="H13" s="21">
        <v>4.7210000000000001</v>
      </c>
      <c r="I13" s="21">
        <v>0.43940000000000001</v>
      </c>
      <c r="J13" s="21">
        <v>61.043999999999997</v>
      </c>
    </row>
    <row r="14" spans="1:10" x14ac:dyDescent="0.2">
      <c r="A14" s="11" t="s">
        <v>45</v>
      </c>
      <c r="B14" s="21">
        <v>0.61399999999999999</v>
      </c>
      <c r="C14" s="21">
        <v>0.35899999999999999</v>
      </c>
      <c r="D14" s="21">
        <v>0.317</v>
      </c>
      <c r="E14" s="21">
        <v>0.23</v>
      </c>
      <c r="F14" s="21">
        <v>0.91400000000000003</v>
      </c>
      <c r="G14" s="21">
        <v>0</v>
      </c>
      <c r="H14" s="21">
        <v>0.1981</v>
      </c>
      <c r="I14" s="21">
        <v>1.7552000000000001</v>
      </c>
      <c r="J14" s="21">
        <v>42.835000000000001</v>
      </c>
    </row>
    <row r="15" spans="1:10" x14ac:dyDescent="0.2">
      <c r="A15" s="11" t="s">
        <v>44</v>
      </c>
      <c r="B15" s="21">
        <v>4.907</v>
      </c>
      <c r="C15" s="21">
        <v>2.0219999999999998</v>
      </c>
      <c r="D15" s="21">
        <v>2.3460000000000001</v>
      </c>
      <c r="E15" s="21">
        <v>0.628</v>
      </c>
      <c r="F15" s="21">
        <v>3.298</v>
      </c>
      <c r="G15" s="21">
        <v>0</v>
      </c>
      <c r="H15" s="21">
        <v>2.1996000000000002</v>
      </c>
      <c r="I15" s="21">
        <v>0.23150000000000001</v>
      </c>
      <c r="J15" s="21">
        <v>55.548999999999999</v>
      </c>
    </row>
    <row r="16" spans="1:10" x14ac:dyDescent="0.2">
      <c r="A16" s="11" t="s">
        <v>43</v>
      </c>
      <c r="B16" s="21">
        <v>3.2040000000000002</v>
      </c>
      <c r="C16" s="21">
        <v>2.2370000000000001</v>
      </c>
      <c r="D16" s="21">
        <v>1.8220000000000001</v>
      </c>
      <c r="E16" s="21">
        <v>0.98699999999999999</v>
      </c>
      <c r="F16" s="21">
        <v>3.5209999999999999</v>
      </c>
      <c r="G16" s="21">
        <v>0</v>
      </c>
      <c r="H16" s="21">
        <v>1.5264</v>
      </c>
      <c r="I16" s="21">
        <v>0.3286</v>
      </c>
      <c r="J16" s="21">
        <v>51.713000000000001</v>
      </c>
    </row>
    <row r="17" spans="1:10" x14ac:dyDescent="0.2">
      <c r="A17" s="11" t="s">
        <v>42</v>
      </c>
      <c r="B17" s="21">
        <v>2.0419999999999998</v>
      </c>
      <c r="C17" s="21">
        <v>1.581</v>
      </c>
      <c r="D17" s="21">
        <v>1.1890000000000001</v>
      </c>
      <c r="E17" s="21">
        <v>0.89600000000000002</v>
      </c>
      <c r="F17" s="21">
        <v>2.8330000000000002</v>
      </c>
      <c r="G17" s="21">
        <v>0</v>
      </c>
      <c r="H17" s="21">
        <v>0.76400000000000001</v>
      </c>
      <c r="I17" s="21">
        <v>0.77639999999999998</v>
      </c>
      <c r="J17" s="21">
        <v>47.241999999999997</v>
      </c>
    </row>
    <row r="18" spans="1:10" x14ac:dyDescent="0.2">
      <c r="A18" s="11" t="s">
        <v>41</v>
      </c>
      <c r="B18" s="21">
        <v>3.9409999999999998</v>
      </c>
      <c r="C18" s="21">
        <v>1.5069999999999999</v>
      </c>
      <c r="D18" s="21">
        <v>1.8520000000000001</v>
      </c>
      <c r="E18" s="21">
        <v>0.55000000000000004</v>
      </c>
      <c r="F18" s="21">
        <v>2.7450000000000001</v>
      </c>
      <c r="G18" s="21">
        <v>0</v>
      </c>
      <c r="H18" s="21">
        <v>2.4899</v>
      </c>
      <c r="I18" s="21">
        <v>0.34389999999999998</v>
      </c>
      <c r="J18" s="21">
        <v>57.292000000000002</v>
      </c>
    </row>
    <row r="19" spans="1:10" x14ac:dyDescent="0.2">
      <c r="A19" s="11" t="s">
        <v>40</v>
      </c>
      <c r="B19" s="21">
        <v>2.649</v>
      </c>
      <c r="C19" s="21">
        <v>2.6909999999999998</v>
      </c>
      <c r="D19" s="21">
        <v>1.744</v>
      </c>
      <c r="E19" s="21">
        <v>1.2110000000000001</v>
      </c>
      <c r="F19" s="21">
        <v>3.726</v>
      </c>
      <c r="G19" s="21">
        <v>0</v>
      </c>
      <c r="H19" s="21">
        <v>1.1244000000000001</v>
      </c>
      <c r="I19" s="21">
        <v>0.54010000000000002</v>
      </c>
      <c r="J19" s="21">
        <v>49.267000000000003</v>
      </c>
    </row>
    <row r="20" spans="1:10" x14ac:dyDescent="0.2">
      <c r="A20" s="11" t="s">
        <v>39</v>
      </c>
      <c r="B20" s="21">
        <v>3.5129999999999999</v>
      </c>
      <c r="C20" s="21">
        <v>2.1869999999999998</v>
      </c>
      <c r="D20" s="21">
        <v>1.94</v>
      </c>
      <c r="E20" s="21">
        <v>0.93300000000000005</v>
      </c>
      <c r="F20" s="21">
        <v>4.7350000000000003</v>
      </c>
      <c r="G20" s="21">
        <v>0</v>
      </c>
      <c r="H20" s="21">
        <v>1.5389999999999999</v>
      </c>
      <c r="I20" s="21">
        <v>0.23499999999999999</v>
      </c>
      <c r="J20" s="21">
        <v>52.09</v>
      </c>
    </row>
    <row r="21" spans="1:10" x14ac:dyDescent="0.2">
      <c r="A21" s="11" t="s">
        <v>38</v>
      </c>
      <c r="B21" s="21">
        <v>5.2619999999999996</v>
      </c>
      <c r="C21" s="21">
        <v>0.30499999999999999</v>
      </c>
      <c r="D21" s="21">
        <v>1.492</v>
      </c>
      <c r="E21" s="21">
        <v>0.46700000000000003</v>
      </c>
      <c r="F21" s="21">
        <v>2.4260000000000002</v>
      </c>
      <c r="G21" s="21">
        <v>0</v>
      </c>
      <c r="H21" s="21">
        <v>9.5220000000000002</v>
      </c>
      <c r="I21" s="21">
        <v>0.61739999999999995</v>
      </c>
      <c r="J21" s="21">
        <v>65.22</v>
      </c>
    </row>
    <row r="22" spans="1:10" x14ac:dyDescent="0.2">
      <c r="A22" s="11" t="s">
        <v>37</v>
      </c>
      <c r="B22" s="21">
        <v>2.9129999999999998</v>
      </c>
      <c r="C22" s="21">
        <v>9.5000000000000001E-2</v>
      </c>
      <c r="D22" s="21">
        <v>0.98699999999999999</v>
      </c>
      <c r="E22" s="21">
        <v>0.52700000000000002</v>
      </c>
      <c r="F22" s="21">
        <v>1.5580000000000001</v>
      </c>
      <c r="G22" s="21">
        <v>0</v>
      </c>
      <c r="H22" s="21">
        <v>11.999599999999999</v>
      </c>
      <c r="I22" s="21">
        <v>0.96630000000000005</v>
      </c>
      <c r="J22" s="21">
        <v>59.234999999999999</v>
      </c>
    </row>
    <row r="23" spans="1:10" x14ac:dyDescent="0.2">
      <c r="A23" s="11" t="s">
        <v>36</v>
      </c>
      <c r="B23" s="21">
        <v>4.9340000000000002</v>
      </c>
      <c r="C23" s="21">
        <v>1.6E-2</v>
      </c>
      <c r="D23" s="21">
        <v>1.3380000000000001</v>
      </c>
      <c r="E23" s="21">
        <v>0.97499999999999998</v>
      </c>
      <c r="F23" s="21">
        <v>2.3860000000000001</v>
      </c>
      <c r="G23" s="21">
        <v>0</v>
      </c>
      <c r="H23" s="21">
        <v>17.5151</v>
      </c>
      <c r="I23" s="21">
        <v>0.77849999999999997</v>
      </c>
      <c r="J23" s="21">
        <v>64.561999999999998</v>
      </c>
    </row>
    <row r="24" spans="1:10" x14ac:dyDescent="0.2">
      <c r="A24" s="11" t="s">
        <v>35</v>
      </c>
      <c r="B24" s="21">
        <v>3.379</v>
      </c>
      <c r="C24" s="21">
        <v>0.52400000000000002</v>
      </c>
      <c r="D24" s="21">
        <v>1.196</v>
      </c>
      <c r="E24" s="21">
        <v>0.35</v>
      </c>
      <c r="F24" s="21">
        <v>1.6120000000000001</v>
      </c>
      <c r="G24" s="21">
        <v>0</v>
      </c>
      <c r="H24" s="21">
        <v>24.582000000000001</v>
      </c>
      <c r="I24" s="21">
        <v>0.313</v>
      </c>
      <c r="J24" s="21">
        <v>60.78</v>
      </c>
    </row>
    <row r="25" spans="1:10" x14ac:dyDescent="0.2">
      <c r="A25" s="11" t="s">
        <v>34</v>
      </c>
      <c r="B25" s="21">
        <v>1.605</v>
      </c>
      <c r="C25" s="21">
        <v>0</v>
      </c>
      <c r="D25" s="21">
        <v>0.54600000000000004</v>
      </c>
      <c r="E25" s="21">
        <v>0.49299999999999999</v>
      </c>
      <c r="F25" s="21">
        <v>5.0090000000000003</v>
      </c>
      <c r="G25" s="21">
        <v>0</v>
      </c>
      <c r="H25" s="21">
        <v>20.9955</v>
      </c>
      <c r="I25" s="21">
        <v>0.59550000000000003</v>
      </c>
      <c r="J25" s="21">
        <v>56.152000000000001</v>
      </c>
    </row>
    <row r="26" spans="1:10" x14ac:dyDescent="0.2">
      <c r="A26" s="11" t="s">
        <v>33</v>
      </c>
      <c r="B26" s="21">
        <v>1.2230000000000001</v>
      </c>
      <c r="C26" s="21">
        <v>7.0000000000000001E-3</v>
      </c>
      <c r="D26" s="21">
        <v>0.42099999999999999</v>
      </c>
      <c r="E26" s="21">
        <v>0.67</v>
      </c>
      <c r="F26" s="21">
        <v>6.1029999999999998</v>
      </c>
      <c r="G26" s="21">
        <v>0</v>
      </c>
      <c r="H26" s="21">
        <v>8.0203000000000007</v>
      </c>
      <c r="I26" s="21">
        <v>0.62219999999999998</v>
      </c>
      <c r="J26" s="21">
        <v>47.393999999999998</v>
      </c>
    </row>
    <row r="27" spans="1:10" x14ac:dyDescent="0.2">
      <c r="A27" s="11" t="s">
        <v>32</v>
      </c>
      <c r="B27" s="21">
        <v>0.79400000000000004</v>
      </c>
      <c r="C27" s="21">
        <v>6.0000000000000001E-3</v>
      </c>
      <c r="D27" s="21">
        <v>0.26900000000000002</v>
      </c>
      <c r="E27" s="21">
        <v>0.38300000000000001</v>
      </c>
      <c r="F27" s="21">
        <v>3.9460000000000002</v>
      </c>
      <c r="G27" s="21">
        <v>0</v>
      </c>
      <c r="H27" s="21">
        <v>0.86760000000000004</v>
      </c>
      <c r="I27" s="21">
        <v>0.62090000000000001</v>
      </c>
      <c r="J27" s="21">
        <v>48.781999999999996</v>
      </c>
    </row>
    <row r="28" spans="1:10" x14ac:dyDescent="0.2">
      <c r="A28" s="11" t="s">
        <v>31</v>
      </c>
      <c r="B28" s="21">
        <v>2.3740000000000001</v>
      </c>
      <c r="C28" s="21">
        <v>0.05</v>
      </c>
      <c r="D28" s="21">
        <v>0.65400000000000003</v>
      </c>
      <c r="E28" s="21">
        <v>0.501</v>
      </c>
      <c r="F28" s="21">
        <v>3.0230000000000001</v>
      </c>
      <c r="G28" s="21">
        <v>0</v>
      </c>
      <c r="H28" s="21">
        <v>0.48659999999999998</v>
      </c>
      <c r="I28" s="21">
        <v>0.84350000000000003</v>
      </c>
      <c r="J28" s="21">
        <v>46.286000000000001</v>
      </c>
    </row>
    <row r="29" spans="1:10" x14ac:dyDescent="0.2">
      <c r="A29" s="11" t="s">
        <v>30</v>
      </c>
      <c r="B29" s="21">
        <v>1.1359999999999999</v>
      </c>
      <c r="C29" s="21">
        <v>0.66300000000000003</v>
      </c>
      <c r="D29" s="21">
        <v>0.58799999999999997</v>
      </c>
      <c r="E29" s="21">
        <v>0.24</v>
      </c>
      <c r="F29" s="21">
        <v>1.7869999999999999</v>
      </c>
      <c r="G29" s="21">
        <v>0</v>
      </c>
      <c r="H29" s="21">
        <v>9.7471999999999994</v>
      </c>
      <c r="I29" s="21">
        <v>0.18529999999999999</v>
      </c>
      <c r="J29" s="21">
        <v>45.651000000000003</v>
      </c>
    </row>
    <row r="30" spans="1:10" x14ac:dyDescent="0.2">
      <c r="A30" s="11" t="s">
        <v>29</v>
      </c>
      <c r="B30" s="21">
        <v>1.407</v>
      </c>
      <c r="C30" s="21">
        <v>0.55700000000000005</v>
      </c>
      <c r="D30" s="21">
        <v>0.629</v>
      </c>
      <c r="E30" s="21">
        <v>0.35199999999999998</v>
      </c>
      <c r="F30" s="21">
        <v>2.4740000000000002</v>
      </c>
      <c r="G30" s="21">
        <v>0</v>
      </c>
      <c r="H30" s="21">
        <v>17.921500000000002</v>
      </c>
      <c r="I30" s="21">
        <v>0.15260000000000001</v>
      </c>
      <c r="J30" s="21">
        <v>54.182000000000002</v>
      </c>
    </row>
    <row r="31" spans="1:10" x14ac:dyDescent="0.2">
      <c r="A31" s="11" t="s">
        <v>28</v>
      </c>
      <c r="B31" s="21">
        <v>1.4630000000000001</v>
      </c>
      <c r="C31" s="21">
        <v>1.046</v>
      </c>
      <c r="D31" s="21">
        <v>0.81</v>
      </c>
      <c r="E31" s="21">
        <v>0.496</v>
      </c>
      <c r="F31" s="21">
        <v>2.8860000000000001</v>
      </c>
      <c r="G31" s="21">
        <v>0</v>
      </c>
      <c r="H31" s="21">
        <v>2.3801999999999999</v>
      </c>
      <c r="I31" s="21">
        <v>0.35899999999999999</v>
      </c>
      <c r="J31" s="21">
        <v>44.820999999999998</v>
      </c>
    </row>
    <row r="32" spans="1:10" x14ac:dyDescent="0.2">
      <c r="A32" s="11" t="s">
        <v>27</v>
      </c>
      <c r="B32" s="21">
        <v>0.83</v>
      </c>
      <c r="C32" s="21">
        <v>0.76100000000000001</v>
      </c>
      <c r="D32" s="21">
        <v>0.51700000000000002</v>
      </c>
      <c r="E32" s="21">
        <v>0.307</v>
      </c>
      <c r="F32" s="21">
        <v>3.4489999999999998</v>
      </c>
      <c r="G32" s="21">
        <v>0</v>
      </c>
      <c r="H32" s="21">
        <v>1.1919999999999999</v>
      </c>
      <c r="I32" s="21">
        <v>0.2344</v>
      </c>
      <c r="J32" s="21">
        <v>35.802999999999997</v>
      </c>
    </row>
    <row r="33" spans="1:10" x14ac:dyDescent="0.2">
      <c r="A33" s="11" t="s">
        <v>26</v>
      </c>
      <c r="B33" s="21">
        <v>2.1280000000000001</v>
      </c>
      <c r="C33" s="21">
        <v>1.4690000000000001</v>
      </c>
      <c r="D33" s="21">
        <v>1.212</v>
      </c>
      <c r="E33" s="21">
        <v>0.48799999999999999</v>
      </c>
      <c r="F33" s="21">
        <v>2.58</v>
      </c>
      <c r="G33" s="21">
        <v>0</v>
      </c>
      <c r="H33" s="21">
        <v>1.397</v>
      </c>
      <c r="I33" s="21">
        <v>0.32940000000000003</v>
      </c>
      <c r="J33" s="21">
        <v>48.747999999999998</v>
      </c>
    </row>
    <row r="34" spans="1:10" x14ac:dyDescent="0.2">
      <c r="A34" s="11" t="s">
        <v>25</v>
      </c>
      <c r="B34" s="21">
        <v>3.9390000000000001</v>
      </c>
      <c r="C34" s="21">
        <v>2.3109999999999999</v>
      </c>
      <c r="D34" s="21">
        <v>2.0129999999999999</v>
      </c>
      <c r="E34" s="21">
        <v>3.7530000000000001</v>
      </c>
      <c r="F34" s="21">
        <v>6.6520000000000001</v>
      </c>
      <c r="G34" s="21">
        <v>0</v>
      </c>
      <c r="H34" s="21">
        <v>3.8605999999999998</v>
      </c>
      <c r="I34" s="21">
        <v>0.45279999999999998</v>
      </c>
      <c r="J34" s="21">
        <v>53.198</v>
      </c>
    </row>
    <row r="35" spans="1:10" x14ac:dyDescent="0.2">
      <c r="A35" s="11" t="s">
        <v>24</v>
      </c>
      <c r="B35" s="21">
        <v>3.5939999999999999</v>
      </c>
      <c r="C35" s="21">
        <v>0.93</v>
      </c>
      <c r="D35" s="21">
        <v>1.3740000000000001</v>
      </c>
      <c r="E35" s="21">
        <v>2.0430000000000001</v>
      </c>
      <c r="F35" s="21">
        <v>2.653</v>
      </c>
      <c r="G35" s="21">
        <v>0</v>
      </c>
      <c r="H35" s="21">
        <v>2.3243</v>
      </c>
      <c r="I35" s="21">
        <v>1.1336999999999999</v>
      </c>
      <c r="J35" s="21">
        <v>51.170999999999999</v>
      </c>
    </row>
    <row r="36" spans="1:10" x14ac:dyDescent="0.2">
      <c r="A36" s="11" t="s">
        <v>23</v>
      </c>
      <c r="B36" s="21">
        <v>0.95699999999999996</v>
      </c>
      <c r="C36" s="21">
        <v>1.2E-2</v>
      </c>
      <c r="D36" s="21">
        <v>0.26600000000000001</v>
      </c>
      <c r="E36" s="21">
        <v>0.26200000000000001</v>
      </c>
      <c r="F36" s="21">
        <v>1.4379999999999999</v>
      </c>
      <c r="G36" s="21">
        <v>0</v>
      </c>
      <c r="H36" s="21">
        <v>0.67120000000000002</v>
      </c>
      <c r="I36" s="21">
        <v>1.7092000000000001</v>
      </c>
      <c r="J36" s="21">
        <v>31.895</v>
      </c>
    </row>
    <row r="37" spans="1:10" x14ac:dyDescent="0.2">
      <c r="A37" s="11" t="s">
        <v>22</v>
      </c>
      <c r="B37" s="21">
        <v>0.48599999999999999</v>
      </c>
      <c r="C37" s="21">
        <v>3.0000000000000001E-3</v>
      </c>
      <c r="D37" s="21">
        <v>0.16600000000000001</v>
      </c>
      <c r="E37" s="21">
        <v>4.9000000000000002E-2</v>
      </c>
      <c r="F37" s="21">
        <v>0.27100000000000002</v>
      </c>
      <c r="G37" s="21">
        <v>0</v>
      </c>
      <c r="H37" s="21">
        <v>8.6300000000000002E-2</v>
      </c>
      <c r="I37" s="21">
        <v>2.6903000000000001</v>
      </c>
      <c r="J37" s="21">
        <v>31.47</v>
      </c>
    </row>
    <row r="38" spans="1:10" x14ac:dyDescent="0.2">
      <c r="A38" s="11" t="s">
        <v>21</v>
      </c>
      <c r="B38" s="21">
        <v>0.98099999999999998</v>
      </c>
      <c r="C38" s="21">
        <v>0</v>
      </c>
      <c r="D38" s="21">
        <v>0.20399999999999999</v>
      </c>
      <c r="E38" s="21">
        <v>2.3E-2</v>
      </c>
      <c r="F38" s="21">
        <v>0.998</v>
      </c>
      <c r="G38" s="21">
        <v>0</v>
      </c>
      <c r="H38" s="21">
        <v>0.29499999999999998</v>
      </c>
      <c r="I38" s="21">
        <v>2.4100999999999999</v>
      </c>
      <c r="J38" s="21">
        <v>29.812000000000001</v>
      </c>
    </row>
    <row r="39" spans="1:10" x14ac:dyDescent="0.2">
      <c r="A39" s="11" t="s">
        <v>20</v>
      </c>
      <c r="B39" s="21">
        <v>3.0710000000000002</v>
      </c>
      <c r="C39" s="21">
        <v>1.0029999999999999</v>
      </c>
      <c r="D39" s="21">
        <v>1.2669999999999999</v>
      </c>
      <c r="E39" s="21">
        <v>1.6890000000000001</v>
      </c>
      <c r="F39" s="21">
        <v>4.0140000000000002</v>
      </c>
      <c r="G39" s="21">
        <v>0</v>
      </c>
      <c r="H39" s="21">
        <v>4.2214999999999998</v>
      </c>
      <c r="I39" s="21">
        <v>0.23899999999999999</v>
      </c>
      <c r="J39" s="21">
        <v>50.585000000000001</v>
      </c>
    </row>
    <row r="40" spans="1:10" x14ac:dyDescent="0.2">
      <c r="A40" s="11" t="s">
        <v>19</v>
      </c>
      <c r="B40" s="21">
        <v>5.0279999999999996</v>
      </c>
      <c r="C40" s="21">
        <v>1.621</v>
      </c>
      <c r="D40" s="21">
        <v>2.2069999999999999</v>
      </c>
      <c r="E40" s="21">
        <v>2.62</v>
      </c>
      <c r="F40" s="21">
        <v>7.766</v>
      </c>
      <c r="G40" s="21">
        <v>0</v>
      </c>
      <c r="H40" s="21">
        <v>7.6502999999999997</v>
      </c>
      <c r="I40" s="21">
        <v>0.2833</v>
      </c>
      <c r="J40" s="21">
        <v>49.656999999999996</v>
      </c>
    </row>
    <row r="41" spans="1:10" x14ac:dyDescent="0.2">
      <c r="A41" s="11" t="s">
        <v>18</v>
      </c>
      <c r="B41" s="21">
        <v>3.2170000000000001</v>
      </c>
      <c r="C41" s="21">
        <v>2.3E-2</v>
      </c>
      <c r="D41" s="21">
        <v>0.93799999999999994</v>
      </c>
      <c r="E41" s="21">
        <v>0.98199999999999998</v>
      </c>
      <c r="F41" s="21">
        <v>2.012</v>
      </c>
      <c r="G41" s="21">
        <v>0</v>
      </c>
      <c r="H41" s="21">
        <v>2.3311000000000002</v>
      </c>
      <c r="I41" s="21">
        <v>2.048</v>
      </c>
      <c r="J41" s="21">
        <v>55.466999999999999</v>
      </c>
    </row>
    <row r="42" spans="1:10" x14ac:dyDescent="0.2">
      <c r="A42" s="11" t="s">
        <v>17</v>
      </c>
      <c r="B42" s="21">
        <v>3.0110000000000001</v>
      </c>
      <c r="C42" s="21">
        <v>0.318</v>
      </c>
      <c r="D42" s="21">
        <v>1.1579999999999999</v>
      </c>
      <c r="E42" s="21">
        <v>0.92100000000000004</v>
      </c>
      <c r="F42" s="21">
        <v>5.7830000000000004</v>
      </c>
      <c r="G42" s="21">
        <v>0</v>
      </c>
      <c r="H42" s="21">
        <v>12.426399999999999</v>
      </c>
      <c r="I42" s="21">
        <v>1.0210999999999999</v>
      </c>
      <c r="J42" s="21">
        <v>51.283999999999999</v>
      </c>
    </row>
    <row r="43" spans="1:10" x14ac:dyDescent="0.2">
      <c r="A43" s="11" t="s">
        <v>16</v>
      </c>
      <c r="B43" s="21">
        <v>3.5270000000000001</v>
      </c>
      <c r="C43" s="21">
        <v>0.441</v>
      </c>
      <c r="D43" s="21">
        <v>1.425</v>
      </c>
      <c r="E43" s="21">
        <v>0.98799999999999999</v>
      </c>
      <c r="F43" s="21">
        <v>5.6589999999999998</v>
      </c>
      <c r="G43" s="21">
        <v>0</v>
      </c>
      <c r="H43" s="21">
        <v>10.7944</v>
      </c>
      <c r="I43" s="21">
        <v>0.84799999999999998</v>
      </c>
      <c r="J43" s="21">
        <v>52.832000000000001</v>
      </c>
    </row>
    <row r="44" spans="1:10" x14ac:dyDescent="0.2">
      <c r="A44" s="11" t="s">
        <v>15</v>
      </c>
      <c r="B44" s="21">
        <v>1.71</v>
      </c>
      <c r="C44" s="21">
        <v>5.3999999999999999E-2</v>
      </c>
      <c r="D44" s="21">
        <v>0.60799999999999998</v>
      </c>
      <c r="E44" s="21">
        <v>0.92500000000000004</v>
      </c>
      <c r="F44" s="21">
        <v>6.9279999999999999</v>
      </c>
      <c r="G44" s="21">
        <v>0</v>
      </c>
      <c r="H44" s="21">
        <v>0.78210000000000002</v>
      </c>
      <c r="I44" s="21">
        <v>0.83919999999999995</v>
      </c>
      <c r="J44" s="21">
        <v>40.293999999999997</v>
      </c>
    </row>
    <row r="45" spans="1:10" x14ac:dyDescent="0.2">
      <c r="A45" s="11" t="s">
        <v>14</v>
      </c>
      <c r="B45" s="21">
        <v>2.2730000000000001</v>
      </c>
      <c r="C45" s="21">
        <v>3.0000000000000001E-3</v>
      </c>
      <c r="D45" s="21">
        <v>0.79900000000000004</v>
      </c>
      <c r="E45" s="21">
        <v>1.387</v>
      </c>
      <c r="F45" s="21">
        <v>6.4</v>
      </c>
      <c r="G45" s="21">
        <v>0</v>
      </c>
      <c r="H45" s="21">
        <v>2.2122999999999999</v>
      </c>
      <c r="I45" s="21">
        <v>0.75260000000000005</v>
      </c>
      <c r="J45" s="21">
        <v>42.625999999999998</v>
      </c>
    </row>
    <row r="46" spans="1:10" x14ac:dyDescent="0.2">
      <c r="A46" s="11" t="s">
        <v>13</v>
      </c>
      <c r="B46" s="21">
        <v>1.4259999999999999</v>
      </c>
      <c r="C46" s="21">
        <v>0.03</v>
      </c>
      <c r="D46" s="21">
        <v>0.503</v>
      </c>
      <c r="E46" s="21">
        <v>0.66900000000000004</v>
      </c>
      <c r="F46" s="21">
        <v>5.7450000000000001</v>
      </c>
      <c r="G46" s="21">
        <v>0</v>
      </c>
      <c r="H46" s="21">
        <v>0.68510000000000004</v>
      </c>
      <c r="I46" s="21">
        <v>0.72160000000000002</v>
      </c>
      <c r="J46" s="21">
        <v>42.8</v>
      </c>
    </row>
    <row r="47" spans="1:10" x14ac:dyDescent="0.2">
      <c r="A47" s="11" t="s">
        <v>12</v>
      </c>
      <c r="B47" s="21">
        <v>1.097</v>
      </c>
      <c r="C47" s="21">
        <v>0</v>
      </c>
      <c r="D47" s="21">
        <v>0.28999999999999998</v>
      </c>
      <c r="E47" s="21">
        <v>0.47399999999999998</v>
      </c>
      <c r="F47" s="21">
        <v>2.294</v>
      </c>
      <c r="G47" s="21">
        <v>0</v>
      </c>
      <c r="H47" s="21">
        <v>0.6038</v>
      </c>
      <c r="I47" s="21">
        <v>1.3705000000000001</v>
      </c>
      <c r="J47" s="21">
        <v>37.427</v>
      </c>
    </row>
    <row r="48" spans="1:10" x14ac:dyDescent="0.2">
      <c r="A48" s="11" t="s">
        <v>11</v>
      </c>
      <c r="B48" s="21">
        <v>2.3239999999999998</v>
      </c>
      <c r="C48" s="21">
        <v>1.2E-2</v>
      </c>
      <c r="D48" s="21">
        <v>0.77600000000000002</v>
      </c>
      <c r="E48" s="21">
        <v>1.8380000000000001</v>
      </c>
      <c r="F48" s="21">
        <v>8.1869999999999994</v>
      </c>
      <c r="G48" s="21">
        <v>0</v>
      </c>
      <c r="H48" s="21">
        <v>1.7730999999999999</v>
      </c>
      <c r="I48" s="21">
        <v>0.71560000000000001</v>
      </c>
      <c r="J48" s="21">
        <v>44.02</v>
      </c>
    </row>
    <row r="49" spans="1:10" x14ac:dyDescent="0.2">
      <c r="A49" s="11" t="s">
        <v>10</v>
      </c>
      <c r="B49" s="21">
        <v>1.8380000000000001</v>
      </c>
      <c r="C49" s="21">
        <v>7.0000000000000007E-2</v>
      </c>
      <c r="D49" s="21">
        <v>0.67800000000000005</v>
      </c>
      <c r="E49" s="21">
        <v>1.246</v>
      </c>
      <c r="F49" s="21">
        <v>10.192</v>
      </c>
      <c r="G49" s="21">
        <v>0</v>
      </c>
      <c r="H49" s="21">
        <v>2.4318</v>
      </c>
      <c r="I49" s="21">
        <v>0.55020000000000002</v>
      </c>
      <c r="J49" s="21">
        <v>47.338999999999999</v>
      </c>
    </row>
    <row r="50" spans="1:10" x14ac:dyDescent="0.2">
      <c r="A50" s="11" t="s">
        <v>9</v>
      </c>
      <c r="B50" s="21">
        <v>1.502</v>
      </c>
      <c r="C50" s="21">
        <v>1.1140000000000001</v>
      </c>
      <c r="D50" s="21">
        <v>0.83499999999999996</v>
      </c>
      <c r="E50" s="21">
        <v>0.57099999999999995</v>
      </c>
      <c r="F50" s="21">
        <v>1.7569999999999999</v>
      </c>
      <c r="G50" s="21">
        <v>0</v>
      </c>
      <c r="H50" s="21">
        <v>0.215</v>
      </c>
      <c r="I50" s="21">
        <v>0.61829999999999996</v>
      </c>
      <c r="J50" s="21">
        <v>49.057000000000002</v>
      </c>
    </row>
    <row r="51" spans="1:10" x14ac:dyDescent="0.2">
      <c r="A51" s="11" t="s">
        <v>8</v>
      </c>
      <c r="B51" s="21">
        <v>2.6480000000000001</v>
      </c>
      <c r="C51" s="21">
        <v>1.089</v>
      </c>
      <c r="D51" s="21">
        <v>1.1659999999999999</v>
      </c>
      <c r="E51" s="21">
        <v>0.92600000000000005</v>
      </c>
      <c r="F51" s="21">
        <v>2.6920000000000002</v>
      </c>
      <c r="G51" s="21">
        <v>0</v>
      </c>
      <c r="H51" s="21">
        <v>0.96130000000000004</v>
      </c>
      <c r="I51" s="21">
        <v>0.74339999999999995</v>
      </c>
      <c r="J51" s="21">
        <v>59.34</v>
      </c>
    </row>
    <row r="52" spans="1:10" x14ac:dyDescent="0.2">
      <c r="A52" s="12" t="s">
        <v>7</v>
      </c>
      <c r="B52" s="21">
        <v>1.218</v>
      </c>
      <c r="C52" s="21">
        <v>4.0000000000000001E-3</v>
      </c>
      <c r="D52" s="21">
        <v>0.42499999999999999</v>
      </c>
      <c r="E52" s="21">
        <v>0.76800000000000002</v>
      </c>
      <c r="F52" s="21">
        <v>4.0090000000000003</v>
      </c>
      <c r="G52" s="21">
        <v>0</v>
      </c>
      <c r="H52" s="21">
        <v>0.37909999999999999</v>
      </c>
      <c r="I52" s="21">
        <v>0.92369999999999997</v>
      </c>
      <c r="J52" s="21">
        <v>40.4</v>
      </c>
    </row>
    <row r="53" spans="1:10" x14ac:dyDescent="0.2">
      <c r="A53" s="12" t="s">
        <v>6</v>
      </c>
      <c r="B53" s="21">
        <v>3.964</v>
      </c>
      <c r="C53" s="21">
        <v>0.14099999999999999</v>
      </c>
      <c r="D53" s="21">
        <v>1.1619999999999999</v>
      </c>
      <c r="E53" s="21">
        <v>0.73799999999999999</v>
      </c>
      <c r="F53" s="21">
        <v>4.6500000000000004</v>
      </c>
      <c r="G53" s="21">
        <v>0</v>
      </c>
      <c r="H53" s="21">
        <v>1.8821000000000001</v>
      </c>
      <c r="I53" s="21">
        <v>0.48309999999999997</v>
      </c>
      <c r="J53" s="21">
        <v>54.901000000000003</v>
      </c>
    </row>
    <row r="54" spans="1:10" x14ac:dyDescent="0.2">
      <c r="A54" s="12" t="s">
        <v>5</v>
      </c>
      <c r="B54" s="21">
        <v>1.4219999999999999</v>
      </c>
      <c r="C54" s="21">
        <v>1.0999999999999999E-2</v>
      </c>
      <c r="D54" s="21">
        <v>0.442</v>
      </c>
      <c r="E54" s="21">
        <v>0.26800000000000002</v>
      </c>
      <c r="F54" s="21">
        <v>2.5339999999999998</v>
      </c>
      <c r="G54" s="21">
        <v>0</v>
      </c>
      <c r="H54" s="21">
        <v>5.3319000000000001</v>
      </c>
      <c r="I54" s="21">
        <v>1.4418</v>
      </c>
      <c r="J54" s="21">
        <v>42.923000000000002</v>
      </c>
    </row>
    <row r="55" spans="1:10" x14ac:dyDescent="0.2">
      <c r="A55" s="12" t="s">
        <v>4</v>
      </c>
      <c r="B55" s="21">
        <v>2.7530000000000001</v>
      </c>
      <c r="C55" s="21">
        <v>0.54300000000000004</v>
      </c>
      <c r="D55" s="21">
        <v>0.91400000000000003</v>
      </c>
      <c r="E55" s="21">
        <v>1.518</v>
      </c>
      <c r="F55" s="21">
        <v>5.0949999999999998</v>
      </c>
      <c r="G55" s="21">
        <v>0</v>
      </c>
      <c r="H55" s="21">
        <v>2.7300000000000001E-2</v>
      </c>
      <c r="I55" s="21">
        <v>1.6408</v>
      </c>
      <c r="J55" s="21">
        <v>39.844999999999999</v>
      </c>
    </row>
    <row r="56" spans="1:10" x14ac:dyDescent="0.2">
      <c r="A56" s="12" t="s">
        <v>3</v>
      </c>
      <c r="B56" s="21">
        <v>0.65900000000000003</v>
      </c>
      <c r="C56" s="21">
        <v>4.0000000000000001E-3</v>
      </c>
      <c r="D56" s="21">
        <v>0.21299999999999999</v>
      </c>
      <c r="E56" s="21">
        <v>0.72</v>
      </c>
      <c r="F56" s="21">
        <v>2.548</v>
      </c>
      <c r="G56" s="21">
        <v>0</v>
      </c>
      <c r="H56" s="21">
        <v>0.45710000000000001</v>
      </c>
      <c r="I56" s="21">
        <v>0.90490000000000004</v>
      </c>
      <c r="J56" s="21">
        <v>32.874000000000002</v>
      </c>
    </row>
    <row r="57" spans="1:10" x14ac:dyDescent="0.2">
      <c r="A57" s="12" t="s">
        <v>2</v>
      </c>
      <c r="B57" s="21">
        <v>1.0189999999999999</v>
      </c>
      <c r="C57" s="21">
        <v>3.5000000000000003E-2</v>
      </c>
      <c r="D57" s="21">
        <v>0.36099999999999999</v>
      </c>
      <c r="E57" s="21">
        <v>0.27300000000000002</v>
      </c>
      <c r="F57" s="21">
        <v>3.1389999999999998</v>
      </c>
      <c r="G57" s="21">
        <v>0</v>
      </c>
      <c r="H57" s="21">
        <v>3.1213000000000002</v>
      </c>
      <c r="I57" s="21">
        <v>0.91910000000000003</v>
      </c>
      <c r="J57" s="21">
        <v>36.868000000000002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56">
    <tabColor theme="9"/>
  </sheetPr>
  <dimension ref="A1:BE59"/>
  <sheetViews>
    <sheetView topLeftCell="A16" workbookViewId="0">
      <selection activeCell="Q36" sqref="Q36:Q37"/>
    </sheetView>
  </sheetViews>
  <sheetFormatPr baseColWidth="10" defaultColWidth="9.1640625" defaultRowHeight="13" x14ac:dyDescent="0.15"/>
  <cols>
    <col min="1" max="16384" width="9.1640625" style="2"/>
  </cols>
  <sheetData>
    <row r="1" spans="1:57" x14ac:dyDescent="0.15">
      <c r="A1" s="2" t="s">
        <v>58</v>
      </c>
      <c r="B1" s="2" t="s">
        <v>57</v>
      </c>
      <c r="C1" s="2" t="s">
        <v>56</v>
      </c>
      <c r="D1" s="2" t="s">
        <v>55</v>
      </c>
      <c r="E1" s="2" t="s">
        <v>54</v>
      </c>
      <c r="F1" s="2" t="s">
        <v>53</v>
      </c>
      <c r="G1" s="2" t="s">
        <v>52</v>
      </c>
      <c r="H1" s="2" t="s">
        <v>51</v>
      </c>
      <c r="I1" s="2" t="s">
        <v>50</v>
      </c>
      <c r="J1" s="2" t="s">
        <v>49</v>
      </c>
      <c r="K1" s="2" t="s">
        <v>48</v>
      </c>
      <c r="L1" s="2" t="s">
        <v>47</v>
      </c>
      <c r="M1" s="2" t="s">
        <v>46</v>
      </c>
      <c r="N1" s="2" t="s">
        <v>45</v>
      </c>
      <c r="O1" s="2" t="s">
        <v>44</v>
      </c>
      <c r="P1" s="2" t="s">
        <v>43</v>
      </c>
      <c r="Q1" s="2" t="s">
        <v>42</v>
      </c>
      <c r="R1" s="2" t="s">
        <v>41</v>
      </c>
      <c r="S1" s="2" t="s">
        <v>40</v>
      </c>
      <c r="T1" s="2" t="s">
        <v>39</v>
      </c>
      <c r="U1" s="2" t="s">
        <v>38</v>
      </c>
      <c r="V1" s="2" t="s">
        <v>37</v>
      </c>
      <c r="W1" s="2" t="s">
        <v>36</v>
      </c>
      <c r="X1" s="2" t="s">
        <v>35</v>
      </c>
      <c r="Y1" s="2" t="s">
        <v>34</v>
      </c>
      <c r="Z1" s="2" t="s">
        <v>33</v>
      </c>
      <c r="AA1" s="2" t="s">
        <v>32</v>
      </c>
      <c r="AB1" s="2" t="s">
        <v>31</v>
      </c>
      <c r="AC1" s="2" t="s">
        <v>30</v>
      </c>
      <c r="AD1" s="2" t="s">
        <v>29</v>
      </c>
      <c r="AE1" s="2" t="s">
        <v>28</v>
      </c>
      <c r="AF1" s="2" t="s">
        <v>27</v>
      </c>
      <c r="AG1" s="2" t="s">
        <v>26</v>
      </c>
      <c r="AH1" s="2" t="s">
        <v>25</v>
      </c>
      <c r="AI1" s="2" t="s">
        <v>24</v>
      </c>
      <c r="AJ1" s="2" t="s">
        <v>23</v>
      </c>
      <c r="AK1" s="2" t="s">
        <v>22</v>
      </c>
      <c r="AL1" s="2" t="s">
        <v>21</v>
      </c>
      <c r="AM1" s="2" t="s">
        <v>20</v>
      </c>
      <c r="AN1" s="2" t="s">
        <v>19</v>
      </c>
      <c r="AO1" s="2" t="s">
        <v>18</v>
      </c>
      <c r="AP1" s="2" t="s">
        <v>17</v>
      </c>
      <c r="AQ1" s="2" t="s">
        <v>16</v>
      </c>
      <c r="AR1" s="2" t="s">
        <v>15</v>
      </c>
      <c r="AS1" s="2" t="s">
        <v>14</v>
      </c>
      <c r="AT1" s="2" t="s">
        <v>13</v>
      </c>
      <c r="AU1" s="2" t="s">
        <v>12</v>
      </c>
      <c r="AV1" s="2" t="s">
        <v>11</v>
      </c>
      <c r="AW1" s="2" t="s">
        <v>10</v>
      </c>
      <c r="AX1" s="2" t="s">
        <v>9</v>
      </c>
      <c r="AY1" s="2" t="s">
        <v>8</v>
      </c>
      <c r="AZ1" s="2" t="s">
        <v>7</v>
      </c>
      <c r="BA1" s="2" t="s">
        <v>6</v>
      </c>
      <c r="BB1" s="2" t="s">
        <v>5</v>
      </c>
      <c r="BC1" s="2" t="s">
        <v>4</v>
      </c>
      <c r="BD1" s="2" t="s">
        <v>3</v>
      </c>
      <c r="BE1" s="2" t="s">
        <v>2</v>
      </c>
    </row>
    <row r="2" spans="1:57" x14ac:dyDescent="0.15">
      <c r="A2" s="2" t="s">
        <v>57</v>
      </c>
      <c r="B2" s="2">
        <v>1.944805194805195E-5</v>
      </c>
      <c r="C2" s="2">
        <v>2.1217532467532468E-5</v>
      </c>
      <c r="D2" s="2">
        <v>2.5555324675324676E-5</v>
      </c>
      <c r="E2" s="2">
        <v>2.4623636363636365E-5</v>
      </c>
      <c r="F2" s="2">
        <v>1.7383766233766231E-5</v>
      </c>
      <c r="G2" s="2">
        <v>2.1278051948051948E-5</v>
      </c>
      <c r="H2" s="2">
        <v>2.2375454545454544E-5</v>
      </c>
      <c r="I2" s="2">
        <v>2.1582727272727272E-5</v>
      </c>
      <c r="J2" s="2">
        <v>2.0886753246753247E-5</v>
      </c>
      <c r="K2" s="2">
        <v>2.3121948051948051E-5</v>
      </c>
      <c r="L2" s="2">
        <v>2.1544545454545455E-5</v>
      </c>
      <c r="M2" s="2">
        <v>2.191038961038961E-5</v>
      </c>
      <c r="N2" s="2">
        <v>1.6960389610389609E-5</v>
      </c>
      <c r="O2" s="2">
        <v>2.0195324675324676E-5</v>
      </c>
      <c r="P2" s="2">
        <v>1.8952987012987011E-5</v>
      </c>
      <c r="Q2" s="2">
        <v>1.9843506493506491E-5</v>
      </c>
      <c r="R2" s="2">
        <v>1.9170649350649349E-5</v>
      </c>
      <c r="S2" s="2">
        <v>2.0469220779220779E-5</v>
      </c>
      <c r="T2" s="2">
        <v>1.8461818181818179E-5</v>
      </c>
      <c r="U2" s="2">
        <v>2.6659740259740259E-5</v>
      </c>
      <c r="V2" s="2">
        <v>2.4105324675324675E-5</v>
      </c>
      <c r="W2" s="2">
        <v>2.6994025974025972E-5</v>
      </c>
      <c r="X2" s="2">
        <v>2.7013116883116884E-5</v>
      </c>
      <c r="Y2" s="2">
        <v>1.4758961038961038E-5</v>
      </c>
      <c r="Z2" s="2">
        <v>1.5734415584415583E-5</v>
      </c>
      <c r="AA2" s="2">
        <v>1.8457402597402596E-5</v>
      </c>
      <c r="AB2" s="2">
        <v>1.8586753246753245E-5</v>
      </c>
      <c r="AC2" s="2">
        <v>1.611805194805195E-5</v>
      </c>
      <c r="AD2" s="2">
        <v>2.0097792207792209E-5</v>
      </c>
      <c r="AE2" s="2">
        <v>1.5994545454545453E-5</v>
      </c>
      <c r="AF2" s="2">
        <v>1.1225194805194806E-5</v>
      </c>
      <c r="AG2" s="2">
        <v>1.6642337662337663E-5</v>
      </c>
      <c r="AH2" s="2">
        <v>1.2656571428571428E-5</v>
      </c>
      <c r="AI2" s="2">
        <v>1.3858051948051948E-5</v>
      </c>
      <c r="AJ2" s="2">
        <v>1.3073636363636364E-5</v>
      </c>
      <c r="AK2" s="2">
        <v>1.4462467532467532E-5</v>
      </c>
      <c r="AL2" s="2">
        <v>1.7715974025974028E-5</v>
      </c>
      <c r="AM2" s="2">
        <v>1.3158181818181818E-5</v>
      </c>
      <c r="AN2" s="2">
        <v>1.3731558441558442E-5</v>
      </c>
      <c r="AO2" s="2">
        <v>1.3729870129870129E-5</v>
      </c>
      <c r="AP2" s="2">
        <v>1.4707532467532466E-5</v>
      </c>
      <c r="AQ2" s="2">
        <v>1.5201298701298702E-5</v>
      </c>
      <c r="AR2" s="2">
        <v>1.6944025974025972E-5</v>
      </c>
      <c r="AS2" s="2">
        <v>9.9860519480519483E-6</v>
      </c>
      <c r="AT2" s="2">
        <v>1.1742831168831168E-5</v>
      </c>
      <c r="AU2" s="2">
        <v>1.6518571428571429E-5</v>
      </c>
      <c r="AV2" s="2">
        <v>1.2014467532467533E-5</v>
      </c>
      <c r="AW2" s="2">
        <v>1.1350363636363637E-5</v>
      </c>
      <c r="AX2" s="2">
        <v>1.5705844155844154E-5</v>
      </c>
      <c r="AY2" s="2">
        <v>1.9795974025974025E-5</v>
      </c>
      <c r="AZ2" s="2">
        <v>1.5229480519480522E-5</v>
      </c>
      <c r="BA2" s="2">
        <v>2.26587012987013E-5</v>
      </c>
      <c r="BB2" s="2">
        <v>1.7740259740259743E-5</v>
      </c>
      <c r="BC2" s="2">
        <v>1.4025064935064936E-5</v>
      </c>
      <c r="BD2" s="2">
        <v>1.1333E-5</v>
      </c>
      <c r="BE2" s="2">
        <v>1.212696103896104E-5</v>
      </c>
    </row>
    <row r="3" spans="1:57" x14ac:dyDescent="0.15">
      <c r="A3" s="2" t="s">
        <v>56</v>
      </c>
      <c r="B3" s="2">
        <v>1.944805194805195E-5</v>
      </c>
      <c r="C3" s="2">
        <v>2.1217532467532468E-5</v>
      </c>
      <c r="D3" s="2">
        <v>2.5555324675324676E-5</v>
      </c>
      <c r="E3" s="2">
        <v>2.4623636363636365E-5</v>
      </c>
      <c r="F3" s="2">
        <v>1.7383766233766231E-5</v>
      </c>
      <c r="G3" s="2">
        <v>2.1278051948051948E-5</v>
      </c>
      <c r="H3" s="2">
        <v>2.2375454545454544E-5</v>
      </c>
      <c r="I3" s="2">
        <v>2.1582727272727272E-5</v>
      </c>
      <c r="J3" s="2">
        <v>2.0886753246753247E-5</v>
      </c>
      <c r="K3" s="2">
        <v>2.3121948051948051E-5</v>
      </c>
      <c r="L3" s="2">
        <v>2.1544545454545455E-5</v>
      </c>
      <c r="M3" s="2">
        <v>2.191038961038961E-5</v>
      </c>
      <c r="N3" s="2">
        <v>1.6960389610389609E-5</v>
      </c>
      <c r="O3" s="2">
        <v>2.0195324675324676E-5</v>
      </c>
      <c r="P3" s="2">
        <v>1.8952987012987011E-5</v>
      </c>
      <c r="Q3" s="2">
        <v>1.9843506493506491E-5</v>
      </c>
      <c r="R3" s="2">
        <v>1.9170649350649349E-5</v>
      </c>
      <c r="S3" s="2">
        <v>2.0469220779220779E-5</v>
      </c>
      <c r="T3" s="2">
        <v>1.8461818181818179E-5</v>
      </c>
      <c r="U3" s="2">
        <v>2.6659740259740259E-5</v>
      </c>
      <c r="V3" s="2">
        <v>2.4105324675324675E-5</v>
      </c>
      <c r="W3" s="2">
        <v>2.6994025974025972E-5</v>
      </c>
      <c r="X3" s="2">
        <v>2.7013116883116884E-5</v>
      </c>
      <c r="Y3" s="2">
        <v>1.4758961038961038E-5</v>
      </c>
      <c r="Z3" s="2">
        <v>1.5734415584415583E-5</v>
      </c>
      <c r="AA3" s="2">
        <v>1.8457402597402596E-5</v>
      </c>
      <c r="AB3" s="2">
        <v>1.8586753246753245E-5</v>
      </c>
      <c r="AC3" s="2">
        <v>1.611805194805195E-5</v>
      </c>
      <c r="AD3" s="2">
        <v>2.0097792207792209E-5</v>
      </c>
      <c r="AE3" s="2">
        <v>1.5994545454545453E-5</v>
      </c>
      <c r="AF3" s="2">
        <v>1.1225194805194806E-5</v>
      </c>
      <c r="AG3" s="2">
        <v>1.6642337662337663E-5</v>
      </c>
      <c r="AH3" s="2">
        <v>1.2656571428571428E-5</v>
      </c>
      <c r="AI3" s="2">
        <v>1.3858051948051948E-5</v>
      </c>
      <c r="AJ3" s="2">
        <v>1.3073636363636364E-5</v>
      </c>
      <c r="AK3" s="2">
        <v>1.4462467532467532E-5</v>
      </c>
      <c r="AL3" s="2">
        <v>1.7715974025974028E-5</v>
      </c>
      <c r="AM3" s="2">
        <v>1.3158181818181818E-5</v>
      </c>
      <c r="AN3" s="2">
        <v>1.3731558441558442E-5</v>
      </c>
      <c r="AO3" s="2">
        <v>1.3729870129870129E-5</v>
      </c>
      <c r="AP3" s="2">
        <v>1.4707532467532466E-5</v>
      </c>
      <c r="AQ3" s="2">
        <v>1.5201298701298702E-5</v>
      </c>
      <c r="AR3" s="2">
        <v>1.6944025974025972E-5</v>
      </c>
      <c r="AS3" s="2">
        <v>9.9860519480519483E-6</v>
      </c>
      <c r="AT3" s="2">
        <v>1.1742831168831168E-5</v>
      </c>
      <c r="AU3" s="2">
        <v>1.6518571428571429E-5</v>
      </c>
      <c r="AV3" s="2">
        <v>1.2014467532467533E-5</v>
      </c>
      <c r="AW3" s="2">
        <v>1.1350363636363637E-5</v>
      </c>
      <c r="AX3" s="2">
        <v>1.5705844155844154E-5</v>
      </c>
      <c r="AY3" s="2">
        <v>1.9795974025974025E-5</v>
      </c>
      <c r="AZ3" s="2">
        <v>1.5229480519480522E-5</v>
      </c>
      <c r="BA3" s="2">
        <v>2.26587012987013E-5</v>
      </c>
      <c r="BB3" s="2">
        <v>1.7740259740259743E-5</v>
      </c>
      <c r="BC3" s="2">
        <v>1.4025064935064936E-5</v>
      </c>
      <c r="BD3" s="2">
        <v>1.1333E-5</v>
      </c>
      <c r="BE3" s="2">
        <v>1.212696103896104E-5</v>
      </c>
    </row>
    <row r="4" spans="1:57" x14ac:dyDescent="0.15">
      <c r="A4" s="2" t="s">
        <v>55</v>
      </c>
      <c r="B4" s="2">
        <v>1.944805194805195E-5</v>
      </c>
      <c r="C4" s="2">
        <v>2.1217532467532468E-5</v>
      </c>
      <c r="D4" s="2">
        <v>2.5555324675324676E-5</v>
      </c>
      <c r="E4" s="2">
        <v>2.4623636363636365E-5</v>
      </c>
      <c r="F4" s="2">
        <v>1.7383766233766231E-5</v>
      </c>
      <c r="G4" s="2">
        <v>2.1278051948051948E-5</v>
      </c>
      <c r="H4" s="2">
        <v>2.2375454545454544E-5</v>
      </c>
      <c r="I4" s="2">
        <v>2.1582727272727272E-5</v>
      </c>
      <c r="J4" s="2">
        <v>2.0886753246753247E-5</v>
      </c>
      <c r="K4" s="2">
        <v>2.3121948051948051E-5</v>
      </c>
      <c r="L4" s="2">
        <v>2.1544545454545455E-5</v>
      </c>
      <c r="M4" s="2">
        <v>2.191038961038961E-5</v>
      </c>
      <c r="N4" s="2">
        <v>1.6960389610389609E-5</v>
      </c>
      <c r="O4" s="2">
        <v>2.0195324675324676E-5</v>
      </c>
      <c r="P4" s="2">
        <v>1.8952987012987011E-5</v>
      </c>
      <c r="Q4" s="2">
        <v>1.9843506493506491E-5</v>
      </c>
      <c r="R4" s="2">
        <v>1.9170649350649349E-5</v>
      </c>
      <c r="S4" s="2">
        <v>2.0469220779220779E-5</v>
      </c>
      <c r="T4" s="2">
        <v>1.8461818181818179E-5</v>
      </c>
      <c r="U4" s="2">
        <v>2.6659740259740259E-5</v>
      </c>
      <c r="V4" s="2">
        <v>2.4105324675324675E-5</v>
      </c>
      <c r="W4" s="2">
        <v>2.6994025974025972E-5</v>
      </c>
      <c r="X4" s="2">
        <v>2.7013116883116884E-5</v>
      </c>
      <c r="Y4" s="2">
        <v>1.4758961038961038E-5</v>
      </c>
      <c r="Z4" s="2">
        <v>1.5734415584415583E-5</v>
      </c>
      <c r="AA4" s="2">
        <v>1.8457402597402596E-5</v>
      </c>
      <c r="AB4" s="2">
        <v>1.8586753246753245E-5</v>
      </c>
      <c r="AC4" s="2">
        <v>1.611805194805195E-5</v>
      </c>
      <c r="AD4" s="2">
        <v>2.0097792207792209E-5</v>
      </c>
      <c r="AE4" s="2">
        <v>1.5994545454545453E-5</v>
      </c>
      <c r="AF4" s="2">
        <v>1.1225194805194806E-5</v>
      </c>
      <c r="AG4" s="2">
        <v>1.6642337662337663E-5</v>
      </c>
      <c r="AH4" s="2">
        <v>1.2656571428571428E-5</v>
      </c>
      <c r="AI4" s="2">
        <v>1.3858051948051948E-5</v>
      </c>
      <c r="AJ4" s="2">
        <v>1.3073636363636364E-5</v>
      </c>
      <c r="AK4" s="2">
        <v>1.4462467532467532E-5</v>
      </c>
      <c r="AL4" s="2">
        <v>1.7715974025974028E-5</v>
      </c>
      <c r="AM4" s="2">
        <v>1.3158181818181818E-5</v>
      </c>
      <c r="AN4" s="2">
        <v>1.3731558441558442E-5</v>
      </c>
      <c r="AO4" s="2">
        <v>1.3729870129870129E-5</v>
      </c>
      <c r="AP4" s="2">
        <v>1.4707532467532466E-5</v>
      </c>
      <c r="AQ4" s="2">
        <v>1.5201298701298702E-5</v>
      </c>
      <c r="AR4" s="2">
        <v>1.6944025974025972E-5</v>
      </c>
      <c r="AS4" s="2">
        <v>9.9860519480519483E-6</v>
      </c>
      <c r="AT4" s="2">
        <v>1.1742831168831168E-5</v>
      </c>
      <c r="AU4" s="2">
        <v>1.6518571428571429E-5</v>
      </c>
      <c r="AV4" s="2">
        <v>1.2014467532467533E-5</v>
      </c>
      <c r="AW4" s="2">
        <v>1.1350363636363637E-5</v>
      </c>
      <c r="AX4" s="2">
        <v>1.5705844155844154E-5</v>
      </c>
      <c r="AY4" s="2">
        <v>1.9795974025974025E-5</v>
      </c>
      <c r="AZ4" s="2">
        <v>1.5229480519480522E-5</v>
      </c>
      <c r="BA4" s="2">
        <v>2.26587012987013E-5</v>
      </c>
      <c r="BB4" s="2">
        <v>1.7740259740259743E-5</v>
      </c>
      <c r="BC4" s="2">
        <v>1.4025064935064936E-5</v>
      </c>
      <c r="BD4" s="2">
        <v>1.1333E-5</v>
      </c>
      <c r="BE4" s="2">
        <v>1.212696103896104E-5</v>
      </c>
    </row>
    <row r="5" spans="1:57" x14ac:dyDescent="0.15">
      <c r="A5" s="2" t="s">
        <v>54</v>
      </c>
      <c r="B5" s="2">
        <v>1.944805194805195E-5</v>
      </c>
      <c r="C5" s="2">
        <v>2.1217532467532468E-5</v>
      </c>
      <c r="D5" s="2">
        <v>2.5555324675324676E-5</v>
      </c>
      <c r="E5" s="2">
        <v>2.4623636363636365E-5</v>
      </c>
      <c r="F5" s="2">
        <v>1.7383766233766231E-5</v>
      </c>
      <c r="G5" s="2">
        <v>2.1278051948051948E-5</v>
      </c>
      <c r="H5" s="2">
        <v>2.2375454545454544E-5</v>
      </c>
      <c r="I5" s="2">
        <v>2.1582727272727272E-5</v>
      </c>
      <c r="J5" s="2">
        <v>2.0886753246753247E-5</v>
      </c>
      <c r="K5" s="2">
        <v>2.3121948051948051E-5</v>
      </c>
      <c r="L5" s="2">
        <v>2.1544545454545455E-5</v>
      </c>
      <c r="M5" s="2">
        <v>2.191038961038961E-5</v>
      </c>
      <c r="N5" s="2">
        <v>1.6960389610389609E-5</v>
      </c>
      <c r="O5" s="2">
        <v>2.0195324675324676E-5</v>
      </c>
      <c r="P5" s="2">
        <v>1.8952987012987011E-5</v>
      </c>
      <c r="Q5" s="2">
        <v>1.9843506493506491E-5</v>
      </c>
      <c r="R5" s="2">
        <v>1.9170649350649349E-5</v>
      </c>
      <c r="S5" s="2">
        <v>2.0469220779220779E-5</v>
      </c>
      <c r="T5" s="2">
        <v>1.8461818181818179E-5</v>
      </c>
      <c r="U5" s="2">
        <v>2.6659740259740259E-5</v>
      </c>
      <c r="V5" s="2">
        <v>2.4105324675324675E-5</v>
      </c>
      <c r="W5" s="2">
        <v>2.6994025974025972E-5</v>
      </c>
      <c r="X5" s="2">
        <v>2.7013116883116884E-5</v>
      </c>
      <c r="Y5" s="2">
        <v>1.4758961038961038E-5</v>
      </c>
      <c r="Z5" s="2">
        <v>1.5734415584415583E-5</v>
      </c>
      <c r="AA5" s="2">
        <v>1.8457402597402596E-5</v>
      </c>
      <c r="AB5" s="2">
        <v>1.8586753246753245E-5</v>
      </c>
      <c r="AC5" s="2">
        <v>1.611805194805195E-5</v>
      </c>
      <c r="AD5" s="2">
        <v>2.0097792207792209E-5</v>
      </c>
      <c r="AE5" s="2">
        <v>1.5994545454545453E-5</v>
      </c>
      <c r="AF5" s="2">
        <v>1.1225194805194806E-5</v>
      </c>
      <c r="AG5" s="2">
        <v>1.6642337662337663E-5</v>
      </c>
      <c r="AH5" s="2">
        <v>1.2656571428571428E-5</v>
      </c>
      <c r="AI5" s="2">
        <v>1.3858051948051948E-5</v>
      </c>
      <c r="AJ5" s="2">
        <v>1.3073636363636364E-5</v>
      </c>
      <c r="AK5" s="2">
        <v>1.4462467532467532E-5</v>
      </c>
      <c r="AL5" s="2">
        <v>1.7715974025974028E-5</v>
      </c>
      <c r="AM5" s="2">
        <v>1.3158181818181818E-5</v>
      </c>
      <c r="AN5" s="2">
        <v>1.3731558441558442E-5</v>
      </c>
      <c r="AO5" s="2">
        <v>1.3729870129870129E-5</v>
      </c>
      <c r="AP5" s="2">
        <v>1.4707532467532466E-5</v>
      </c>
      <c r="AQ5" s="2">
        <v>1.5201298701298702E-5</v>
      </c>
      <c r="AR5" s="2">
        <v>1.6944025974025972E-5</v>
      </c>
      <c r="AS5" s="2">
        <v>9.9860519480519483E-6</v>
      </c>
      <c r="AT5" s="2">
        <v>1.1742831168831168E-5</v>
      </c>
      <c r="AU5" s="2">
        <v>1.6518571428571429E-5</v>
      </c>
      <c r="AV5" s="2">
        <v>1.2014467532467533E-5</v>
      </c>
      <c r="AW5" s="2">
        <v>1.1350363636363637E-5</v>
      </c>
      <c r="AX5" s="2">
        <v>1.5705844155844154E-5</v>
      </c>
      <c r="AY5" s="2">
        <v>1.9795974025974025E-5</v>
      </c>
      <c r="AZ5" s="2">
        <v>1.5229480519480522E-5</v>
      </c>
      <c r="BA5" s="2">
        <v>2.26587012987013E-5</v>
      </c>
      <c r="BB5" s="2">
        <v>1.7740259740259743E-5</v>
      </c>
      <c r="BC5" s="2">
        <v>1.4025064935064936E-5</v>
      </c>
      <c r="BD5" s="2">
        <v>1.1333E-5</v>
      </c>
      <c r="BE5" s="2">
        <v>1.212696103896104E-5</v>
      </c>
    </row>
    <row r="6" spans="1:57" x14ac:dyDescent="0.15">
      <c r="A6" s="2" t="s">
        <v>53</v>
      </c>
      <c r="B6" s="2">
        <v>1.944805194805195E-5</v>
      </c>
      <c r="C6" s="2">
        <v>2.1217532467532468E-5</v>
      </c>
      <c r="D6" s="2">
        <v>2.5555324675324676E-5</v>
      </c>
      <c r="E6" s="2">
        <v>2.4623636363636365E-5</v>
      </c>
      <c r="F6" s="2">
        <v>1.7383766233766231E-5</v>
      </c>
      <c r="G6" s="2">
        <v>2.1278051948051948E-5</v>
      </c>
      <c r="H6" s="2">
        <v>2.2375454545454544E-5</v>
      </c>
      <c r="I6" s="2">
        <v>2.1582727272727272E-5</v>
      </c>
      <c r="J6" s="2">
        <v>2.0886753246753247E-5</v>
      </c>
      <c r="K6" s="2">
        <v>2.3121948051948051E-5</v>
      </c>
      <c r="L6" s="2">
        <v>2.1544545454545455E-5</v>
      </c>
      <c r="M6" s="2">
        <v>2.191038961038961E-5</v>
      </c>
      <c r="N6" s="2">
        <v>1.6960389610389609E-5</v>
      </c>
      <c r="O6" s="2">
        <v>2.0195324675324676E-5</v>
      </c>
      <c r="P6" s="2">
        <v>1.8952987012987011E-5</v>
      </c>
      <c r="Q6" s="2">
        <v>1.9843506493506491E-5</v>
      </c>
      <c r="R6" s="2">
        <v>1.9170649350649349E-5</v>
      </c>
      <c r="S6" s="2">
        <v>2.0469220779220779E-5</v>
      </c>
      <c r="T6" s="2">
        <v>1.8461818181818179E-5</v>
      </c>
      <c r="U6" s="2">
        <v>2.6659740259740259E-5</v>
      </c>
      <c r="V6" s="2">
        <v>2.4105324675324675E-5</v>
      </c>
      <c r="W6" s="2">
        <v>2.6994025974025972E-5</v>
      </c>
      <c r="X6" s="2">
        <v>2.7013116883116884E-5</v>
      </c>
      <c r="Y6" s="2">
        <v>1.4758961038961038E-5</v>
      </c>
      <c r="Z6" s="2">
        <v>1.5734415584415583E-5</v>
      </c>
      <c r="AA6" s="2">
        <v>1.8457402597402596E-5</v>
      </c>
      <c r="AB6" s="2">
        <v>1.8586753246753245E-5</v>
      </c>
      <c r="AC6" s="2">
        <v>1.611805194805195E-5</v>
      </c>
      <c r="AD6" s="2">
        <v>2.0097792207792209E-5</v>
      </c>
      <c r="AE6" s="2">
        <v>1.5994545454545453E-5</v>
      </c>
      <c r="AF6" s="2">
        <v>1.1225194805194806E-5</v>
      </c>
      <c r="AG6" s="2">
        <v>1.6642337662337663E-5</v>
      </c>
      <c r="AH6" s="2">
        <v>1.2656571428571428E-5</v>
      </c>
      <c r="AI6" s="2">
        <v>1.3858051948051948E-5</v>
      </c>
      <c r="AJ6" s="2">
        <v>1.3073636363636364E-5</v>
      </c>
      <c r="AK6" s="2">
        <v>1.4462467532467532E-5</v>
      </c>
      <c r="AL6" s="2">
        <v>1.7715974025974028E-5</v>
      </c>
      <c r="AM6" s="2">
        <v>1.3158181818181818E-5</v>
      </c>
      <c r="AN6" s="2">
        <v>1.3731558441558442E-5</v>
      </c>
      <c r="AO6" s="2">
        <v>1.3729870129870129E-5</v>
      </c>
      <c r="AP6" s="2">
        <v>1.4707532467532466E-5</v>
      </c>
      <c r="AQ6" s="2">
        <v>1.5201298701298702E-5</v>
      </c>
      <c r="AR6" s="2">
        <v>1.6944025974025972E-5</v>
      </c>
      <c r="AS6" s="2">
        <v>9.9860519480519483E-6</v>
      </c>
      <c r="AT6" s="2">
        <v>1.1742831168831168E-5</v>
      </c>
      <c r="AU6" s="2">
        <v>1.6518571428571429E-5</v>
      </c>
      <c r="AV6" s="2">
        <v>1.2014467532467533E-5</v>
      </c>
      <c r="AW6" s="2">
        <v>1.1350363636363637E-5</v>
      </c>
      <c r="AX6" s="2">
        <v>1.5705844155844154E-5</v>
      </c>
      <c r="AY6" s="2">
        <v>1.9795974025974025E-5</v>
      </c>
      <c r="AZ6" s="2">
        <v>1.5229480519480522E-5</v>
      </c>
      <c r="BA6" s="2">
        <v>2.26587012987013E-5</v>
      </c>
      <c r="BB6" s="2">
        <v>1.7740259740259743E-5</v>
      </c>
      <c r="BC6" s="2">
        <v>1.4025064935064936E-5</v>
      </c>
      <c r="BD6" s="2">
        <v>1.1333E-5</v>
      </c>
      <c r="BE6" s="2">
        <v>1.212696103896104E-5</v>
      </c>
    </row>
    <row r="7" spans="1:57" x14ac:dyDescent="0.15">
      <c r="A7" s="2" t="s">
        <v>52</v>
      </c>
      <c r="B7" s="2">
        <v>1.944805194805195E-5</v>
      </c>
      <c r="C7" s="2">
        <v>2.1217532467532468E-5</v>
      </c>
      <c r="D7" s="2">
        <v>2.5555324675324676E-5</v>
      </c>
      <c r="E7" s="2">
        <v>2.4623636363636365E-5</v>
      </c>
      <c r="F7" s="2">
        <v>1.7383766233766231E-5</v>
      </c>
      <c r="G7" s="2">
        <v>2.1278051948051948E-5</v>
      </c>
      <c r="H7" s="2">
        <v>2.2375454545454544E-5</v>
      </c>
      <c r="I7" s="2">
        <v>2.1582727272727272E-5</v>
      </c>
      <c r="J7" s="2">
        <v>2.0886753246753247E-5</v>
      </c>
      <c r="K7" s="2">
        <v>2.3121948051948051E-5</v>
      </c>
      <c r="L7" s="2">
        <v>2.1544545454545455E-5</v>
      </c>
      <c r="M7" s="2">
        <v>2.191038961038961E-5</v>
      </c>
      <c r="N7" s="2">
        <v>1.6960389610389609E-5</v>
      </c>
      <c r="O7" s="2">
        <v>2.0195324675324676E-5</v>
      </c>
      <c r="P7" s="2">
        <v>1.8952987012987011E-5</v>
      </c>
      <c r="Q7" s="2">
        <v>1.9843506493506491E-5</v>
      </c>
      <c r="R7" s="2">
        <v>1.9170649350649349E-5</v>
      </c>
      <c r="S7" s="2">
        <v>2.0469220779220779E-5</v>
      </c>
      <c r="T7" s="2">
        <v>1.8461818181818179E-5</v>
      </c>
      <c r="U7" s="2">
        <v>2.6659740259740259E-5</v>
      </c>
      <c r="V7" s="2">
        <v>2.4105324675324675E-5</v>
      </c>
      <c r="W7" s="2">
        <v>2.6994025974025972E-5</v>
      </c>
      <c r="X7" s="2">
        <v>2.7013116883116884E-5</v>
      </c>
      <c r="Y7" s="2">
        <v>1.4758961038961038E-5</v>
      </c>
      <c r="Z7" s="2">
        <v>1.5734415584415583E-5</v>
      </c>
      <c r="AA7" s="2">
        <v>1.8457402597402596E-5</v>
      </c>
      <c r="AB7" s="2">
        <v>1.8586753246753245E-5</v>
      </c>
      <c r="AC7" s="2">
        <v>1.611805194805195E-5</v>
      </c>
      <c r="AD7" s="2">
        <v>2.0097792207792209E-5</v>
      </c>
      <c r="AE7" s="2">
        <v>1.5994545454545453E-5</v>
      </c>
      <c r="AF7" s="2">
        <v>1.1225194805194806E-5</v>
      </c>
      <c r="AG7" s="2">
        <v>1.6642337662337663E-5</v>
      </c>
      <c r="AH7" s="2">
        <v>1.2656571428571428E-5</v>
      </c>
      <c r="AI7" s="2">
        <v>1.3858051948051948E-5</v>
      </c>
      <c r="AJ7" s="2">
        <v>1.3073636363636364E-5</v>
      </c>
      <c r="AK7" s="2">
        <v>1.4462467532467532E-5</v>
      </c>
      <c r="AL7" s="2">
        <v>1.7715974025974028E-5</v>
      </c>
      <c r="AM7" s="2">
        <v>1.3158181818181818E-5</v>
      </c>
      <c r="AN7" s="2">
        <v>1.3731558441558442E-5</v>
      </c>
      <c r="AO7" s="2">
        <v>1.3729870129870129E-5</v>
      </c>
      <c r="AP7" s="2">
        <v>1.4707532467532466E-5</v>
      </c>
      <c r="AQ7" s="2">
        <v>1.5201298701298702E-5</v>
      </c>
      <c r="AR7" s="2">
        <v>1.6944025974025972E-5</v>
      </c>
      <c r="AS7" s="2">
        <v>9.9860519480519483E-6</v>
      </c>
      <c r="AT7" s="2">
        <v>1.1742831168831168E-5</v>
      </c>
      <c r="AU7" s="2">
        <v>1.6518571428571429E-5</v>
      </c>
      <c r="AV7" s="2">
        <v>1.2014467532467533E-5</v>
      </c>
      <c r="AW7" s="2">
        <v>1.1350363636363637E-5</v>
      </c>
      <c r="AX7" s="2">
        <v>1.5705844155844154E-5</v>
      </c>
      <c r="AY7" s="2">
        <v>1.9795974025974025E-5</v>
      </c>
      <c r="AZ7" s="2">
        <v>1.5229480519480522E-5</v>
      </c>
      <c r="BA7" s="2">
        <v>2.26587012987013E-5</v>
      </c>
      <c r="BB7" s="2">
        <v>1.7740259740259743E-5</v>
      </c>
      <c r="BC7" s="2">
        <v>1.4025064935064936E-5</v>
      </c>
      <c r="BD7" s="2">
        <v>1.1333E-5</v>
      </c>
      <c r="BE7" s="2">
        <v>1.212696103896104E-5</v>
      </c>
    </row>
    <row r="8" spans="1:57" x14ac:dyDescent="0.15">
      <c r="A8" s="2" t="s">
        <v>51</v>
      </c>
      <c r="B8" s="2">
        <v>1.944805194805195E-5</v>
      </c>
      <c r="C8" s="2">
        <v>2.1217532467532468E-5</v>
      </c>
      <c r="D8" s="2">
        <v>2.5555324675324676E-5</v>
      </c>
      <c r="E8" s="2">
        <v>2.4623636363636365E-5</v>
      </c>
      <c r="F8" s="2">
        <v>1.7383766233766231E-5</v>
      </c>
      <c r="G8" s="2">
        <v>2.1278051948051948E-5</v>
      </c>
      <c r="H8" s="2">
        <v>2.2375454545454544E-5</v>
      </c>
      <c r="I8" s="2">
        <v>2.1582727272727272E-5</v>
      </c>
      <c r="J8" s="2">
        <v>2.0886753246753247E-5</v>
      </c>
      <c r="K8" s="2">
        <v>2.3121948051948051E-5</v>
      </c>
      <c r="L8" s="2">
        <v>2.1544545454545455E-5</v>
      </c>
      <c r="M8" s="2">
        <v>2.191038961038961E-5</v>
      </c>
      <c r="N8" s="2">
        <v>1.6960389610389609E-5</v>
      </c>
      <c r="O8" s="2">
        <v>2.0195324675324676E-5</v>
      </c>
      <c r="P8" s="2">
        <v>1.8952987012987011E-5</v>
      </c>
      <c r="Q8" s="2">
        <v>1.9843506493506491E-5</v>
      </c>
      <c r="R8" s="2">
        <v>1.9170649350649349E-5</v>
      </c>
      <c r="S8" s="2">
        <v>2.0469220779220779E-5</v>
      </c>
      <c r="T8" s="2">
        <v>1.8461818181818179E-5</v>
      </c>
      <c r="U8" s="2">
        <v>2.6659740259740259E-5</v>
      </c>
      <c r="V8" s="2">
        <v>2.4105324675324675E-5</v>
      </c>
      <c r="W8" s="2">
        <v>2.6994025974025972E-5</v>
      </c>
      <c r="X8" s="2">
        <v>2.7013116883116884E-5</v>
      </c>
      <c r="Y8" s="2">
        <v>1.4758961038961038E-5</v>
      </c>
      <c r="Z8" s="2">
        <v>1.5734415584415583E-5</v>
      </c>
      <c r="AA8" s="2">
        <v>1.8457402597402596E-5</v>
      </c>
      <c r="AB8" s="2">
        <v>1.8586753246753245E-5</v>
      </c>
      <c r="AC8" s="2">
        <v>1.611805194805195E-5</v>
      </c>
      <c r="AD8" s="2">
        <v>2.0097792207792209E-5</v>
      </c>
      <c r="AE8" s="2">
        <v>1.5994545454545453E-5</v>
      </c>
      <c r="AF8" s="2">
        <v>1.1225194805194806E-5</v>
      </c>
      <c r="AG8" s="2">
        <v>1.6642337662337663E-5</v>
      </c>
      <c r="AH8" s="2">
        <v>1.2656571428571428E-5</v>
      </c>
      <c r="AI8" s="2">
        <v>1.3858051948051948E-5</v>
      </c>
      <c r="AJ8" s="2">
        <v>1.3073636363636364E-5</v>
      </c>
      <c r="AK8" s="2">
        <v>1.4462467532467532E-5</v>
      </c>
      <c r="AL8" s="2">
        <v>1.7715974025974028E-5</v>
      </c>
      <c r="AM8" s="2">
        <v>1.3158181818181818E-5</v>
      </c>
      <c r="AN8" s="2">
        <v>1.3731558441558442E-5</v>
      </c>
      <c r="AO8" s="2">
        <v>1.3729870129870129E-5</v>
      </c>
      <c r="AP8" s="2">
        <v>1.4707532467532466E-5</v>
      </c>
      <c r="AQ8" s="2">
        <v>1.5201298701298702E-5</v>
      </c>
      <c r="AR8" s="2">
        <v>1.6944025974025972E-5</v>
      </c>
      <c r="AS8" s="2">
        <v>9.9860519480519483E-6</v>
      </c>
      <c r="AT8" s="2">
        <v>1.1742831168831168E-5</v>
      </c>
      <c r="AU8" s="2">
        <v>1.6518571428571429E-5</v>
      </c>
      <c r="AV8" s="2">
        <v>1.2014467532467533E-5</v>
      </c>
      <c r="AW8" s="2">
        <v>1.1350363636363637E-5</v>
      </c>
      <c r="AX8" s="2">
        <v>1.5705844155844154E-5</v>
      </c>
      <c r="AY8" s="2">
        <v>1.9795974025974025E-5</v>
      </c>
      <c r="AZ8" s="2">
        <v>1.5229480519480522E-5</v>
      </c>
      <c r="BA8" s="2">
        <v>2.26587012987013E-5</v>
      </c>
      <c r="BB8" s="2">
        <v>1.7740259740259743E-5</v>
      </c>
      <c r="BC8" s="2">
        <v>1.4025064935064936E-5</v>
      </c>
      <c r="BD8" s="2">
        <v>1.1333E-5</v>
      </c>
      <c r="BE8" s="2">
        <v>1.212696103896104E-5</v>
      </c>
    </row>
    <row r="9" spans="1:57" x14ac:dyDescent="0.15">
      <c r="A9" s="2" t="s">
        <v>50</v>
      </c>
      <c r="B9" s="2">
        <v>1.944805194805195E-5</v>
      </c>
      <c r="C9" s="2">
        <v>2.1217532467532468E-5</v>
      </c>
      <c r="D9" s="2">
        <v>2.5555324675324676E-5</v>
      </c>
      <c r="E9" s="2">
        <v>2.4623636363636365E-5</v>
      </c>
      <c r="F9" s="2">
        <v>1.7383766233766231E-5</v>
      </c>
      <c r="G9" s="2">
        <v>2.1278051948051948E-5</v>
      </c>
      <c r="H9" s="2">
        <v>2.2375454545454544E-5</v>
      </c>
      <c r="I9" s="2">
        <v>2.1582727272727272E-5</v>
      </c>
      <c r="J9" s="2">
        <v>2.0886753246753247E-5</v>
      </c>
      <c r="K9" s="2">
        <v>2.3121948051948051E-5</v>
      </c>
      <c r="L9" s="2">
        <v>2.1544545454545455E-5</v>
      </c>
      <c r="M9" s="2">
        <v>2.191038961038961E-5</v>
      </c>
      <c r="N9" s="2">
        <v>1.6960389610389609E-5</v>
      </c>
      <c r="O9" s="2">
        <v>2.0195324675324676E-5</v>
      </c>
      <c r="P9" s="2">
        <v>1.8952987012987011E-5</v>
      </c>
      <c r="Q9" s="2">
        <v>1.9843506493506491E-5</v>
      </c>
      <c r="R9" s="2">
        <v>1.9170649350649349E-5</v>
      </c>
      <c r="S9" s="2">
        <v>2.0469220779220779E-5</v>
      </c>
      <c r="T9" s="2">
        <v>1.8461818181818179E-5</v>
      </c>
      <c r="U9" s="2">
        <v>2.6659740259740259E-5</v>
      </c>
      <c r="V9" s="2">
        <v>2.4105324675324675E-5</v>
      </c>
      <c r="W9" s="2">
        <v>2.6994025974025972E-5</v>
      </c>
      <c r="X9" s="2">
        <v>2.7013116883116884E-5</v>
      </c>
      <c r="Y9" s="2">
        <v>1.4758961038961038E-5</v>
      </c>
      <c r="Z9" s="2">
        <v>1.5734415584415583E-5</v>
      </c>
      <c r="AA9" s="2">
        <v>1.8457402597402596E-5</v>
      </c>
      <c r="AB9" s="2">
        <v>1.8586753246753245E-5</v>
      </c>
      <c r="AC9" s="2">
        <v>1.611805194805195E-5</v>
      </c>
      <c r="AD9" s="2">
        <v>2.0097792207792209E-5</v>
      </c>
      <c r="AE9" s="2">
        <v>1.5994545454545453E-5</v>
      </c>
      <c r="AF9" s="2">
        <v>1.1225194805194806E-5</v>
      </c>
      <c r="AG9" s="2">
        <v>1.6642337662337663E-5</v>
      </c>
      <c r="AH9" s="2">
        <v>1.2656571428571428E-5</v>
      </c>
      <c r="AI9" s="2">
        <v>1.3858051948051948E-5</v>
      </c>
      <c r="AJ9" s="2">
        <v>1.3073636363636364E-5</v>
      </c>
      <c r="AK9" s="2">
        <v>1.4462467532467532E-5</v>
      </c>
      <c r="AL9" s="2">
        <v>1.7715974025974028E-5</v>
      </c>
      <c r="AM9" s="2">
        <v>1.3158181818181818E-5</v>
      </c>
      <c r="AN9" s="2">
        <v>1.3731558441558442E-5</v>
      </c>
      <c r="AO9" s="2">
        <v>1.3729870129870129E-5</v>
      </c>
      <c r="AP9" s="2">
        <v>1.4707532467532466E-5</v>
      </c>
      <c r="AQ9" s="2">
        <v>1.5201298701298702E-5</v>
      </c>
      <c r="AR9" s="2">
        <v>1.6944025974025972E-5</v>
      </c>
      <c r="AS9" s="2">
        <v>9.9860519480519483E-6</v>
      </c>
      <c r="AT9" s="2">
        <v>1.1742831168831168E-5</v>
      </c>
      <c r="AU9" s="2">
        <v>1.6518571428571429E-5</v>
      </c>
      <c r="AV9" s="2">
        <v>1.2014467532467533E-5</v>
      </c>
      <c r="AW9" s="2">
        <v>1.1350363636363637E-5</v>
      </c>
      <c r="AX9" s="2">
        <v>1.5705844155844154E-5</v>
      </c>
      <c r="AY9" s="2">
        <v>1.9795974025974025E-5</v>
      </c>
      <c r="AZ9" s="2">
        <v>1.5229480519480522E-5</v>
      </c>
      <c r="BA9" s="2">
        <v>2.26587012987013E-5</v>
      </c>
      <c r="BB9" s="2">
        <v>1.7740259740259743E-5</v>
      </c>
      <c r="BC9" s="2">
        <v>1.4025064935064936E-5</v>
      </c>
      <c r="BD9" s="2">
        <v>1.1333E-5</v>
      </c>
      <c r="BE9" s="2">
        <v>1.212696103896104E-5</v>
      </c>
    </row>
    <row r="10" spans="1:57" x14ac:dyDescent="0.15">
      <c r="A10" s="2" t="s">
        <v>49</v>
      </c>
      <c r="B10" s="2">
        <v>1.944805194805195E-5</v>
      </c>
      <c r="C10" s="2">
        <v>2.1217532467532468E-5</v>
      </c>
      <c r="D10" s="2">
        <v>2.5555324675324676E-5</v>
      </c>
      <c r="E10" s="2">
        <v>2.4623636363636365E-5</v>
      </c>
      <c r="F10" s="2">
        <v>1.7383766233766231E-5</v>
      </c>
      <c r="G10" s="2">
        <v>2.1278051948051948E-5</v>
      </c>
      <c r="H10" s="2">
        <v>2.2375454545454544E-5</v>
      </c>
      <c r="I10" s="2">
        <v>2.1582727272727272E-5</v>
      </c>
      <c r="J10" s="2">
        <v>2.0886753246753247E-5</v>
      </c>
      <c r="K10" s="2">
        <v>2.3121948051948051E-5</v>
      </c>
      <c r="L10" s="2">
        <v>2.1544545454545455E-5</v>
      </c>
      <c r="M10" s="2">
        <v>2.191038961038961E-5</v>
      </c>
      <c r="N10" s="2">
        <v>1.6960389610389609E-5</v>
      </c>
      <c r="O10" s="2">
        <v>2.0195324675324676E-5</v>
      </c>
      <c r="P10" s="2">
        <v>1.8952987012987011E-5</v>
      </c>
      <c r="Q10" s="2">
        <v>1.9843506493506491E-5</v>
      </c>
      <c r="R10" s="2">
        <v>1.9170649350649349E-5</v>
      </c>
      <c r="S10" s="2">
        <v>2.0469220779220779E-5</v>
      </c>
      <c r="T10" s="2">
        <v>1.8461818181818179E-5</v>
      </c>
      <c r="U10" s="2">
        <v>2.6659740259740259E-5</v>
      </c>
      <c r="V10" s="2">
        <v>2.4105324675324675E-5</v>
      </c>
      <c r="W10" s="2">
        <v>2.6994025974025972E-5</v>
      </c>
      <c r="X10" s="2">
        <v>2.7013116883116884E-5</v>
      </c>
      <c r="Y10" s="2">
        <v>1.4758961038961038E-5</v>
      </c>
      <c r="Z10" s="2">
        <v>1.5734415584415583E-5</v>
      </c>
      <c r="AA10" s="2">
        <v>1.8457402597402596E-5</v>
      </c>
      <c r="AB10" s="2">
        <v>1.8586753246753245E-5</v>
      </c>
      <c r="AC10" s="2">
        <v>1.611805194805195E-5</v>
      </c>
      <c r="AD10" s="2">
        <v>2.0097792207792209E-5</v>
      </c>
      <c r="AE10" s="2">
        <v>1.5994545454545453E-5</v>
      </c>
      <c r="AF10" s="2">
        <v>1.1225194805194806E-5</v>
      </c>
      <c r="AG10" s="2">
        <v>1.6642337662337663E-5</v>
      </c>
      <c r="AH10" s="2">
        <v>1.2656571428571428E-5</v>
      </c>
      <c r="AI10" s="2">
        <v>1.3858051948051948E-5</v>
      </c>
      <c r="AJ10" s="2">
        <v>1.3073636363636364E-5</v>
      </c>
      <c r="AK10" s="2">
        <v>1.4462467532467532E-5</v>
      </c>
      <c r="AL10" s="2">
        <v>1.7715974025974028E-5</v>
      </c>
      <c r="AM10" s="2">
        <v>1.3158181818181818E-5</v>
      </c>
      <c r="AN10" s="2">
        <v>1.3731558441558442E-5</v>
      </c>
      <c r="AO10" s="2">
        <v>1.3729870129870129E-5</v>
      </c>
      <c r="AP10" s="2">
        <v>1.4707532467532466E-5</v>
      </c>
      <c r="AQ10" s="2">
        <v>1.5201298701298702E-5</v>
      </c>
      <c r="AR10" s="2">
        <v>1.6944025974025972E-5</v>
      </c>
      <c r="AS10" s="2">
        <v>9.9860519480519483E-6</v>
      </c>
      <c r="AT10" s="2">
        <v>1.1742831168831168E-5</v>
      </c>
      <c r="AU10" s="2">
        <v>1.6518571428571429E-5</v>
      </c>
      <c r="AV10" s="2">
        <v>1.2014467532467533E-5</v>
      </c>
      <c r="AW10" s="2">
        <v>1.1350363636363637E-5</v>
      </c>
      <c r="AX10" s="2">
        <v>1.5705844155844154E-5</v>
      </c>
      <c r="AY10" s="2">
        <v>1.9795974025974025E-5</v>
      </c>
      <c r="AZ10" s="2">
        <v>1.5229480519480522E-5</v>
      </c>
      <c r="BA10" s="2">
        <v>2.26587012987013E-5</v>
      </c>
      <c r="BB10" s="2">
        <v>1.7740259740259743E-5</v>
      </c>
      <c r="BC10" s="2">
        <v>1.4025064935064936E-5</v>
      </c>
      <c r="BD10" s="2">
        <v>1.1333E-5</v>
      </c>
      <c r="BE10" s="2">
        <v>1.212696103896104E-5</v>
      </c>
    </row>
    <row r="11" spans="1:57" x14ac:dyDescent="0.15">
      <c r="A11" s="2" t="s">
        <v>48</v>
      </c>
      <c r="B11" s="2">
        <v>1.944805194805195E-5</v>
      </c>
      <c r="C11" s="2">
        <v>2.1217532467532468E-5</v>
      </c>
      <c r="D11" s="2">
        <v>2.5555324675324676E-5</v>
      </c>
      <c r="E11" s="2">
        <v>2.4623636363636365E-5</v>
      </c>
      <c r="F11" s="2">
        <v>1.7383766233766231E-5</v>
      </c>
      <c r="G11" s="2">
        <v>2.1278051948051948E-5</v>
      </c>
      <c r="H11" s="2">
        <v>2.2375454545454544E-5</v>
      </c>
      <c r="I11" s="2">
        <v>2.1582727272727272E-5</v>
      </c>
      <c r="J11" s="2">
        <v>2.0886753246753247E-5</v>
      </c>
      <c r="K11" s="2">
        <v>2.3121948051948051E-5</v>
      </c>
      <c r="L11" s="2">
        <v>2.1544545454545455E-5</v>
      </c>
      <c r="M11" s="2">
        <v>2.191038961038961E-5</v>
      </c>
      <c r="N11" s="2">
        <v>1.6960389610389609E-5</v>
      </c>
      <c r="O11" s="2">
        <v>2.0195324675324676E-5</v>
      </c>
      <c r="P11" s="2">
        <v>1.8952987012987011E-5</v>
      </c>
      <c r="Q11" s="2">
        <v>1.9843506493506491E-5</v>
      </c>
      <c r="R11" s="2">
        <v>1.9170649350649349E-5</v>
      </c>
      <c r="S11" s="2">
        <v>2.0469220779220779E-5</v>
      </c>
      <c r="T11" s="2">
        <v>1.8461818181818179E-5</v>
      </c>
      <c r="U11" s="2">
        <v>2.6659740259740259E-5</v>
      </c>
      <c r="V11" s="2">
        <v>2.4105324675324675E-5</v>
      </c>
      <c r="W11" s="2">
        <v>2.6994025974025972E-5</v>
      </c>
      <c r="X11" s="2">
        <v>2.7013116883116884E-5</v>
      </c>
      <c r="Y11" s="2">
        <v>1.4758961038961038E-5</v>
      </c>
      <c r="Z11" s="2">
        <v>1.5734415584415583E-5</v>
      </c>
      <c r="AA11" s="2">
        <v>1.8457402597402596E-5</v>
      </c>
      <c r="AB11" s="2">
        <v>1.8586753246753245E-5</v>
      </c>
      <c r="AC11" s="2">
        <v>1.611805194805195E-5</v>
      </c>
      <c r="AD11" s="2">
        <v>2.0097792207792209E-5</v>
      </c>
      <c r="AE11" s="2">
        <v>1.5994545454545453E-5</v>
      </c>
      <c r="AF11" s="2">
        <v>1.1225194805194806E-5</v>
      </c>
      <c r="AG11" s="2">
        <v>1.6642337662337663E-5</v>
      </c>
      <c r="AH11" s="2">
        <v>1.2656571428571428E-5</v>
      </c>
      <c r="AI11" s="2">
        <v>1.3858051948051948E-5</v>
      </c>
      <c r="AJ11" s="2">
        <v>1.3073636363636364E-5</v>
      </c>
      <c r="AK11" s="2">
        <v>1.4462467532467532E-5</v>
      </c>
      <c r="AL11" s="2">
        <v>1.7715974025974028E-5</v>
      </c>
      <c r="AM11" s="2">
        <v>1.3158181818181818E-5</v>
      </c>
      <c r="AN11" s="2">
        <v>1.3731558441558442E-5</v>
      </c>
      <c r="AO11" s="2">
        <v>1.3729870129870129E-5</v>
      </c>
      <c r="AP11" s="2">
        <v>1.4707532467532466E-5</v>
      </c>
      <c r="AQ11" s="2">
        <v>1.5201298701298702E-5</v>
      </c>
      <c r="AR11" s="2">
        <v>1.6944025974025972E-5</v>
      </c>
      <c r="AS11" s="2">
        <v>9.9860519480519483E-6</v>
      </c>
      <c r="AT11" s="2">
        <v>1.1742831168831168E-5</v>
      </c>
      <c r="AU11" s="2">
        <v>1.6518571428571429E-5</v>
      </c>
      <c r="AV11" s="2">
        <v>1.2014467532467533E-5</v>
      </c>
      <c r="AW11" s="2">
        <v>1.1350363636363637E-5</v>
      </c>
      <c r="AX11" s="2">
        <v>1.5705844155844154E-5</v>
      </c>
      <c r="AY11" s="2">
        <v>1.9795974025974025E-5</v>
      </c>
      <c r="AZ11" s="2">
        <v>1.5229480519480522E-5</v>
      </c>
      <c r="BA11" s="2">
        <v>2.26587012987013E-5</v>
      </c>
      <c r="BB11" s="2">
        <v>1.7740259740259743E-5</v>
      </c>
      <c r="BC11" s="2">
        <v>1.4025064935064936E-5</v>
      </c>
      <c r="BD11" s="2">
        <v>1.1333E-5</v>
      </c>
      <c r="BE11" s="2">
        <v>1.212696103896104E-5</v>
      </c>
    </row>
    <row r="12" spans="1:57" x14ac:dyDescent="0.15">
      <c r="A12" s="2" t="s">
        <v>47</v>
      </c>
      <c r="B12" s="2">
        <v>1.944805194805195E-5</v>
      </c>
      <c r="C12" s="2">
        <v>2.1217532467532468E-5</v>
      </c>
      <c r="D12" s="2">
        <v>2.5555324675324676E-5</v>
      </c>
      <c r="E12" s="2">
        <v>2.4623636363636365E-5</v>
      </c>
      <c r="F12" s="2">
        <v>1.7383766233766231E-5</v>
      </c>
      <c r="G12" s="2">
        <v>2.1278051948051948E-5</v>
      </c>
      <c r="H12" s="2">
        <v>2.2375454545454544E-5</v>
      </c>
      <c r="I12" s="2">
        <v>2.1582727272727272E-5</v>
      </c>
      <c r="J12" s="2">
        <v>2.0886753246753247E-5</v>
      </c>
      <c r="K12" s="2">
        <v>2.3121948051948051E-5</v>
      </c>
      <c r="L12" s="2">
        <v>2.1544545454545455E-5</v>
      </c>
      <c r="M12" s="2">
        <v>2.191038961038961E-5</v>
      </c>
      <c r="N12" s="2">
        <v>1.6960389610389609E-5</v>
      </c>
      <c r="O12" s="2">
        <v>2.0195324675324676E-5</v>
      </c>
      <c r="P12" s="2">
        <v>1.8952987012987011E-5</v>
      </c>
      <c r="Q12" s="2">
        <v>1.9843506493506491E-5</v>
      </c>
      <c r="R12" s="2">
        <v>1.9170649350649349E-5</v>
      </c>
      <c r="S12" s="2">
        <v>2.0469220779220779E-5</v>
      </c>
      <c r="T12" s="2">
        <v>1.8461818181818179E-5</v>
      </c>
      <c r="U12" s="2">
        <v>2.6659740259740259E-5</v>
      </c>
      <c r="V12" s="2">
        <v>2.4105324675324675E-5</v>
      </c>
      <c r="W12" s="2">
        <v>2.6994025974025972E-5</v>
      </c>
      <c r="X12" s="2">
        <v>2.7013116883116884E-5</v>
      </c>
      <c r="Y12" s="2">
        <v>1.4758961038961038E-5</v>
      </c>
      <c r="Z12" s="2">
        <v>1.5734415584415583E-5</v>
      </c>
      <c r="AA12" s="2">
        <v>1.8457402597402596E-5</v>
      </c>
      <c r="AB12" s="2">
        <v>1.8586753246753245E-5</v>
      </c>
      <c r="AC12" s="2">
        <v>1.611805194805195E-5</v>
      </c>
      <c r="AD12" s="2">
        <v>2.0097792207792209E-5</v>
      </c>
      <c r="AE12" s="2">
        <v>1.5994545454545453E-5</v>
      </c>
      <c r="AF12" s="2">
        <v>1.1225194805194806E-5</v>
      </c>
      <c r="AG12" s="2">
        <v>1.6642337662337663E-5</v>
      </c>
      <c r="AH12" s="2">
        <v>1.2656571428571428E-5</v>
      </c>
      <c r="AI12" s="2">
        <v>1.3858051948051948E-5</v>
      </c>
      <c r="AJ12" s="2">
        <v>1.3073636363636364E-5</v>
      </c>
      <c r="AK12" s="2">
        <v>1.4462467532467532E-5</v>
      </c>
      <c r="AL12" s="2">
        <v>1.7715974025974028E-5</v>
      </c>
      <c r="AM12" s="2">
        <v>1.3158181818181818E-5</v>
      </c>
      <c r="AN12" s="2">
        <v>1.3731558441558442E-5</v>
      </c>
      <c r="AO12" s="2">
        <v>1.3729870129870129E-5</v>
      </c>
      <c r="AP12" s="2">
        <v>1.4707532467532466E-5</v>
      </c>
      <c r="AQ12" s="2">
        <v>1.5201298701298702E-5</v>
      </c>
      <c r="AR12" s="2">
        <v>1.6944025974025972E-5</v>
      </c>
      <c r="AS12" s="2">
        <v>9.9860519480519483E-6</v>
      </c>
      <c r="AT12" s="2">
        <v>1.1742831168831168E-5</v>
      </c>
      <c r="AU12" s="2">
        <v>1.6518571428571429E-5</v>
      </c>
      <c r="AV12" s="2">
        <v>1.2014467532467533E-5</v>
      </c>
      <c r="AW12" s="2">
        <v>1.1350363636363637E-5</v>
      </c>
      <c r="AX12" s="2">
        <v>1.5705844155844154E-5</v>
      </c>
      <c r="AY12" s="2">
        <v>1.9795974025974025E-5</v>
      </c>
      <c r="AZ12" s="2">
        <v>1.5229480519480522E-5</v>
      </c>
      <c r="BA12" s="2">
        <v>2.26587012987013E-5</v>
      </c>
      <c r="BB12" s="2">
        <v>1.7740259740259743E-5</v>
      </c>
      <c r="BC12" s="2">
        <v>1.4025064935064936E-5</v>
      </c>
      <c r="BD12" s="2">
        <v>1.1333E-5</v>
      </c>
      <c r="BE12" s="2">
        <v>1.212696103896104E-5</v>
      </c>
    </row>
    <row r="13" spans="1:57" x14ac:dyDescent="0.15">
      <c r="A13" s="2" t="s">
        <v>46</v>
      </c>
      <c r="B13" s="2">
        <v>1.944805194805195E-5</v>
      </c>
      <c r="C13" s="2">
        <v>2.1217532467532468E-5</v>
      </c>
      <c r="D13" s="2">
        <v>2.5555324675324676E-5</v>
      </c>
      <c r="E13" s="2">
        <v>2.4623636363636365E-5</v>
      </c>
      <c r="F13" s="2">
        <v>1.7383766233766231E-5</v>
      </c>
      <c r="G13" s="2">
        <v>2.1278051948051948E-5</v>
      </c>
      <c r="H13" s="2">
        <v>2.2375454545454544E-5</v>
      </c>
      <c r="I13" s="2">
        <v>2.1582727272727272E-5</v>
      </c>
      <c r="J13" s="2">
        <v>2.0886753246753247E-5</v>
      </c>
      <c r="K13" s="2">
        <v>2.3121948051948051E-5</v>
      </c>
      <c r="L13" s="2">
        <v>2.1544545454545455E-5</v>
      </c>
      <c r="M13" s="2">
        <v>2.191038961038961E-5</v>
      </c>
      <c r="N13" s="2">
        <v>1.6960389610389609E-5</v>
      </c>
      <c r="O13" s="2">
        <v>2.0195324675324676E-5</v>
      </c>
      <c r="P13" s="2">
        <v>1.8952987012987011E-5</v>
      </c>
      <c r="Q13" s="2">
        <v>1.9843506493506491E-5</v>
      </c>
      <c r="R13" s="2">
        <v>1.9170649350649349E-5</v>
      </c>
      <c r="S13" s="2">
        <v>2.0469220779220779E-5</v>
      </c>
      <c r="T13" s="2">
        <v>1.8461818181818179E-5</v>
      </c>
      <c r="U13" s="2">
        <v>2.6659740259740259E-5</v>
      </c>
      <c r="V13" s="2">
        <v>2.4105324675324675E-5</v>
      </c>
      <c r="W13" s="2">
        <v>2.6994025974025972E-5</v>
      </c>
      <c r="X13" s="2">
        <v>2.7013116883116884E-5</v>
      </c>
      <c r="Y13" s="2">
        <v>1.4758961038961038E-5</v>
      </c>
      <c r="Z13" s="2">
        <v>1.5734415584415583E-5</v>
      </c>
      <c r="AA13" s="2">
        <v>1.8457402597402596E-5</v>
      </c>
      <c r="AB13" s="2">
        <v>1.8586753246753245E-5</v>
      </c>
      <c r="AC13" s="2">
        <v>1.611805194805195E-5</v>
      </c>
      <c r="AD13" s="2">
        <v>2.0097792207792209E-5</v>
      </c>
      <c r="AE13" s="2">
        <v>1.5994545454545453E-5</v>
      </c>
      <c r="AF13" s="2">
        <v>1.1225194805194806E-5</v>
      </c>
      <c r="AG13" s="2">
        <v>1.6642337662337663E-5</v>
      </c>
      <c r="AH13" s="2">
        <v>1.2656571428571428E-5</v>
      </c>
      <c r="AI13" s="2">
        <v>1.3858051948051948E-5</v>
      </c>
      <c r="AJ13" s="2">
        <v>1.3073636363636364E-5</v>
      </c>
      <c r="AK13" s="2">
        <v>1.4462467532467532E-5</v>
      </c>
      <c r="AL13" s="2">
        <v>1.7715974025974028E-5</v>
      </c>
      <c r="AM13" s="2">
        <v>1.3158181818181818E-5</v>
      </c>
      <c r="AN13" s="2">
        <v>1.3731558441558442E-5</v>
      </c>
      <c r="AO13" s="2">
        <v>1.3729870129870129E-5</v>
      </c>
      <c r="AP13" s="2">
        <v>1.4707532467532466E-5</v>
      </c>
      <c r="AQ13" s="2">
        <v>1.5201298701298702E-5</v>
      </c>
      <c r="AR13" s="2">
        <v>1.6944025974025972E-5</v>
      </c>
      <c r="AS13" s="2">
        <v>9.9860519480519483E-6</v>
      </c>
      <c r="AT13" s="2">
        <v>1.1742831168831168E-5</v>
      </c>
      <c r="AU13" s="2">
        <v>1.6518571428571429E-5</v>
      </c>
      <c r="AV13" s="2">
        <v>1.2014467532467533E-5</v>
      </c>
      <c r="AW13" s="2">
        <v>1.1350363636363637E-5</v>
      </c>
      <c r="AX13" s="2">
        <v>1.5705844155844154E-5</v>
      </c>
      <c r="AY13" s="2">
        <v>1.9795974025974025E-5</v>
      </c>
      <c r="AZ13" s="2">
        <v>1.5229480519480522E-5</v>
      </c>
      <c r="BA13" s="2">
        <v>2.26587012987013E-5</v>
      </c>
      <c r="BB13" s="2">
        <v>1.7740259740259743E-5</v>
      </c>
      <c r="BC13" s="2">
        <v>1.4025064935064936E-5</v>
      </c>
      <c r="BD13" s="2">
        <v>1.1333E-5</v>
      </c>
      <c r="BE13" s="2">
        <v>1.212696103896104E-5</v>
      </c>
    </row>
    <row r="14" spans="1:57" x14ac:dyDescent="0.15">
      <c r="A14" s="2" t="s">
        <v>45</v>
      </c>
      <c r="B14" s="2">
        <v>1.944805194805195E-5</v>
      </c>
      <c r="C14" s="2">
        <v>2.1217532467532468E-5</v>
      </c>
      <c r="D14" s="2">
        <v>2.5555324675324676E-5</v>
      </c>
      <c r="E14" s="2">
        <v>2.4623636363636365E-5</v>
      </c>
      <c r="F14" s="2">
        <v>1.7383766233766231E-5</v>
      </c>
      <c r="G14" s="2">
        <v>2.1278051948051948E-5</v>
      </c>
      <c r="H14" s="2">
        <v>2.2375454545454544E-5</v>
      </c>
      <c r="I14" s="2">
        <v>2.1582727272727272E-5</v>
      </c>
      <c r="J14" s="2">
        <v>2.0886753246753247E-5</v>
      </c>
      <c r="K14" s="2">
        <v>2.3121948051948051E-5</v>
      </c>
      <c r="L14" s="2">
        <v>2.1544545454545455E-5</v>
      </c>
      <c r="M14" s="2">
        <v>2.191038961038961E-5</v>
      </c>
      <c r="N14" s="2">
        <v>1.6960389610389609E-5</v>
      </c>
      <c r="O14" s="2">
        <v>2.0195324675324676E-5</v>
      </c>
      <c r="P14" s="2">
        <v>1.8952987012987011E-5</v>
      </c>
      <c r="Q14" s="2">
        <v>1.9843506493506491E-5</v>
      </c>
      <c r="R14" s="2">
        <v>1.9170649350649349E-5</v>
      </c>
      <c r="S14" s="2">
        <v>2.0469220779220779E-5</v>
      </c>
      <c r="T14" s="2">
        <v>1.8461818181818179E-5</v>
      </c>
      <c r="U14" s="2">
        <v>2.6659740259740259E-5</v>
      </c>
      <c r="V14" s="2">
        <v>2.4105324675324675E-5</v>
      </c>
      <c r="W14" s="2">
        <v>2.6994025974025972E-5</v>
      </c>
      <c r="X14" s="2">
        <v>2.7013116883116884E-5</v>
      </c>
      <c r="Y14" s="2">
        <v>1.4758961038961038E-5</v>
      </c>
      <c r="Z14" s="2">
        <v>1.5734415584415583E-5</v>
      </c>
      <c r="AA14" s="2">
        <v>1.8457402597402596E-5</v>
      </c>
      <c r="AB14" s="2">
        <v>1.8586753246753245E-5</v>
      </c>
      <c r="AC14" s="2">
        <v>1.611805194805195E-5</v>
      </c>
      <c r="AD14" s="2">
        <v>2.0097792207792209E-5</v>
      </c>
      <c r="AE14" s="2">
        <v>1.5994545454545453E-5</v>
      </c>
      <c r="AF14" s="2">
        <v>1.1225194805194806E-5</v>
      </c>
      <c r="AG14" s="2">
        <v>1.6642337662337663E-5</v>
      </c>
      <c r="AH14" s="2">
        <v>1.2656571428571428E-5</v>
      </c>
      <c r="AI14" s="2">
        <v>1.3858051948051948E-5</v>
      </c>
      <c r="AJ14" s="2">
        <v>1.3073636363636364E-5</v>
      </c>
      <c r="AK14" s="2">
        <v>1.4462467532467532E-5</v>
      </c>
      <c r="AL14" s="2">
        <v>1.7715974025974028E-5</v>
      </c>
      <c r="AM14" s="2">
        <v>1.3158181818181818E-5</v>
      </c>
      <c r="AN14" s="2">
        <v>1.3731558441558442E-5</v>
      </c>
      <c r="AO14" s="2">
        <v>1.3729870129870129E-5</v>
      </c>
      <c r="AP14" s="2">
        <v>1.4707532467532466E-5</v>
      </c>
      <c r="AQ14" s="2">
        <v>1.5201298701298702E-5</v>
      </c>
      <c r="AR14" s="2">
        <v>1.6944025974025972E-5</v>
      </c>
      <c r="AS14" s="2">
        <v>9.9860519480519483E-6</v>
      </c>
      <c r="AT14" s="2">
        <v>1.1742831168831168E-5</v>
      </c>
      <c r="AU14" s="2">
        <v>1.6518571428571429E-5</v>
      </c>
      <c r="AV14" s="2">
        <v>1.2014467532467533E-5</v>
      </c>
      <c r="AW14" s="2">
        <v>1.1350363636363637E-5</v>
      </c>
      <c r="AX14" s="2">
        <v>1.5705844155844154E-5</v>
      </c>
      <c r="AY14" s="2">
        <v>1.9795974025974025E-5</v>
      </c>
      <c r="AZ14" s="2">
        <v>1.5229480519480522E-5</v>
      </c>
      <c r="BA14" s="2">
        <v>2.26587012987013E-5</v>
      </c>
      <c r="BB14" s="2">
        <v>1.7740259740259743E-5</v>
      </c>
      <c r="BC14" s="2">
        <v>1.4025064935064936E-5</v>
      </c>
      <c r="BD14" s="2">
        <v>1.1333E-5</v>
      </c>
      <c r="BE14" s="2">
        <v>1.212696103896104E-5</v>
      </c>
    </row>
    <row r="15" spans="1:57" x14ac:dyDescent="0.15">
      <c r="A15" s="2" t="s">
        <v>44</v>
      </c>
      <c r="B15" s="2">
        <v>1.944805194805195E-5</v>
      </c>
      <c r="C15" s="2">
        <v>2.1217532467532468E-5</v>
      </c>
      <c r="D15" s="2">
        <v>2.5555324675324676E-5</v>
      </c>
      <c r="E15" s="2">
        <v>2.4623636363636365E-5</v>
      </c>
      <c r="F15" s="2">
        <v>1.7383766233766231E-5</v>
      </c>
      <c r="G15" s="2">
        <v>2.1278051948051948E-5</v>
      </c>
      <c r="H15" s="2">
        <v>2.2375454545454544E-5</v>
      </c>
      <c r="I15" s="2">
        <v>2.1582727272727272E-5</v>
      </c>
      <c r="J15" s="2">
        <v>2.0886753246753247E-5</v>
      </c>
      <c r="K15" s="2">
        <v>2.3121948051948051E-5</v>
      </c>
      <c r="L15" s="2">
        <v>2.1544545454545455E-5</v>
      </c>
      <c r="M15" s="2">
        <v>2.191038961038961E-5</v>
      </c>
      <c r="N15" s="2">
        <v>1.6960389610389609E-5</v>
      </c>
      <c r="O15" s="2">
        <v>2.0195324675324676E-5</v>
      </c>
      <c r="P15" s="2">
        <v>1.8952987012987011E-5</v>
      </c>
      <c r="Q15" s="2">
        <v>1.9843506493506491E-5</v>
      </c>
      <c r="R15" s="2">
        <v>1.9170649350649349E-5</v>
      </c>
      <c r="S15" s="2">
        <v>2.0469220779220779E-5</v>
      </c>
      <c r="T15" s="2">
        <v>1.8461818181818179E-5</v>
      </c>
      <c r="U15" s="2">
        <v>2.6659740259740259E-5</v>
      </c>
      <c r="V15" s="2">
        <v>2.4105324675324675E-5</v>
      </c>
      <c r="W15" s="2">
        <v>2.6994025974025972E-5</v>
      </c>
      <c r="X15" s="2">
        <v>2.7013116883116884E-5</v>
      </c>
      <c r="Y15" s="2">
        <v>1.4758961038961038E-5</v>
      </c>
      <c r="Z15" s="2">
        <v>1.5734415584415583E-5</v>
      </c>
      <c r="AA15" s="2">
        <v>1.8457402597402596E-5</v>
      </c>
      <c r="AB15" s="2">
        <v>1.8586753246753245E-5</v>
      </c>
      <c r="AC15" s="2">
        <v>1.611805194805195E-5</v>
      </c>
      <c r="AD15" s="2">
        <v>2.0097792207792209E-5</v>
      </c>
      <c r="AE15" s="2">
        <v>1.5994545454545453E-5</v>
      </c>
      <c r="AF15" s="2">
        <v>1.1225194805194806E-5</v>
      </c>
      <c r="AG15" s="2">
        <v>1.6642337662337663E-5</v>
      </c>
      <c r="AH15" s="2">
        <v>1.2656571428571428E-5</v>
      </c>
      <c r="AI15" s="2">
        <v>1.3858051948051948E-5</v>
      </c>
      <c r="AJ15" s="2">
        <v>1.3073636363636364E-5</v>
      </c>
      <c r="AK15" s="2">
        <v>1.4462467532467532E-5</v>
      </c>
      <c r="AL15" s="2">
        <v>1.7715974025974028E-5</v>
      </c>
      <c r="AM15" s="2">
        <v>1.3158181818181818E-5</v>
      </c>
      <c r="AN15" s="2">
        <v>1.3731558441558442E-5</v>
      </c>
      <c r="AO15" s="2">
        <v>1.3729870129870129E-5</v>
      </c>
      <c r="AP15" s="2">
        <v>1.4707532467532466E-5</v>
      </c>
      <c r="AQ15" s="2">
        <v>1.5201298701298702E-5</v>
      </c>
      <c r="AR15" s="2">
        <v>1.6944025974025972E-5</v>
      </c>
      <c r="AS15" s="2">
        <v>9.9860519480519483E-6</v>
      </c>
      <c r="AT15" s="2">
        <v>1.1742831168831168E-5</v>
      </c>
      <c r="AU15" s="2">
        <v>1.6518571428571429E-5</v>
      </c>
      <c r="AV15" s="2">
        <v>1.2014467532467533E-5</v>
      </c>
      <c r="AW15" s="2">
        <v>1.1350363636363637E-5</v>
      </c>
      <c r="AX15" s="2">
        <v>1.5705844155844154E-5</v>
      </c>
      <c r="AY15" s="2">
        <v>1.9795974025974025E-5</v>
      </c>
      <c r="AZ15" s="2">
        <v>1.5229480519480522E-5</v>
      </c>
      <c r="BA15" s="2">
        <v>2.26587012987013E-5</v>
      </c>
      <c r="BB15" s="2">
        <v>1.7740259740259743E-5</v>
      </c>
      <c r="BC15" s="2">
        <v>1.4025064935064936E-5</v>
      </c>
      <c r="BD15" s="2">
        <v>1.1333E-5</v>
      </c>
      <c r="BE15" s="2">
        <v>1.212696103896104E-5</v>
      </c>
    </row>
    <row r="16" spans="1:57" x14ac:dyDescent="0.15">
      <c r="A16" s="2" t="s">
        <v>43</v>
      </c>
      <c r="B16" s="2">
        <v>1.944805194805195E-5</v>
      </c>
      <c r="C16" s="2">
        <v>2.1217532467532468E-5</v>
      </c>
      <c r="D16" s="2">
        <v>2.5555324675324676E-5</v>
      </c>
      <c r="E16" s="2">
        <v>2.4623636363636365E-5</v>
      </c>
      <c r="F16" s="2">
        <v>1.7383766233766231E-5</v>
      </c>
      <c r="G16" s="2">
        <v>2.1278051948051948E-5</v>
      </c>
      <c r="H16" s="2">
        <v>2.2375454545454544E-5</v>
      </c>
      <c r="I16" s="2">
        <v>2.1582727272727272E-5</v>
      </c>
      <c r="J16" s="2">
        <v>2.0886753246753247E-5</v>
      </c>
      <c r="K16" s="2">
        <v>2.3121948051948051E-5</v>
      </c>
      <c r="L16" s="2">
        <v>2.1544545454545455E-5</v>
      </c>
      <c r="M16" s="2">
        <v>2.191038961038961E-5</v>
      </c>
      <c r="N16" s="2">
        <v>1.6960389610389609E-5</v>
      </c>
      <c r="O16" s="2">
        <v>2.0195324675324676E-5</v>
      </c>
      <c r="P16" s="2">
        <v>1.8952987012987011E-5</v>
      </c>
      <c r="Q16" s="2">
        <v>1.9843506493506491E-5</v>
      </c>
      <c r="R16" s="2">
        <v>1.9170649350649349E-5</v>
      </c>
      <c r="S16" s="2">
        <v>2.0469220779220779E-5</v>
      </c>
      <c r="T16" s="2">
        <v>1.8461818181818179E-5</v>
      </c>
      <c r="U16" s="2">
        <v>2.6659740259740259E-5</v>
      </c>
      <c r="V16" s="2">
        <v>2.4105324675324675E-5</v>
      </c>
      <c r="W16" s="2">
        <v>2.6994025974025972E-5</v>
      </c>
      <c r="X16" s="2">
        <v>2.7013116883116884E-5</v>
      </c>
      <c r="Y16" s="2">
        <v>1.4758961038961038E-5</v>
      </c>
      <c r="Z16" s="2">
        <v>1.5734415584415583E-5</v>
      </c>
      <c r="AA16" s="2">
        <v>1.8457402597402596E-5</v>
      </c>
      <c r="AB16" s="2">
        <v>1.8586753246753245E-5</v>
      </c>
      <c r="AC16" s="2">
        <v>1.611805194805195E-5</v>
      </c>
      <c r="AD16" s="2">
        <v>2.0097792207792209E-5</v>
      </c>
      <c r="AE16" s="2">
        <v>1.5994545454545453E-5</v>
      </c>
      <c r="AF16" s="2">
        <v>1.1225194805194806E-5</v>
      </c>
      <c r="AG16" s="2">
        <v>1.6642337662337663E-5</v>
      </c>
      <c r="AH16" s="2">
        <v>1.2656571428571428E-5</v>
      </c>
      <c r="AI16" s="2">
        <v>1.3858051948051948E-5</v>
      </c>
      <c r="AJ16" s="2">
        <v>1.3073636363636364E-5</v>
      </c>
      <c r="AK16" s="2">
        <v>1.4462467532467532E-5</v>
      </c>
      <c r="AL16" s="2">
        <v>1.7715974025974028E-5</v>
      </c>
      <c r="AM16" s="2">
        <v>1.3158181818181818E-5</v>
      </c>
      <c r="AN16" s="2">
        <v>1.3731558441558442E-5</v>
      </c>
      <c r="AO16" s="2">
        <v>1.3729870129870129E-5</v>
      </c>
      <c r="AP16" s="2">
        <v>1.4707532467532466E-5</v>
      </c>
      <c r="AQ16" s="2">
        <v>1.5201298701298702E-5</v>
      </c>
      <c r="AR16" s="2">
        <v>1.6944025974025972E-5</v>
      </c>
      <c r="AS16" s="2">
        <v>9.9860519480519483E-6</v>
      </c>
      <c r="AT16" s="2">
        <v>1.1742831168831168E-5</v>
      </c>
      <c r="AU16" s="2">
        <v>1.6518571428571429E-5</v>
      </c>
      <c r="AV16" s="2">
        <v>1.2014467532467533E-5</v>
      </c>
      <c r="AW16" s="2">
        <v>1.1350363636363637E-5</v>
      </c>
      <c r="AX16" s="2">
        <v>1.5705844155844154E-5</v>
      </c>
      <c r="AY16" s="2">
        <v>1.9795974025974025E-5</v>
      </c>
      <c r="AZ16" s="2">
        <v>1.5229480519480522E-5</v>
      </c>
      <c r="BA16" s="2">
        <v>2.26587012987013E-5</v>
      </c>
      <c r="BB16" s="2">
        <v>1.7740259740259743E-5</v>
      </c>
      <c r="BC16" s="2">
        <v>1.4025064935064936E-5</v>
      </c>
      <c r="BD16" s="2">
        <v>1.1333E-5</v>
      </c>
      <c r="BE16" s="2">
        <v>1.212696103896104E-5</v>
      </c>
    </row>
    <row r="17" spans="1:57" x14ac:dyDescent="0.15">
      <c r="A17" s="2" t="s">
        <v>42</v>
      </c>
      <c r="B17" s="2">
        <v>1.944805194805195E-5</v>
      </c>
      <c r="C17" s="2">
        <v>2.1217532467532468E-5</v>
      </c>
      <c r="D17" s="2">
        <v>2.5555324675324676E-5</v>
      </c>
      <c r="E17" s="2">
        <v>2.4623636363636365E-5</v>
      </c>
      <c r="F17" s="2">
        <v>1.7383766233766231E-5</v>
      </c>
      <c r="G17" s="2">
        <v>2.1278051948051948E-5</v>
      </c>
      <c r="H17" s="2">
        <v>2.2375454545454544E-5</v>
      </c>
      <c r="I17" s="2">
        <v>2.1582727272727272E-5</v>
      </c>
      <c r="J17" s="2">
        <v>2.0886753246753247E-5</v>
      </c>
      <c r="K17" s="2">
        <v>2.3121948051948051E-5</v>
      </c>
      <c r="L17" s="2">
        <v>2.1544545454545455E-5</v>
      </c>
      <c r="M17" s="2">
        <v>2.191038961038961E-5</v>
      </c>
      <c r="N17" s="2">
        <v>1.6960389610389609E-5</v>
      </c>
      <c r="O17" s="2">
        <v>2.0195324675324676E-5</v>
      </c>
      <c r="P17" s="2">
        <v>1.8952987012987011E-5</v>
      </c>
      <c r="Q17" s="2">
        <v>1.9843506493506491E-5</v>
      </c>
      <c r="R17" s="2">
        <v>1.9170649350649349E-5</v>
      </c>
      <c r="S17" s="2">
        <v>2.0469220779220779E-5</v>
      </c>
      <c r="T17" s="2">
        <v>1.8461818181818179E-5</v>
      </c>
      <c r="U17" s="2">
        <v>2.6659740259740259E-5</v>
      </c>
      <c r="V17" s="2">
        <v>2.4105324675324675E-5</v>
      </c>
      <c r="W17" s="2">
        <v>2.6994025974025972E-5</v>
      </c>
      <c r="X17" s="2">
        <v>2.7013116883116884E-5</v>
      </c>
      <c r="Y17" s="2">
        <v>1.4758961038961038E-5</v>
      </c>
      <c r="Z17" s="2">
        <v>1.5734415584415583E-5</v>
      </c>
      <c r="AA17" s="2">
        <v>1.8457402597402596E-5</v>
      </c>
      <c r="AB17" s="2">
        <v>1.8586753246753245E-5</v>
      </c>
      <c r="AC17" s="2">
        <v>1.611805194805195E-5</v>
      </c>
      <c r="AD17" s="2">
        <v>2.0097792207792209E-5</v>
      </c>
      <c r="AE17" s="2">
        <v>1.5994545454545453E-5</v>
      </c>
      <c r="AF17" s="2">
        <v>1.1225194805194806E-5</v>
      </c>
      <c r="AG17" s="2">
        <v>1.6642337662337663E-5</v>
      </c>
      <c r="AH17" s="2">
        <v>1.2656571428571428E-5</v>
      </c>
      <c r="AI17" s="2">
        <v>1.3858051948051948E-5</v>
      </c>
      <c r="AJ17" s="2">
        <v>1.3073636363636364E-5</v>
      </c>
      <c r="AK17" s="2">
        <v>1.4462467532467532E-5</v>
      </c>
      <c r="AL17" s="2">
        <v>1.7715974025974028E-5</v>
      </c>
      <c r="AM17" s="2">
        <v>1.3158181818181818E-5</v>
      </c>
      <c r="AN17" s="2">
        <v>1.3731558441558442E-5</v>
      </c>
      <c r="AO17" s="2">
        <v>1.3729870129870129E-5</v>
      </c>
      <c r="AP17" s="2">
        <v>1.4707532467532466E-5</v>
      </c>
      <c r="AQ17" s="2">
        <v>1.5201298701298702E-5</v>
      </c>
      <c r="AR17" s="2">
        <v>1.6944025974025972E-5</v>
      </c>
      <c r="AS17" s="2">
        <v>9.9860519480519483E-6</v>
      </c>
      <c r="AT17" s="2">
        <v>1.1742831168831168E-5</v>
      </c>
      <c r="AU17" s="2">
        <v>1.6518571428571429E-5</v>
      </c>
      <c r="AV17" s="2">
        <v>1.2014467532467533E-5</v>
      </c>
      <c r="AW17" s="2">
        <v>1.1350363636363637E-5</v>
      </c>
      <c r="AX17" s="2">
        <v>1.5705844155844154E-5</v>
      </c>
      <c r="AY17" s="2">
        <v>1.9795974025974025E-5</v>
      </c>
      <c r="AZ17" s="2">
        <v>1.5229480519480522E-5</v>
      </c>
      <c r="BA17" s="2">
        <v>2.26587012987013E-5</v>
      </c>
      <c r="BB17" s="2">
        <v>1.7740259740259743E-5</v>
      </c>
      <c r="BC17" s="2">
        <v>1.4025064935064936E-5</v>
      </c>
      <c r="BD17" s="2">
        <v>1.1333E-5</v>
      </c>
      <c r="BE17" s="2">
        <v>1.212696103896104E-5</v>
      </c>
    </row>
    <row r="18" spans="1:57" x14ac:dyDescent="0.15">
      <c r="A18" s="2" t="s">
        <v>41</v>
      </c>
      <c r="B18" s="2">
        <v>1.944805194805195E-5</v>
      </c>
      <c r="C18" s="2">
        <v>2.1217532467532468E-5</v>
      </c>
      <c r="D18" s="2">
        <v>2.5555324675324676E-5</v>
      </c>
      <c r="E18" s="2">
        <v>2.4623636363636365E-5</v>
      </c>
      <c r="F18" s="2">
        <v>1.7383766233766231E-5</v>
      </c>
      <c r="G18" s="2">
        <v>2.1278051948051948E-5</v>
      </c>
      <c r="H18" s="2">
        <v>2.2375454545454544E-5</v>
      </c>
      <c r="I18" s="2">
        <v>2.1582727272727272E-5</v>
      </c>
      <c r="J18" s="2">
        <v>2.0886753246753247E-5</v>
      </c>
      <c r="K18" s="2">
        <v>2.3121948051948051E-5</v>
      </c>
      <c r="L18" s="2">
        <v>2.1544545454545455E-5</v>
      </c>
      <c r="M18" s="2">
        <v>2.191038961038961E-5</v>
      </c>
      <c r="N18" s="2">
        <v>1.6960389610389609E-5</v>
      </c>
      <c r="O18" s="2">
        <v>2.0195324675324676E-5</v>
      </c>
      <c r="P18" s="2">
        <v>1.8952987012987011E-5</v>
      </c>
      <c r="Q18" s="2">
        <v>1.9843506493506491E-5</v>
      </c>
      <c r="R18" s="2">
        <v>1.9170649350649349E-5</v>
      </c>
      <c r="S18" s="2">
        <v>2.0469220779220779E-5</v>
      </c>
      <c r="T18" s="2">
        <v>1.8461818181818179E-5</v>
      </c>
      <c r="U18" s="2">
        <v>2.6659740259740259E-5</v>
      </c>
      <c r="V18" s="2">
        <v>2.4105324675324675E-5</v>
      </c>
      <c r="W18" s="2">
        <v>2.6994025974025972E-5</v>
      </c>
      <c r="X18" s="2">
        <v>2.7013116883116884E-5</v>
      </c>
      <c r="Y18" s="2">
        <v>1.4758961038961038E-5</v>
      </c>
      <c r="Z18" s="2">
        <v>1.5734415584415583E-5</v>
      </c>
      <c r="AA18" s="2">
        <v>1.8457402597402596E-5</v>
      </c>
      <c r="AB18" s="2">
        <v>1.8586753246753245E-5</v>
      </c>
      <c r="AC18" s="2">
        <v>1.611805194805195E-5</v>
      </c>
      <c r="AD18" s="2">
        <v>2.0097792207792209E-5</v>
      </c>
      <c r="AE18" s="2">
        <v>1.5994545454545453E-5</v>
      </c>
      <c r="AF18" s="2">
        <v>1.1225194805194806E-5</v>
      </c>
      <c r="AG18" s="2">
        <v>1.6642337662337663E-5</v>
      </c>
      <c r="AH18" s="2">
        <v>1.2656571428571428E-5</v>
      </c>
      <c r="AI18" s="2">
        <v>1.3858051948051948E-5</v>
      </c>
      <c r="AJ18" s="2">
        <v>1.3073636363636364E-5</v>
      </c>
      <c r="AK18" s="2">
        <v>1.4462467532467532E-5</v>
      </c>
      <c r="AL18" s="2">
        <v>1.7715974025974028E-5</v>
      </c>
      <c r="AM18" s="2">
        <v>1.3158181818181818E-5</v>
      </c>
      <c r="AN18" s="2">
        <v>1.3731558441558442E-5</v>
      </c>
      <c r="AO18" s="2">
        <v>1.3729870129870129E-5</v>
      </c>
      <c r="AP18" s="2">
        <v>1.4707532467532466E-5</v>
      </c>
      <c r="AQ18" s="2">
        <v>1.5201298701298702E-5</v>
      </c>
      <c r="AR18" s="2">
        <v>1.6944025974025972E-5</v>
      </c>
      <c r="AS18" s="2">
        <v>9.9860519480519483E-6</v>
      </c>
      <c r="AT18" s="2">
        <v>1.1742831168831168E-5</v>
      </c>
      <c r="AU18" s="2">
        <v>1.6518571428571429E-5</v>
      </c>
      <c r="AV18" s="2">
        <v>1.2014467532467533E-5</v>
      </c>
      <c r="AW18" s="2">
        <v>1.1350363636363637E-5</v>
      </c>
      <c r="AX18" s="2">
        <v>1.5705844155844154E-5</v>
      </c>
      <c r="AY18" s="2">
        <v>1.9795974025974025E-5</v>
      </c>
      <c r="AZ18" s="2">
        <v>1.5229480519480522E-5</v>
      </c>
      <c r="BA18" s="2">
        <v>2.26587012987013E-5</v>
      </c>
      <c r="BB18" s="2">
        <v>1.7740259740259743E-5</v>
      </c>
      <c r="BC18" s="2">
        <v>1.4025064935064936E-5</v>
      </c>
      <c r="BD18" s="2">
        <v>1.1333E-5</v>
      </c>
      <c r="BE18" s="2">
        <v>1.212696103896104E-5</v>
      </c>
    </row>
    <row r="19" spans="1:57" x14ac:dyDescent="0.15">
      <c r="A19" s="2" t="s">
        <v>40</v>
      </c>
      <c r="B19" s="2">
        <v>1.944805194805195E-5</v>
      </c>
      <c r="C19" s="2">
        <v>2.1217532467532468E-5</v>
      </c>
      <c r="D19" s="2">
        <v>2.5555324675324676E-5</v>
      </c>
      <c r="E19" s="2">
        <v>2.4623636363636365E-5</v>
      </c>
      <c r="F19" s="2">
        <v>1.7383766233766231E-5</v>
      </c>
      <c r="G19" s="2">
        <v>2.1278051948051948E-5</v>
      </c>
      <c r="H19" s="2">
        <v>2.2375454545454544E-5</v>
      </c>
      <c r="I19" s="2">
        <v>2.1582727272727272E-5</v>
      </c>
      <c r="J19" s="2">
        <v>2.0886753246753247E-5</v>
      </c>
      <c r="K19" s="2">
        <v>2.3121948051948051E-5</v>
      </c>
      <c r="L19" s="2">
        <v>2.1544545454545455E-5</v>
      </c>
      <c r="M19" s="2">
        <v>2.191038961038961E-5</v>
      </c>
      <c r="N19" s="2">
        <v>1.6960389610389609E-5</v>
      </c>
      <c r="O19" s="2">
        <v>2.0195324675324676E-5</v>
      </c>
      <c r="P19" s="2">
        <v>1.8952987012987011E-5</v>
      </c>
      <c r="Q19" s="2">
        <v>1.9843506493506491E-5</v>
      </c>
      <c r="R19" s="2">
        <v>1.9170649350649349E-5</v>
      </c>
      <c r="S19" s="2">
        <v>2.0469220779220779E-5</v>
      </c>
      <c r="T19" s="2">
        <v>1.8461818181818179E-5</v>
      </c>
      <c r="U19" s="2">
        <v>2.6659740259740259E-5</v>
      </c>
      <c r="V19" s="2">
        <v>2.4105324675324675E-5</v>
      </c>
      <c r="W19" s="2">
        <v>2.6994025974025972E-5</v>
      </c>
      <c r="X19" s="2">
        <v>2.7013116883116884E-5</v>
      </c>
      <c r="Y19" s="2">
        <v>1.4758961038961038E-5</v>
      </c>
      <c r="Z19" s="2">
        <v>1.5734415584415583E-5</v>
      </c>
      <c r="AA19" s="2">
        <v>1.8457402597402596E-5</v>
      </c>
      <c r="AB19" s="2">
        <v>1.8586753246753245E-5</v>
      </c>
      <c r="AC19" s="2">
        <v>1.611805194805195E-5</v>
      </c>
      <c r="AD19" s="2">
        <v>2.0097792207792209E-5</v>
      </c>
      <c r="AE19" s="2">
        <v>1.5994545454545453E-5</v>
      </c>
      <c r="AF19" s="2">
        <v>1.1225194805194806E-5</v>
      </c>
      <c r="AG19" s="2">
        <v>1.6642337662337663E-5</v>
      </c>
      <c r="AH19" s="2">
        <v>1.2656571428571428E-5</v>
      </c>
      <c r="AI19" s="2">
        <v>1.3858051948051948E-5</v>
      </c>
      <c r="AJ19" s="2">
        <v>1.3073636363636364E-5</v>
      </c>
      <c r="AK19" s="2">
        <v>1.4462467532467532E-5</v>
      </c>
      <c r="AL19" s="2">
        <v>1.7715974025974028E-5</v>
      </c>
      <c r="AM19" s="2">
        <v>1.3158181818181818E-5</v>
      </c>
      <c r="AN19" s="2">
        <v>1.3731558441558442E-5</v>
      </c>
      <c r="AO19" s="2">
        <v>1.3729870129870129E-5</v>
      </c>
      <c r="AP19" s="2">
        <v>1.4707532467532466E-5</v>
      </c>
      <c r="AQ19" s="2">
        <v>1.5201298701298702E-5</v>
      </c>
      <c r="AR19" s="2">
        <v>1.6944025974025972E-5</v>
      </c>
      <c r="AS19" s="2">
        <v>9.9860519480519483E-6</v>
      </c>
      <c r="AT19" s="2">
        <v>1.1742831168831168E-5</v>
      </c>
      <c r="AU19" s="2">
        <v>1.6518571428571429E-5</v>
      </c>
      <c r="AV19" s="2">
        <v>1.2014467532467533E-5</v>
      </c>
      <c r="AW19" s="2">
        <v>1.1350363636363637E-5</v>
      </c>
      <c r="AX19" s="2">
        <v>1.5705844155844154E-5</v>
      </c>
      <c r="AY19" s="2">
        <v>1.9795974025974025E-5</v>
      </c>
      <c r="AZ19" s="2">
        <v>1.5229480519480522E-5</v>
      </c>
      <c r="BA19" s="2">
        <v>2.26587012987013E-5</v>
      </c>
      <c r="BB19" s="2">
        <v>1.7740259740259743E-5</v>
      </c>
      <c r="BC19" s="2">
        <v>1.4025064935064936E-5</v>
      </c>
      <c r="BD19" s="2">
        <v>1.1333E-5</v>
      </c>
      <c r="BE19" s="2">
        <v>1.212696103896104E-5</v>
      </c>
    </row>
    <row r="20" spans="1:57" x14ac:dyDescent="0.15">
      <c r="A20" s="2" t="s">
        <v>39</v>
      </c>
      <c r="B20" s="2">
        <v>1.944805194805195E-5</v>
      </c>
      <c r="C20" s="2">
        <v>2.1217532467532468E-5</v>
      </c>
      <c r="D20" s="2">
        <v>2.5555324675324676E-5</v>
      </c>
      <c r="E20" s="2">
        <v>2.4623636363636365E-5</v>
      </c>
      <c r="F20" s="2">
        <v>1.7383766233766231E-5</v>
      </c>
      <c r="G20" s="2">
        <v>2.1278051948051948E-5</v>
      </c>
      <c r="H20" s="2">
        <v>2.2375454545454544E-5</v>
      </c>
      <c r="I20" s="2">
        <v>2.1582727272727272E-5</v>
      </c>
      <c r="J20" s="2">
        <v>2.0886753246753247E-5</v>
      </c>
      <c r="K20" s="2">
        <v>2.3121948051948051E-5</v>
      </c>
      <c r="L20" s="2">
        <v>2.1544545454545455E-5</v>
      </c>
      <c r="M20" s="2">
        <v>2.191038961038961E-5</v>
      </c>
      <c r="N20" s="2">
        <v>1.6960389610389609E-5</v>
      </c>
      <c r="O20" s="2">
        <v>2.0195324675324676E-5</v>
      </c>
      <c r="P20" s="2">
        <v>1.8952987012987011E-5</v>
      </c>
      <c r="Q20" s="2">
        <v>1.9843506493506491E-5</v>
      </c>
      <c r="R20" s="2">
        <v>1.9170649350649349E-5</v>
      </c>
      <c r="S20" s="2">
        <v>2.0469220779220779E-5</v>
      </c>
      <c r="T20" s="2">
        <v>1.8461818181818179E-5</v>
      </c>
      <c r="U20" s="2">
        <v>2.6659740259740259E-5</v>
      </c>
      <c r="V20" s="2">
        <v>2.4105324675324675E-5</v>
      </c>
      <c r="W20" s="2">
        <v>2.6994025974025972E-5</v>
      </c>
      <c r="X20" s="2">
        <v>2.7013116883116884E-5</v>
      </c>
      <c r="Y20" s="2">
        <v>1.4758961038961038E-5</v>
      </c>
      <c r="Z20" s="2">
        <v>1.5734415584415583E-5</v>
      </c>
      <c r="AA20" s="2">
        <v>1.8457402597402596E-5</v>
      </c>
      <c r="AB20" s="2">
        <v>1.8586753246753245E-5</v>
      </c>
      <c r="AC20" s="2">
        <v>1.611805194805195E-5</v>
      </c>
      <c r="AD20" s="2">
        <v>2.0097792207792209E-5</v>
      </c>
      <c r="AE20" s="2">
        <v>1.5994545454545453E-5</v>
      </c>
      <c r="AF20" s="2">
        <v>1.1225194805194806E-5</v>
      </c>
      <c r="AG20" s="2">
        <v>1.6642337662337663E-5</v>
      </c>
      <c r="AH20" s="2">
        <v>1.2656571428571428E-5</v>
      </c>
      <c r="AI20" s="2">
        <v>1.3858051948051948E-5</v>
      </c>
      <c r="AJ20" s="2">
        <v>1.3073636363636364E-5</v>
      </c>
      <c r="AK20" s="2">
        <v>1.4462467532467532E-5</v>
      </c>
      <c r="AL20" s="2">
        <v>1.7715974025974028E-5</v>
      </c>
      <c r="AM20" s="2">
        <v>1.3158181818181818E-5</v>
      </c>
      <c r="AN20" s="2">
        <v>1.3731558441558442E-5</v>
      </c>
      <c r="AO20" s="2">
        <v>1.3729870129870129E-5</v>
      </c>
      <c r="AP20" s="2">
        <v>1.4707532467532466E-5</v>
      </c>
      <c r="AQ20" s="2">
        <v>1.5201298701298702E-5</v>
      </c>
      <c r="AR20" s="2">
        <v>1.6944025974025972E-5</v>
      </c>
      <c r="AS20" s="2">
        <v>9.9860519480519483E-6</v>
      </c>
      <c r="AT20" s="2">
        <v>1.1742831168831168E-5</v>
      </c>
      <c r="AU20" s="2">
        <v>1.6518571428571429E-5</v>
      </c>
      <c r="AV20" s="2">
        <v>1.2014467532467533E-5</v>
      </c>
      <c r="AW20" s="2">
        <v>1.1350363636363637E-5</v>
      </c>
      <c r="AX20" s="2">
        <v>1.5705844155844154E-5</v>
      </c>
      <c r="AY20" s="2">
        <v>1.9795974025974025E-5</v>
      </c>
      <c r="AZ20" s="2">
        <v>1.5229480519480522E-5</v>
      </c>
      <c r="BA20" s="2">
        <v>2.26587012987013E-5</v>
      </c>
      <c r="BB20" s="2">
        <v>1.7740259740259743E-5</v>
      </c>
      <c r="BC20" s="2">
        <v>1.4025064935064936E-5</v>
      </c>
      <c r="BD20" s="2">
        <v>1.1333E-5</v>
      </c>
      <c r="BE20" s="2">
        <v>1.212696103896104E-5</v>
      </c>
    </row>
    <row r="21" spans="1:57" x14ac:dyDescent="0.15">
      <c r="A21" s="2" t="s">
        <v>38</v>
      </c>
      <c r="B21" s="2">
        <v>1.944805194805195E-5</v>
      </c>
      <c r="C21" s="2">
        <v>2.1217532467532468E-5</v>
      </c>
      <c r="D21" s="2">
        <v>2.5555324675324676E-5</v>
      </c>
      <c r="E21" s="2">
        <v>2.4623636363636365E-5</v>
      </c>
      <c r="F21" s="2">
        <v>1.7383766233766231E-5</v>
      </c>
      <c r="G21" s="2">
        <v>2.1278051948051948E-5</v>
      </c>
      <c r="H21" s="2">
        <v>2.2375454545454544E-5</v>
      </c>
      <c r="I21" s="2">
        <v>2.1582727272727272E-5</v>
      </c>
      <c r="J21" s="2">
        <v>2.0886753246753247E-5</v>
      </c>
      <c r="K21" s="2">
        <v>2.3121948051948051E-5</v>
      </c>
      <c r="L21" s="2">
        <v>2.1544545454545455E-5</v>
      </c>
      <c r="M21" s="2">
        <v>2.191038961038961E-5</v>
      </c>
      <c r="N21" s="2">
        <v>1.6960389610389609E-5</v>
      </c>
      <c r="O21" s="2">
        <v>2.0195324675324676E-5</v>
      </c>
      <c r="P21" s="2">
        <v>1.8952987012987011E-5</v>
      </c>
      <c r="Q21" s="2">
        <v>1.9843506493506491E-5</v>
      </c>
      <c r="R21" s="2">
        <v>1.9170649350649349E-5</v>
      </c>
      <c r="S21" s="2">
        <v>2.0469220779220779E-5</v>
      </c>
      <c r="T21" s="2">
        <v>1.8461818181818179E-5</v>
      </c>
      <c r="U21" s="2">
        <v>2.6659740259740259E-5</v>
      </c>
      <c r="V21" s="2">
        <v>2.4105324675324675E-5</v>
      </c>
      <c r="W21" s="2">
        <v>2.6994025974025972E-5</v>
      </c>
      <c r="X21" s="2">
        <v>2.7013116883116884E-5</v>
      </c>
      <c r="Y21" s="2">
        <v>1.4758961038961038E-5</v>
      </c>
      <c r="Z21" s="2">
        <v>1.5734415584415583E-5</v>
      </c>
      <c r="AA21" s="2">
        <v>1.8457402597402596E-5</v>
      </c>
      <c r="AB21" s="2">
        <v>1.8586753246753245E-5</v>
      </c>
      <c r="AC21" s="2">
        <v>1.611805194805195E-5</v>
      </c>
      <c r="AD21" s="2">
        <v>2.0097792207792209E-5</v>
      </c>
      <c r="AE21" s="2">
        <v>1.5994545454545453E-5</v>
      </c>
      <c r="AF21" s="2">
        <v>1.1225194805194806E-5</v>
      </c>
      <c r="AG21" s="2">
        <v>1.6642337662337663E-5</v>
      </c>
      <c r="AH21" s="2">
        <v>1.2656571428571428E-5</v>
      </c>
      <c r="AI21" s="2">
        <v>1.3858051948051948E-5</v>
      </c>
      <c r="AJ21" s="2">
        <v>1.3073636363636364E-5</v>
      </c>
      <c r="AK21" s="2">
        <v>1.4462467532467532E-5</v>
      </c>
      <c r="AL21" s="2">
        <v>1.7715974025974028E-5</v>
      </c>
      <c r="AM21" s="2">
        <v>1.3158181818181818E-5</v>
      </c>
      <c r="AN21" s="2">
        <v>1.3731558441558442E-5</v>
      </c>
      <c r="AO21" s="2">
        <v>1.3729870129870129E-5</v>
      </c>
      <c r="AP21" s="2">
        <v>1.4707532467532466E-5</v>
      </c>
      <c r="AQ21" s="2">
        <v>1.5201298701298702E-5</v>
      </c>
      <c r="AR21" s="2">
        <v>1.6944025974025972E-5</v>
      </c>
      <c r="AS21" s="2">
        <v>9.9860519480519483E-6</v>
      </c>
      <c r="AT21" s="2">
        <v>1.1742831168831168E-5</v>
      </c>
      <c r="AU21" s="2">
        <v>1.6518571428571429E-5</v>
      </c>
      <c r="AV21" s="2">
        <v>1.2014467532467533E-5</v>
      </c>
      <c r="AW21" s="2">
        <v>1.1350363636363637E-5</v>
      </c>
      <c r="AX21" s="2">
        <v>1.5705844155844154E-5</v>
      </c>
      <c r="AY21" s="2">
        <v>1.9795974025974025E-5</v>
      </c>
      <c r="AZ21" s="2">
        <v>1.5229480519480522E-5</v>
      </c>
      <c r="BA21" s="2">
        <v>2.26587012987013E-5</v>
      </c>
      <c r="BB21" s="2">
        <v>1.7740259740259743E-5</v>
      </c>
      <c r="BC21" s="2">
        <v>1.4025064935064936E-5</v>
      </c>
      <c r="BD21" s="2">
        <v>1.1333E-5</v>
      </c>
      <c r="BE21" s="2">
        <v>1.212696103896104E-5</v>
      </c>
    </row>
    <row r="22" spans="1:57" x14ac:dyDescent="0.15">
      <c r="A22" s="2" t="s">
        <v>37</v>
      </c>
      <c r="B22" s="2">
        <v>1.944805194805195E-5</v>
      </c>
      <c r="C22" s="2">
        <v>2.1217532467532468E-5</v>
      </c>
      <c r="D22" s="2">
        <v>2.5555324675324676E-5</v>
      </c>
      <c r="E22" s="2">
        <v>2.4623636363636365E-5</v>
      </c>
      <c r="F22" s="2">
        <v>1.7383766233766231E-5</v>
      </c>
      <c r="G22" s="2">
        <v>2.1278051948051948E-5</v>
      </c>
      <c r="H22" s="2">
        <v>2.2375454545454544E-5</v>
      </c>
      <c r="I22" s="2">
        <v>2.1582727272727272E-5</v>
      </c>
      <c r="J22" s="2">
        <v>2.0886753246753247E-5</v>
      </c>
      <c r="K22" s="2">
        <v>2.3121948051948051E-5</v>
      </c>
      <c r="L22" s="2">
        <v>2.1544545454545455E-5</v>
      </c>
      <c r="M22" s="2">
        <v>2.191038961038961E-5</v>
      </c>
      <c r="N22" s="2">
        <v>1.6960389610389609E-5</v>
      </c>
      <c r="O22" s="2">
        <v>2.0195324675324676E-5</v>
      </c>
      <c r="P22" s="2">
        <v>1.8952987012987011E-5</v>
      </c>
      <c r="Q22" s="2">
        <v>1.9843506493506491E-5</v>
      </c>
      <c r="R22" s="2">
        <v>1.9170649350649349E-5</v>
      </c>
      <c r="S22" s="2">
        <v>2.0469220779220779E-5</v>
      </c>
      <c r="T22" s="2">
        <v>1.8461818181818179E-5</v>
      </c>
      <c r="U22" s="2">
        <v>2.6659740259740259E-5</v>
      </c>
      <c r="V22" s="2">
        <v>2.4105324675324675E-5</v>
      </c>
      <c r="W22" s="2">
        <v>2.6994025974025972E-5</v>
      </c>
      <c r="X22" s="2">
        <v>2.7013116883116884E-5</v>
      </c>
      <c r="Y22" s="2">
        <v>1.4758961038961038E-5</v>
      </c>
      <c r="Z22" s="2">
        <v>1.5734415584415583E-5</v>
      </c>
      <c r="AA22" s="2">
        <v>1.8457402597402596E-5</v>
      </c>
      <c r="AB22" s="2">
        <v>1.8586753246753245E-5</v>
      </c>
      <c r="AC22" s="2">
        <v>1.611805194805195E-5</v>
      </c>
      <c r="AD22" s="2">
        <v>2.0097792207792209E-5</v>
      </c>
      <c r="AE22" s="2">
        <v>1.5994545454545453E-5</v>
      </c>
      <c r="AF22" s="2">
        <v>1.1225194805194806E-5</v>
      </c>
      <c r="AG22" s="2">
        <v>1.6642337662337663E-5</v>
      </c>
      <c r="AH22" s="2">
        <v>1.2656571428571428E-5</v>
      </c>
      <c r="AI22" s="2">
        <v>1.3858051948051948E-5</v>
      </c>
      <c r="AJ22" s="2">
        <v>1.3073636363636364E-5</v>
      </c>
      <c r="AK22" s="2">
        <v>1.4462467532467532E-5</v>
      </c>
      <c r="AL22" s="2">
        <v>1.7715974025974028E-5</v>
      </c>
      <c r="AM22" s="2">
        <v>1.3158181818181818E-5</v>
      </c>
      <c r="AN22" s="2">
        <v>1.3731558441558442E-5</v>
      </c>
      <c r="AO22" s="2">
        <v>1.3729870129870129E-5</v>
      </c>
      <c r="AP22" s="2">
        <v>1.4707532467532466E-5</v>
      </c>
      <c r="AQ22" s="2">
        <v>1.5201298701298702E-5</v>
      </c>
      <c r="AR22" s="2">
        <v>1.6944025974025972E-5</v>
      </c>
      <c r="AS22" s="2">
        <v>9.9860519480519483E-6</v>
      </c>
      <c r="AT22" s="2">
        <v>1.1742831168831168E-5</v>
      </c>
      <c r="AU22" s="2">
        <v>1.6518571428571429E-5</v>
      </c>
      <c r="AV22" s="2">
        <v>1.2014467532467533E-5</v>
      </c>
      <c r="AW22" s="2">
        <v>1.1350363636363637E-5</v>
      </c>
      <c r="AX22" s="2">
        <v>1.5705844155844154E-5</v>
      </c>
      <c r="AY22" s="2">
        <v>1.9795974025974025E-5</v>
      </c>
      <c r="AZ22" s="2">
        <v>1.5229480519480522E-5</v>
      </c>
      <c r="BA22" s="2">
        <v>2.26587012987013E-5</v>
      </c>
      <c r="BB22" s="2">
        <v>1.7740259740259743E-5</v>
      </c>
      <c r="BC22" s="2">
        <v>1.4025064935064936E-5</v>
      </c>
      <c r="BD22" s="2">
        <v>1.1333E-5</v>
      </c>
      <c r="BE22" s="2">
        <v>1.212696103896104E-5</v>
      </c>
    </row>
    <row r="23" spans="1:57" x14ac:dyDescent="0.15">
      <c r="A23" s="2" t="s">
        <v>36</v>
      </c>
      <c r="B23" s="2">
        <v>1.944805194805195E-5</v>
      </c>
      <c r="C23" s="2">
        <v>2.1217532467532468E-5</v>
      </c>
      <c r="D23" s="2">
        <v>2.5555324675324676E-5</v>
      </c>
      <c r="E23" s="2">
        <v>2.4623636363636365E-5</v>
      </c>
      <c r="F23" s="2">
        <v>1.7383766233766231E-5</v>
      </c>
      <c r="G23" s="2">
        <v>2.1278051948051948E-5</v>
      </c>
      <c r="H23" s="2">
        <v>2.2375454545454544E-5</v>
      </c>
      <c r="I23" s="2">
        <v>2.1582727272727272E-5</v>
      </c>
      <c r="J23" s="2">
        <v>2.0886753246753247E-5</v>
      </c>
      <c r="K23" s="2">
        <v>2.3121948051948051E-5</v>
      </c>
      <c r="L23" s="2">
        <v>2.1544545454545455E-5</v>
      </c>
      <c r="M23" s="2">
        <v>2.191038961038961E-5</v>
      </c>
      <c r="N23" s="2">
        <v>1.6960389610389609E-5</v>
      </c>
      <c r="O23" s="2">
        <v>2.0195324675324676E-5</v>
      </c>
      <c r="P23" s="2">
        <v>1.8952987012987011E-5</v>
      </c>
      <c r="Q23" s="2">
        <v>1.9843506493506491E-5</v>
      </c>
      <c r="R23" s="2">
        <v>1.9170649350649349E-5</v>
      </c>
      <c r="S23" s="2">
        <v>2.0469220779220779E-5</v>
      </c>
      <c r="T23" s="2">
        <v>1.8461818181818179E-5</v>
      </c>
      <c r="U23" s="2">
        <v>2.6659740259740259E-5</v>
      </c>
      <c r="V23" s="2">
        <v>2.4105324675324675E-5</v>
      </c>
      <c r="W23" s="2">
        <v>2.6994025974025972E-5</v>
      </c>
      <c r="X23" s="2">
        <v>2.7013116883116884E-5</v>
      </c>
      <c r="Y23" s="2">
        <v>1.4758961038961038E-5</v>
      </c>
      <c r="Z23" s="2">
        <v>1.5734415584415583E-5</v>
      </c>
      <c r="AA23" s="2">
        <v>1.8457402597402596E-5</v>
      </c>
      <c r="AB23" s="2">
        <v>1.8586753246753245E-5</v>
      </c>
      <c r="AC23" s="2">
        <v>1.611805194805195E-5</v>
      </c>
      <c r="AD23" s="2">
        <v>2.0097792207792209E-5</v>
      </c>
      <c r="AE23" s="2">
        <v>1.5994545454545453E-5</v>
      </c>
      <c r="AF23" s="2">
        <v>1.1225194805194806E-5</v>
      </c>
      <c r="AG23" s="2">
        <v>1.6642337662337663E-5</v>
      </c>
      <c r="AH23" s="2">
        <v>1.2656571428571428E-5</v>
      </c>
      <c r="AI23" s="2">
        <v>1.3858051948051948E-5</v>
      </c>
      <c r="AJ23" s="2">
        <v>1.3073636363636364E-5</v>
      </c>
      <c r="AK23" s="2">
        <v>1.4462467532467532E-5</v>
      </c>
      <c r="AL23" s="2">
        <v>1.7715974025974028E-5</v>
      </c>
      <c r="AM23" s="2">
        <v>1.3158181818181818E-5</v>
      </c>
      <c r="AN23" s="2">
        <v>1.3731558441558442E-5</v>
      </c>
      <c r="AO23" s="2">
        <v>1.3729870129870129E-5</v>
      </c>
      <c r="AP23" s="2">
        <v>1.4707532467532466E-5</v>
      </c>
      <c r="AQ23" s="2">
        <v>1.5201298701298702E-5</v>
      </c>
      <c r="AR23" s="2">
        <v>1.6944025974025972E-5</v>
      </c>
      <c r="AS23" s="2">
        <v>9.9860519480519483E-6</v>
      </c>
      <c r="AT23" s="2">
        <v>1.1742831168831168E-5</v>
      </c>
      <c r="AU23" s="2">
        <v>1.6518571428571429E-5</v>
      </c>
      <c r="AV23" s="2">
        <v>1.2014467532467533E-5</v>
      </c>
      <c r="AW23" s="2">
        <v>1.1350363636363637E-5</v>
      </c>
      <c r="AX23" s="2">
        <v>1.5705844155844154E-5</v>
      </c>
      <c r="AY23" s="2">
        <v>1.9795974025974025E-5</v>
      </c>
      <c r="AZ23" s="2">
        <v>1.5229480519480522E-5</v>
      </c>
      <c r="BA23" s="2">
        <v>2.26587012987013E-5</v>
      </c>
      <c r="BB23" s="2">
        <v>1.7740259740259743E-5</v>
      </c>
      <c r="BC23" s="2">
        <v>1.4025064935064936E-5</v>
      </c>
      <c r="BD23" s="2">
        <v>1.1333E-5</v>
      </c>
      <c r="BE23" s="2">
        <v>1.212696103896104E-5</v>
      </c>
    </row>
    <row r="24" spans="1:57" x14ac:dyDescent="0.15">
      <c r="A24" s="2" t="s">
        <v>35</v>
      </c>
      <c r="B24" s="2">
        <v>1.944805194805195E-5</v>
      </c>
      <c r="C24" s="2">
        <v>2.1217532467532468E-5</v>
      </c>
      <c r="D24" s="2">
        <v>2.5555324675324676E-5</v>
      </c>
      <c r="E24" s="2">
        <v>2.4623636363636365E-5</v>
      </c>
      <c r="F24" s="2">
        <v>1.7383766233766231E-5</v>
      </c>
      <c r="G24" s="2">
        <v>2.1278051948051948E-5</v>
      </c>
      <c r="H24" s="2">
        <v>2.2375454545454544E-5</v>
      </c>
      <c r="I24" s="2">
        <v>2.1582727272727272E-5</v>
      </c>
      <c r="J24" s="2">
        <v>2.0886753246753247E-5</v>
      </c>
      <c r="K24" s="2">
        <v>2.3121948051948051E-5</v>
      </c>
      <c r="L24" s="2">
        <v>2.1544545454545455E-5</v>
      </c>
      <c r="M24" s="2">
        <v>2.191038961038961E-5</v>
      </c>
      <c r="N24" s="2">
        <v>1.6960389610389609E-5</v>
      </c>
      <c r="O24" s="2">
        <v>2.0195324675324676E-5</v>
      </c>
      <c r="P24" s="2">
        <v>1.8952987012987011E-5</v>
      </c>
      <c r="Q24" s="2">
        <v>1.9843506493506491E-5</v>
      </c>
      <c r="R24" s="2">
        <v>1.9170649350649349E-5</v>
      </c>
      <c r="S24" s="2">
        <v>2.0469220779220779E-5</v>
      </c>
      <c r="T24" s="2">
        <v>1.8461818181818179E-5</v>
      </c>
      <c r="U24" s="2">
        <v>2.6659740259740259E-5</v>
      </c>
      <c r="V24" s="2">
        <v>2.4105324675324675E-5</v>
      </c>
      <c r="W24" s="2">
        <v>2.6994025974025972E-5</v>
      </c>
      <c r="X24" s="2">
        <v>2.7013116883116884E-5</v>
      </c>
      <c r="Y24" s="2">
        <v>1.4758961038961038E-5</v>
      </c>
      <c r="Z24" s="2">
        <v>1.5734415584415583E-5</v>
      </c>
      <c r="AA24" s="2">
        <v>1.8457402597402596E-5</v>
      </c>
      <c r="AB24" s="2">
        <v>1.8586753246753245E-5</v>
      </c>
      <c r="AC24" s="2">
        <v>1.611805194805195E-5</v>
      </c>
      <c r="AD24" s="2">
        <v>2.0097792207792209E-5</v>
      </c>
      <c r="AE24" s="2">
        <v>1.5994545454545453E-5</v>
      </c>
      <c r="AF24" s="2">
        <v>1.1225194805194806E-5</v>
      </c>
      <c r="AG24" s="2">
        <v>1.6642337662337663E-5</v>
      </c>
      <c r="AH24" s="2">
        <v>1.2656571428571428E-5</v>
      </c>
      <c r="AI24" s="2">
        <v>1.3858051948051948E-5</v>
      </c>
      <c r="AJ24" s="2">
        <v>1.3073636363636364E-5</v>
      </c>
      <c r="AK24" s="2">
        <v>1.4462467532467532E-5</v>
      </c>
      <c r="AL24" s="2">
        <v>1.7715974025974028E-5</v>
      </c>
      <c r="AM24" s="2">
        <v>1.3158181818181818E-5</v>
      </c>
      <c r="AN24" s="2">
        <v>1.3731558441558442E-5</v>
      </c>
      <c r="AO24" s="2">
        <v>1.3729870129870129E-5</v>
      </c>
      <c r="AP24" s="2">
        <v>1.4707532467532466E-5</v>
      </c>
      <c r="AQ24" s="2">
        <v>1.5201298701298702E-5</v>
      </c>
      <c r="AR24" s="2">
        <v>1.6944025974025972E-5</v>
      </c>
      <c r="AS24" s="2">
        <v>9.9860519480519483E-6</v>
      </c>
      <c r="AT24" s="2">
        <v>1.1742831168831168E-5</v>
      </c>
      <c r="AU24" s="2">
        <v>1.6518571428571429E-5</v>
      </c>
      <c r="AV24" s="2">
        <v>1.2014467532467533E-5</v>
      </c>
      <c r="AW24" s="2">
        <v>1.1350363636363637E-5</v>
      </c>
      <c r="AX24" s="2">
        <v>1.5705844155844154E-5</v>
      </c>
      <c r="AY24" s="2">
        <v>1.9795974025974025E-5</v>
      </c>
      <c r="AZ24" s="2">
        <v>1.5229480519480522E-5</v>
      </c>
      <c r="BA24" s="2">
        <v>2.26587012987013E-5</v>
      </c>
      <c r="BB24" s="2">
        <v>1.7740259740259743E-5</v>
      </c>
      <c r="BC24" s="2">
        <v>1.4025064935064936E-5</v>
      </c>
      <c r="BD24" s="2">
        <v>1.1333E-5</v>
      </c>
      <c r="BE24" s="2">
        <v>1.212696103896104E-5</v>
      </c>
    </row>
    <row r="25" spans="1:57" x14ac:dyDescent="0.15">
      <c r="A25" s="2" t="s">
        <v>34</v>
      </c>
      <c r="B25" s="2">
        <v>1.944805194805195E-5</v>
      </c>
      <c r="C25" s="2">
        <v>2.1217532467532468E-5</v>
      </c>
      <c r="D25" s="2">
        <v>2.5555324675324676E-5</v>
      </c>
      <c r="E25" s="2">
        <v>2.4623636363636365E-5</v>
      </c>
      <c r="F25" s="2">
        <v>1.7383766233766231E-5</v>
      </c>
      <c r="G25" s="2">
        <v>2.1278051948051948E-5</v>
      </c>
      <c r="H25" s="2">
        <v>2.2375454545454544E-5</v>
      </c>
      <c r="I25" s="2">
        <v>2.1582727272727272E-5</v>
      </c>
      <c r="J25" s="2">
        <v>2.0886753246753247E-5</v>
      </c>
      <c r="K25" s="2">
        <v>2.3121948051948051E-5</v>
      </c>
      <c r="L25" s="2">
        <v>2.1544545454545455E-5</v>
      </c>
      <c r="M25" s="2">
        <v>2.191038961038961E-5</v>
      </c>
      <c r="N25" s="2">
        <v>1.6960389610389609E-5</v>
      </c>
      <c r="O25" s="2">
        <v>2.0195324675324676E-5</v>
      </c>
      <c r="P25" s="2">
        <v>1.8952987012987011E-5</v>
      </c>
      <c r="Q25" s="2">
        <v>1.9843506493506491E-5</v>
      </c>
      <c r="R25" s="2">
        <v>1.9170649350649349E-5</v>
      </c>
      <c r="S25" s="2">
        <v>2.0469220779220779E-5</v>
      </c>
      <c r="T25" s="2">
        <v>1.8461818181818179E-5</v>
      </c>
      <c r="U25" s="2">
        <v>2.6659740259740259E-5</v>
      </c>
      <c r="V25" s="2">
        <v>2.4105324675324675E-5</v>
      </c>
      <c r="W25" s="2">
        <v>2.6994025974025972E-5</v>
      </c>
      <c r="X25" s="2">
        <v>2.7013116883116884E-5</v>
      </c>
      <c r="Y25" s="2">
        <v>1.4758961038961038E-5</v>
      </c>
      <c r="Z25" s="2">
        <v>1.5734415584415583E-5</v>
      </c>
      <c r="AA25" s="2">
        <v>1.8457402597402596E-5</v>
      </c>
      <c r="AB25" s="2">
        <v>1.8586753246753245E-5</v>
      </c>
      <c r="AC25" s="2">
        <v>1.611805194805195E-5</v>
      </c>
      <c r="AD25" s="2">
        <v>2.0097792207792209E-5</v>
      </c>
      <c r="AE25" s="2">
        <v>1.5994545454545453E-5</v>
      </c>
      <c r="AF25" s="2">
        <v>1.1225194805194806E-5</v>
      </c>
      <c r="AG25" s="2">
        <v>1.6642337662337663E-5</v>
      </c>
      <c r="AH25" s="2">
        <v>1.2656571428571428E-5</v>
      </c>
      <c r="AI25" s="2">
        <v>1.3858051948051948E-5</v>
      </c>
      <c r="AJ25" s="2">
        <v>1.3073636363636364E-5</v>
      </c>
      <c r="AK25" s="2">
        <v>1.4462467532467532E-5</v>
      </c>
      <c r="AL25" s="2">
        <v>1.7715974025974028E-5</v>
      </c>
      <c r="AM25" s="2">
        <v>1.3158181818181818E-5</v>
      </c>
      <c r="AN25" s="2">
        <v>1.3731558441558442E-5</v>
      </c>
      <c r="AO25" s="2">
        <v>1.3729870129870129E-5</v>
      </c>
      <c r="AP25" s="2">
        <v>1.4707532467532466E-5</v>
      </c>
      <c r="AQ25" s="2">
        <v>1.5201298701298702E-5</v>
      </c>
      <c r="AR25" s="2">
        <v>1.6944025974025972E-5</v>
      </c>
      <c r="AS25" s="2">
        <v>9.9860519480519483E-6</v>
      </c>
      <c r="AT25" s="2">
        <v>1.1742831168831168E-5</v>
      </c>
      <c r="AU25" s="2">
        <v>1.6518571428571429E-5</v>
      </c>
      <c r="AV25" s="2">
        <v>1.2014467532467533E-5</v>
      </c>
      <c r="AW25" s="2">
        <v>1.1350363636363637E-5</v>
      </c>
      <c r="AX25" s="2">
        <v>1.5705844155844154E-5</v>
      </c>
      <c r="AY25" s="2">
        <v>1.9795974025974025E-5</v>
      </c>
      <c r="AZ25" s="2">
        <v>1.5229480519480522E-5</v>
      </c>
      <c r="BA25" s="2">
        <v>2.26587012987013E-5</v>
      </c>
      <c r="BB25" s="2">
        <v>1.7740259740259743E-5</v>
      </c>
      <c r="BC25" s="2">
        <v>1.4025064935064936E-5</v>
      </c>
      <c r="BD25" s="2">
        <v>1.1333E-5</v>
      </c>
      <c r="BE25" s="2">
        <v>1.212696103896104E-5</v>
      </c>
    </row>
    <row r="26" spans="1:57" x14ac:dyDescent="0.15">
      <c r="A26" s="2" t="s">
        <v>33</v>
      </c>
      <c r="B26" s="2">
        <v>1.944805194805195E-5</v>
      </c>
      <c r="C26" s="2">
        <v>2.1217532467532468E-5</v>
      </c>
      <c r="D26" s="2">
        <v>2.5555324675324676E-5</v>
      </c>
      <c r="E26" s="2">
        <v>2.4623636363636365E-5</v>
      </c>
      <c r="F26" s="2">
        <v>1.7383766233766231E-5</v>
      </c>
      <c r="G26" s="2">
        <v>2.1278051948051948E-5</v>
      </c>
      <c r="H26" s="2">
        <v>2.2375454545454544E-5</v>
      </c>
      <c r="I26" s="2">
        <v>2.1582727272727272E-5</v>
      </c>
      <c r="J26" s="2">
        <v>2.0886753246753247E-5</v>
      </c>
      <c r="K26" s="2">
        <v>2.3121948051948051E-5</v>
      </c>
      <c r="L26" s="2">
        <v>2.1544545454545455E-5</v>
      </c>
      <c r="M26" s="2">
        <v>2.191038961038961E-5</v>
      </c>
      <c r="N26" s="2">
        <v>1.6960389610389609E-5</v>
      </c>
      <c r="O26" s="2">
        <v>2.0195324675324676E-5</v>
      </c>
      <c r="P26" s="2">
        <v>1.8952987012987011E-5</v>
      </c>
      <c r="Q26" s="2">
        <v>1.9843506493506491E-5</v>
      </c>
      <c r="R26" s="2">
        <v>1.9170649350649349E-5</v>
      </c>
      <c r="S26" s="2">
        <v>2.0469220779220779E-5</v>
      </c>
      <c r="T26" s="2">
        <v>1.8461818181818179E-5</v>
      </c>
      <c r="U26" s="2">
        <v>2.6659740259740259E-5</v>
      </c>
      <c r="V26" s="2">
        <v>2.4105324675324675E-5</v>
      </c>
      <c r="W26" s="2">
        <v>2.6994025974025972E-5</v>
      </c>
      <c r="X26" s="2">
        <v>2.7013116883116884E-5</v>
      </c>
      <c r="Y26" s="2">
        <v>1.4758961038961038E-5</v>
      </c>
      <c r="Z26" s="2">
        <v>1.5734415584415583E-5</v>
      </c>
      <c r="AA26" s="2">
        <v>1.8457402597402596E-5</v>
      </c>
      <c r="AB26" s="2">
        <v>1.8586753246753245E-5</v>
      </c>
      <c r="AC26" s="2">
        <v>1.611805194805195E-5</v>
      </c>
      <c r="AD26" s="2">
        <v>2.0097792207792209E-5</v>
      </c>
      <c r="AE26" s="2">
        <v>1.5994545454545453E-5</v>
      </c>
      <c r="AF26" s="2">
        <v>1.1225194805194806E-5</v>
      </c>
      <c r="AG26" s="2">
        <v>1.6642337662337663E-5</v>
      </c>
      <c r="AH26" s="2">
        <v>1.2656571428571428E-5</v>
      </c>
      <c r="AI26" s="2">
        <v>1.3858051948051948E-5</v>
      </c>
      <c r="AJ26" s="2">
        <v>1.3073636363636364E-5</v>
      </c>
      <c r="AK26" s="2">
        <v>1.4462467532467532E-5</v>
      </c>
      <c r="AL26" s="2">
        <v>1.7715974025974028E-5</v>
      </c>
      <c r="AM26" s="2">
        <v>1.3158181818181818E-5</v>
      </c>
      <c r="AN26" s="2">
        <v>1.3731558441558442E-5</v>
      </c>
      <c r="AO26" s="2">
        <v>1.3729870129870129E-5</v>
      </c>
      <c r="AP26" s="2">
        <v>1.4707532467532466E-5</v>
      </c>
      <c r="AQ26" s="2">
        <v>1.5201298701298702E-5</v>
      </c>
      <c r="AR26" s="2">
        <v>1.6944025974025972E-5</v>
      </c>
      <c r="AS26" s="2">
        <v>9.9860519480519483E-6</v>
      </c>
      <c r="AT26" s="2">
        <v>1.1742831168831168E-5</v>
      </c>
      <c r="AU26" s="2">
        <v>1.6518571428571429E-5</v>
      </c>
      <c r="AV26" s="2">
        <v>1.2014467532467533E-5</v>
      </c>
      <c r="AW26" s="2">
        <v>1.1350363636363637E-5</v>
      </c>
      <c r="AX26" s="2">
        <v>1.5705844155844154E-5</v>
      </c>
      <c r="AY26" s="2">
        <v>1.9795974025974025E-5</v>
      </c>
      <c r="AZ26" s="2">
        <v>1.5229480519480522E-5</v>
      </c>
      <c r="BA26" s="2">
        <v>2.26587012987013E-5</v>
      </c>
      <c r="BB26" s="2">
        <v>1.7740259740259743E-5</v>
      </c>
      <c r="BC26" s="2">
        <v>1.4025064935064936E-5</v>
      </c>
      <c r="BD26" s="2">
        <v>1.1333E-5</v>
      </c>
      <c r="BE26" s="2">
        <v>1.212696103896104E-5</v>
      </c>
    </row>
    <row r="27" spans="1:57" x14ac:dyDescent="0.15">
      <c r="A27" s="2" t="s">
        <v>32</v>
      </c>
      <c r="B27" s="2">
        <v>1.944805194805195E-5</v>
      </c>
      <c r="C27" s="2">
        <v>2.1217532467532468E-5</v>
      </c>
      <c r="D27" s="2">
        <v>2.5555324675324676E-5</v>
      </c>
      <c r="E27" s="2">
        <v>2.4623636363636365E-5</v>
      </c>
      <c r="F27" s="2">
        <v>1.7383766233766231E-5</v>
      </c>
      <c r="G27" s="2">
        <v>2.1278051948051948E-5</v>
      </c>
      <c r="H27" s="2">
        <v>2.2375454545454544E-5</v>
      </c>
      <c r="I27" s="2">
        <v>2.1582727272727272E-5</v>
      </c>
      <c r="J27" s="2">
        <v>2.0886753246753247E-5</v>
      </c>
      <c r="K27" s="2">
        <v>2.3121948051948051E-5</v>
      </c>
      <c r="L27" s="2">
        <v>2.1544545454545455E-5</v>
      </c>
      <c r="M27" s="2">
        <v>2.191038961038961E-5</v>
      </c>
      <c r="N27" s="2">
        <v>1.6960389610389609E-5</v>
      </c>
      <c r="O27" s="2">
        <v>2.0195324675324676E-5</v>
      </c>
      <c r="P27" s="2">
        <v>1.8952987012987011E-5</v>
      </c>
      <c r="Q27" s="2">
        <v>1.9843506493506491E-5</v>
      </c>
      <c r="R27" s="2">
        <v>1.9170649350649349E-5</v>
      </c>
      <c r="S27" s="2">
        <v>2.0469220779220779E-5</v>
      </c>
      <c r="T27" s="2">
        <v>1.8461818181818179E-5</v>
      </c>
      <c r="U27" s="2">
        <v>2.6659740259740259E-5</v>
      </c>
      <c r="V27" s="2">
        <v>2.4105324675324675E-5</v>
      </c>
      <c r="W27" s="2">
        <v>2.6994025974025972E-5</v>
      </c>
      <c r="X27" s="2">
        <v>2.7013116883116884E-5</v>
      </c>
      <c r="Y27" s="2">
        <v>1.4758961038961038E-5</v>
      </c>
      <c r="Z27" s="2">
        <v>1.5734415584415583E-5</v>
      </c>
      <c r="AA27" s="2">
        <v>1.8457402597402596E-5</v>
      </c>
      <c r="AB27" s="2">
        <v>1.8586753246753245E-5</v>
      </c>
      <c r="AC27" s="2">
        <v>1.611805194805195E-5</v>
      </c>
      <c r="AD27" s="2">
        <v>2.0097792207792209E-5</v>
      </c>
      <c r="AE27" s="2">
        <v>1.5994545454545453E-5</v>
      </c>
      <c r="AF27" s="2">
        <v>1.1225194805194806E-5</v>
      </c>
      <c r="AG27" s="2">
        <v>1.6642337662337663E-5</v>
      </c>
      <c r="AH27" s="2">
        <v>1.2656571428571428E-5</v>
      </c>
      <c r="AI27" s="2">
        <v>1.3858051948051948E-5</v>
      </c>
      <c r="AJ27" s="2">
        <v>1.3073636363636364E-5</v>
      </c>
      <c r="AK27" s="2">
        <v>1.4462467532467532E-5</v>
      </c>
      <c r="AL27" s="2">
        <v>1.7715974025974028E-5</v>
      </c>
      <c r="AM27" s="2">
        <v>1.3158181818181818E-5</v>
      </c>
      <c r="AN27" s="2">
        <v>1.3731558441558442E-5</v>
      </c>
      <c r="AO27" s="2">
        <v>1.3729870129870129E-5</v>
      </c>
      <c r="AP27" s="2">
        <v>1.4707532467532466E-5</v>
      </c>
      <c r="AQ27" s="2">
        <v>1.5201298701298702E-5</v>
      </c>
      <c r="AR27" s="2">
        <v>1.6944025974025972E-5</v>
      </c>
      <c r="AS27" s="2">
        <v>9.9860519480519483E-6</v>
      </c>
      <c r="AT27" s="2">
        <v>1.1742831168831168E-5</v>
      </c>
      <c r="AU27" s="2">
        <v>1.6518571428571429E-5</v>
      </c>
      <c r="AV27" s="2">
        <v>1.2014467532467533E-5</v>
      </c>
      <c r="AW27" s="2">
        <v>1.1350363636363637E-5</v>
      </c>
      <c r="AX27" s="2">
        <v>1.5705844155844154E-5</v>
      </c>
      <c r="AY27" s="2">
        <v>1.9795974025974025E-5</v>
      </c>
      <c r="AZ27" s="2">
        <v>1.5229480519480522E-5</v>
      </c>
      <c r="BA27" s="2">
        <v>2.26587012987013E-5</v>
      </c>
      <c r="BB27" s="2">
        <v>1.7740259740259743E-5</v>
      </c>
      <c r="BC27" s="2">
        <v>1.4025064935064936E-5</v>
      </c>
      <c r="BD27" s="2">
        <v>1.1333E-5</v>
      </c>
      <c r="BE27" s="2">
        <v>1.212696103896104E-5</v>
      </c>
    </row>
    <row r="28" spans="1:57" x14ac:dyDescent="0.15">
      <c r="A28" s="2" t="s">
        <v>31</v>
      </c>
      <c r="B28" s="2">
        <v>1.944805194805195E-5</v>
      </c>
      <c r="C28" s="2">
        <v>2.1217532467532468E-5</v>
      </c>
      <c r="D28" s="2">
        <v>2.5555324675324676E-5</v>
      </c>
      <c r="E28" s="2">
        <v>2.4623636363636365E-5</v>
      </c>
      <c r="F28" s="2">
        <v>1.7383766233766231E-5</v>
      </c>
      <c r="G28" s="2">
        <v>2.1278051948051948E-5</v>
      </c>
      <c r="H28" s="2">
        <v>2.2375454545454544E-5</v>
      </c>
      <c r="I28" s="2">
        <v>2.1582727272727272E-5</v>
      </c>
      <c r="J28" s="2">
        <v>2.0886753246753247E-5</v>
      </c>
      <c r="K28" s="2">
        <v>2.3121948051948051E-5</v>
      </c>
      <c r="L28" s="2">
        <v>2.1544545454545455E-5</v>
      </c>
      <c r="M28" s="2">
        <v>2.191038961038961E-5</v>
      </c>
      <c r="N28" s="2">
        <v>1.6960389610389609E-5</v>
      </c>
      <c r="O28" s="2">
        <v>2.0195324675324676E-5</v>
      </c>
      <c r="P28" s="2">
        <v>1.8952987012987011E-5</v>
      </c>
      <c r="Q28" s="2">
        <v>1.9843506493506491E-5</v>
      </c>
      <c r="R28" s="2">
        <v>1.9170649350649349E-5</v>
      </c>
      <c r="S28" s="2">
        <v>2.0469220779220779E-5</v>
      </c>
      <c r="T28" s="2">
        <v>1.8461818181818179E-5</v>
      </c>
      <c r="U28" s="2">
        <v>2.6659740259740259E-5</v>
      </c>
      <c r="V28" s="2">
        <v>2.4105324675324675E-5</v>
      </c>
      <c r="W28" s="2">
        <v>2.6994025974025972E-5</v>
      </c>
      <c r="X28" s="2">
        <v>2.7013116883116884E-5</v>
      </c>
      <c r="Y28" s="2">
        <v>1.4758961038961038E-5</v>
      </c>
      <c r="Z28" s="2">
        <v>1.5734415584415583E-5</v>
      </c>
      <c r="AA28" s="2">
        <v>1.8457402597402596E-5</v>
      </c>
      <c r="AB28" s="2">
        <v>1.8586753246753245E-5</v>
      </c>
      <c r="AC28" s="2">
        <v>1.611805194805195E-5</v>
      </c>
      <c r="AD28" s="2">
        <v>2.0097792207792209E-5</v>
      </c>
      <c r="AE28" s="2">
        <v>1.5994545454545453E-5</v>
      </c>
      <c r="AF28" s="2">
        <v>1.1225194805194806E-5</v>
      </c>
      <c r="AG28" s="2">
        <v>1.6642337662337663E-5</v>
      </c>
      <c r="AH28" s="2">
        <v>1.2656571428571428E-5</v>
      </c>
      <c r="AI28" s="2">
        <v>1.3858051948051948E-5</v>
      </c>
      <c r="AJ28" s="2">
        <v>1.3073636363636364E-5</v>
      </c>
      <c r="AK28" s="2">
        <v>1.4462467532467532E-5</v>
      </c>
      <c r="AL28" s="2">
        <v>1.7715974025974028E-5</v>
      </c>
      <c r="AM28" s="2">
        <v>1.3158181818181818E-5</v>
      </c>
      <c r="AN28" s="2">
        <v>1.3731558441558442E-5</v>
      </c>
      <c r="AO28" s="2">
        <v>1.3729870129870129E-5</v>
      </c>
      <c r="AP28" s="2">
        <v>1.4707532467532466E-5</v>
      </c>
      <c r="AQ28" s="2">
        <v>1.5201298701298702E-5</v>
      </c>
      <c r="AR28" s="2">
        <v>1.6944025974025972E-5</v>
      </c>
      <c r="AS28" s="2">
        <v>9.9860519480519483E-6</v>
      </c>
      <c r="AT28" s="2">
        <v>1.1742831168831168E-5</v>
      </c>
      <c r="AU28" s="2">
        <v>1.6518571428571429E-5</v>
      </c>
      <c r="AV28" s="2">
        <v>1.2014467532467533E-5</v>
      </c>
      <c r="AW28" s="2">
        <v>1.1350363636363637E-5</v>
      </c>
      <c r="AX28" s="2">
        <v>1.5705844155844154E-5</v>
      </c>
      <c r="AY28" s="2">
        <v>1.9795974025974025E-5</v>
      </c>
      <c r="AZ28" s="2">
        <v>1.5229480519480522E-5</v>
      </c>
      <c r="BA28" s="2">
        <v>2.26587012987013E-5</v>
      </c>
      <c r="BB28" s="2">
        <v>1.7740259740259743E-5</v>
      </c>
      <c r="BC28" s="2">
        <v>1.4025064935064936E-5</v>
      </c>
      <c r="BD28" s="2">
        <v>1.1333E-5</v>
      </c>
      <c r="BE28" s="2">
        <v>1.212696103896104E-5</v>
      </c>
    </row>
    <row r="29" spans="1:57" x14ac:dyDescent="0.15">
      <c r="A29" s="2" t="s">
        <v>30</v>
      </c>
      <c r="B29" s="2">
        <v>1.944805194805195E-5</v>
      </c>
      <c r="C29" s="2">
        <v>2.1217532467532468E-5</v>
      </c>
      <c r="D29" s="2">
        <v>2.5555324675324676E-5</v>
      </c>
      <c r="E29" s="2">
        <v>2.4623636363636365E-5</v>
      </c>
      <c r="F29" s="2">
        <v>1.7383766233766231E-5</v>
      </c>
      <c r="G29" s="2">
        <v>2.1278051948051948E-5</v>
      </c>
      <c r="H29" s="2">
        <v>2.2375454545454544E-5</v>
      </c>
      <c r="I29" s="2">
        <v>2.1582727272727272E-5</v>
      </c>
      <c r="J29" s="2">
        <v>2.0886753246753247E-5</v>
      </c>
      <c r="K29" s="2">
        <v>2.3121948051948051E-5</v>
      </c>
      <c r="L29" s="2">
        <v>2.1544545454545455E-5</v>
      </c>
      <c r="M29" s="2">
        <v>2.191038961038961E-5</v>
      </c>
      <c r="N29" s="2">
        <v>1.6960389610389609E-5</v>
      </c>
      <c r="O29" s="2">
        <v>2.0195324675324676E-5</v>
      </c>
      <c r="P29" s="2">
        <v>1.8952987012987011E-5</v>
      </c>
      <c r="Q29" s="2">
        <v>1.9843506493506491E-5</v>
      </c>
      <c r="R29" s="2">
        <v>1.9170649350649349E-5</v>
      </c>
      <c r="S29" s="2">
        <v>2.0469220779220779E-5</v>
      </c>
      <c r="T29" s="2">
        <v>1.8461818181818179E-5</v>
      </c>
      <c r="U29" s="2">
        <v>2.6659740259740259E-5</v>
      </c>
      <c r="V29" s="2">
        <v>2.4105324675324675E-5</v>
      </c>
      <c r="W29" s="2">
        <v>2.6994025974025972E-5</v>
      </c>
      <c r="X29" s="2">
        <v>2.7013116883116884E-5</v>
      </c>
      <c r="Y29" s="2">
        <v>1.4758961038961038E-5</v>
      </c>
      <c r="Z29" s="2">
        <v>1.5734415584415583E-5</v>
      </c>
      <c r="AA29" s="2">
        <v>1.8457402597402596E-5</v>
      </c>
      <c r="AB29" s="2">
        <v>1.8586753246753245E-5</v>
      </c>
      <c r="AC29" s="2">
        <v>1.611805194805195E-5</v>
      </c>
      <c r="AD29" s="2">
        <v>2.0097792207792209E-5</v>
      </c>
      <c r="AE29" s="2">
        <v>1.5994545454545453E-5</v>
      </c>
      <c r="AF29" s="2">
        <v>1.1225194805194806E-5</v>
      </c>
      <c r="AG29" s="2">
        <v>1.6642337662337663E-5</v>
      </c>
      <c r="AH29" s="2">
        <v>1.2656571428571428E-5</v>
      </c>
      <c r="AI29" s="2">
        <v>1.3858051948051948E-5</v>
      </c>
      <c r="AJ29" s="2">
        <v>1.3073636363636364E-5</v>
      </c>
      <c r="AK29" s="2">
        <v>1.4462467532467532E-5</v>
      </c>
      <c r="AL29" s="2">
        <v>1.7715974025974028E-5</v>
      </c>
      <c r="AM29" s="2">
        <v>1.3158181818181818E-5</v>
      </c>
      <c r="AN29" s="2">
        <v>1.3731558441558442E-5</v>
      </c>
      <c r="AO29" s="2">
        <v>1.3729870129870129E-5</v>
      </c>
      <c r="AP29" s="2">
        <v>1.4707532467532466E-5</v>
      </c>
      <c r="AQ29" s="2">
        <v>1.5201298701298702E-5</v>
      </c>
      <c r="AR29" s="2">
        <v>1.6944025974025972E-5</v>
      </c>
      <c r="AS29" s="2">
        <v>9.9860519480519483E-6</v>
      </c>
      <c r="AT29" s="2">
        <v>1.1742831168831168E-5</v>
      </c>
      <c r="AU29" s="2">
        <v>1.6518571428571429E-5</v>
      </c>
      <c r="AV29" s="2">
        <v>1.2014467532467533E-5</v>
      </c>
      <c r="AW29" s="2">
        <v>1.1350363636363637E-5</v>
      </c>
      <c r="AX29" s="2">
        <v>1.5705844155844154E-5</v>
      </c>
      <c r="AY29" s="2">
        <v>1.9795974025974025E-5</v>
      </c>
      <c r="AZ29" s="2">
        <v>1.5229480519480522E-5</v>
      </c>
      <c r="BA29" s="2">
        <v>2.26587012987013E-5</v>
      </c>
      <c r="BB29" s="2">
        <v>1.7740259740259743E-5</v>
      </c>
      <c r="BC29" s="2">
        <v>1.4025064935064936E-5</v>
      </c>
      <c r="BD29" s="2">
        <v>1.1333E-5</v>
      </c>
      <c r="BE29" s="2">
        <v>1.212696103896104E-5</v>
      </c>
    </row>
    <row r="30" spans="1:57" x14ac:dyDescent="0.15">
      <c r="A30" s="2" t="s">
        <v>29</v>
      </c>
      <c r="B30" s="2">
        <v>1.944805194805195E-5</v>
      </c>
      <c r="C30" s="2">
        <v>2.1217532467532468E-5</v>
      </c>
      <c r="D30" s="2">
        <v>2.5555324675324676E-5</v>
      </c>
      <c r="E30" s="2">
        <v>2.4623636363636365E-5</v>
      </c>
      <c r="F30" s="2">
        <v>1.7383766233766231E-5</v>
      </c>
      <c r="G30" s="2">
        <v>2.1278051948051948E-5</v>
      </c>
      <c r="H30" s="2">
        <v>2.2375454545454544E-5</v>
      </c>
      <c r="I30" s="2">
        <v>2.1582727272727272E-5</v>
      </c>
      <c r="J30" s="2">
        <v>2.0886753246753247E-5</v>
      </c>
      <c r="K30" s="2">
        <v>2.3121948051948051E-5</v>
      </c>
      <c r="L30" s="2">
        <v>2.1544545454545455E-5</v>
      </c>
      <c r="M30" s="2">
        <v>2.191038961038961E-5</v>
      </c>
      <c r="N30" s="2">
        <v>1.6960389610389609E-5</v>
      </c>
      <c r="O30" s="2">
        <v>2.0195324675324676E-5</v>
      </c>
      <c r="P30" s="2">
        <v>1.8952987012987011E-5</v>
      </c>
      <c r="Q30" s="2">
        <v>1.9843506493506491E-5</v>
      </c>
      <c r="R30" s="2">
        <v>1.9170649350649349E-5</v>
      </c>
      <c r="S30" s="2">
        <v>2.0469220779220779E-5</v>
      </c>
      <c r="T30" s="2">
        <v>1.8461818181818179E-5</v>
      </c>
      <c r="U30" s="2">
        <v>2.6659740259740259E-5</v>
      </c>
      <c r="V30" s="2">
        <v>2.4105324675324675E-5</v>
      </c>
      <c r="W30" s="2">
        <v>2.6994025974025972E-5</v>
      </c>
      <c r="X30" s="2">
        <v>2.7013116883116884E-5</v>
      </c>
      <c r="Y30" s="2">
        <v>1.4758961038961038E-5</v>
      </c>
      <c r="Z30" s="2">
        <v>1.5734415584415583E-5</v>
      </c>
      <c r="AA30" s="2">
        <v>1.8457402597402596E-5</v>
      </c>
      <c r="AB30" s="2">
        <v>1.8586753246753245E-5</v>
      </c>
      <c r="AC30" s="2">
        <v>1.611805194805195E-5</v>
      </c>
      <c r="AD30" s="2">
        <v>2.0097792207792209E-5</v>
      </c>
      <c r="AE30" s="2">
        <v>1.5994545454545453E-5</v>
      </c>
      <c r="AF30" s="2">
        <v>1.1225194805194806E-5</v>
      </c>
      <c r="AG30" s="2">
        <v>1.6642337662337663E-5</v>
      </c>
      <c r="AH30" s="2">
        <v>1.2656571428571428E-5</v>
      </c>
      <c r="AI30" s="2">
        <v>1.3858051948051948E-5</v>
      </c>
      <c r="AJ30" s="2">
        <v>1.3073636363636364E-5</v>
      </c>
      <c r="AK30" s="2">
        <v>1.4462467532467532E-5</v>
      </c>
      <c r="AL30" s="2">
        <v>1.7715974025974028E-5</v>
      </c>
      <c r="AM30" s="2">
        <v>1.3158181818181818E-5</v>
      </c>
      <c r="AN30" s="2">
        <v>1.3731558441558442E-5</v>
      </c>
      <c r="AO30" s="2">
        <v>1.3729870129870129E-5</v>
      </c>
      <c r="AP30" s="2">
        <v>1.4707532467532466E-5</v>
      </c>
      <c r="AQ30" s="2">
        <v>1.5201298701298702E-5</v>
      </c>
      <c r="AR30" s="2">
        <v>1.6944025974025972E-5</v>
      </c>
      <c r="AS30" s="2">
        <v>9.9860519480519483E-6</v>
      </c>
      <c r="AT30" s="2">
        <v>1.1742831168831168E-5</v>
      </c>
      <c r="AU30" s="2">
        <v>1.6518571428571429E-5</v>
      </c>
      <c r="AV30" s="2">
        <v>1.2014467532467533E-5</v>
      </c>
      <c r="AW30" s="2">
        <v>1.1350363636363637E-5</v>
      </c>
      <c r="AX30" s="2">
        <v>1.5705844155844154E-5</v>
      </c>
      <c r="AY30" s="2">
        <v>1.9795974025974025E-5</v>
      </c>
      <c r="AZ30" s="2">
        <v>1.5229480519480522E-5</v>
      </c>
      <c r="BA30" s="2">
        <v>2.26587012987013E-5</v>
      </c>
      <c r="BB30" s="2">
        <v>1.7740259740259743E-5</v>
      </c>
      <c r="BC30" s="2">
        <v>1.4025064935064936E-5</v>
      </c>
      <c r="BD30" s="2">
        <v>1.1333E-5</v>
      </c>
      <c r="BE30" s="2">
        <v>1.212696103896104E-5</v>
      </c>
    </row>
    <row r="31" spans="1:57" x14ac:dyDescent="0.15">
      <c r="A31" s="2" t="s">
        <v>28</v>
      </c>
      <c r="B31" s="2">
        <v>1.944805194805195E-5</v>
      </c>
      <c r="C31" s="2">
        <v>2.1217532467532468E-5</v>
      </c>
      <c r="D31" s="2">
        <v>2.5555324675324676E-5</v>
      </c>
      <c r="E31" s="2">
        <v>2.4623636363636365E-5</v>
      </c>
      <c r="F31" s="2">
        <v>1.7383766233766231E-5</v>
      </c>
      <c r="G31" s="2">
        <v>2.1278051948051948E-5</v>
      </c>
      <c r="H31" s="2">
        <v>2.2375454545454544E-5</v>
      </c>
      <c r="I31" s="2">
        <v>2.1582727272727272E-5</v>
      </c>
      <c r="J31" s="2">
        <v>2.0886753246753247E-5</v>
      </c>
      <c r="K31" s="2">
        <v>2.3121948051948051E-5</v>
      </c>
      <c r="L31" s="2">
        <v>2.1544545454545455E-5</v>
      </c>
      <c r="M31" s="2">
        <v>2.191038961038961E-5</v>
      </c>
      <c r="N31" s="2">
        <v>1.6960389610389609E-5</v>
      </c>
      <c r="O31" s="2">
        <v>2.0195324675324676E-5</v>
      </c>
      <c r="P31" s="2">
        <v>1.8952987012987011E-5</v>
      </c>
      <c r="Q31" s="2">
        <v>1.9843506493506491E-5</v>
      </c>
      <c r="R31" s="2">
        <v>1.9170649350649349E-5</v>
      </c>
      <c r="S31" s="2">
        <v>2.0469220779220779E-5</v>
      </c>
      <c r="T31" s="2">
        <v>1.8461818181818179E-5</v>
      </c>
      <c r="U31" s="2">
        <v>2.6659740259740259E-5</v>
      </c>
      <c r="V31" s="2">
        <v>2.4105324675324675E-5</v>
      </c>
      <c r="W31" s="2">
        <v>2.6994025974025972E-5</v>
      </c>
      <c r="X31" s="2">
        <v>2.7013116883116884E-5</v>
      </c>
      <c r="Y31" s="2">
        <v>1.4758961038961038E-5</v>
      </c>
      <c r="Z31" s="2">
        <v>1.5734415584415583E-5</v>
      </c>
      <c r="AA31" s="2">
        <v>1.8457402597402596E-5</v>
      </c>
      <c r="AB31" s="2">
        <v>1.8586753246753245E-5</v>
      </c>
      <c r="AC31" s="2">
        <v>1.611805194805195E-5</v>
      </c>
      <c r="AD31" s="2">
        <v>2.0097792207792209E-5</v>
      </c>
      <c r="AE31" s="2">
        <v>1.5994545454545453E-5</v>
      </c>
      <c r="AF31" s="2">
        <v>1.1225194805194806E-5</v>
      </c>
      <c r="AG31" s="2">
        <v>1.6642337662337663E-5</v>
      </c>
      <c r="AH31" s="2">
        <v>1.2656571428571428E-5</v>
      </c>
      <c r="AI31" s="2">
        <v>1.3858051948051948E-5</v>
      </c>
      <c r="AJ31" s="2">
        <v>1.3073636363636364E-5</v>
      </c>
      <c r="AK31" s="2">
        <v>1.4462467532467532E-5</v>
      </c>
      <c r="AL31" s="2">
        <v>1.7715974025974028E-5</v>
      </c>
      <c r="AM31" s="2">
        <v>1.3158181818181818E-5</v>
      </c>
      <c r="AN31" s="2">
        <v>1.3731558441558442E-5</v>
      </c>
      <c r="AO31" s="2">
        <v>1.3729870129870129E-5</v>
      </c>
      <c r="AP31" s="2">
        <v>1.4707532467532466E-5</v>
      </c>
      <c r="AQ31" s="2">
        <v>1.5201298701298702E-5</v>
      </c>
      <c r="AR31" s="2">
        <v>1.6944025974025972E-5</v>
      </c>
      <c r="AS31" s="2">
        <v>9.9860519480519483E-6</v>
      </c>
      <c r="AT31" s="2">
        <v>1.1742831168831168E-5</v>
      </c>
      <c r="AU31" s="2">
        <v>1.6518571428571429E-5</v>
      </c>
      <c r="AV31" s="2">
        <v>1.2014467532467533E-5</v>
      </c>
      <c r="AW31" s="2">
        <v>1.1350363636363637E-5</v>
      </c>
      <c r="AX31" s="2">
        <v>1.5705844155844154E-5</v>
      </c>
      <c r="AY31" s="2">
        <v>1.9795974025974025E-5</v>
      </c>
      <c r="AZ31" s="2">
        <v>1.5229480519480522E-5</v>
      </c>
      <c r="BA31" s="2">
        <v>2.26587012987013E-5</v>
      </c>
      <c r="BB31" s="2">
        <v>1.7740259740259743E-5</v>
      </c>
      <c r="BC31" s="2">
        <v>1.4025064935064936E-5</v>
      </c>
      <c r="BD31" s="2">
        <v>1.1333E-5</v>
      </c>
      <c r="BE31" s="2">
        <v>1.212696103896104E-5</v>
      </c>
    </row>
    <row r="32" spans="1:57" x14ac:dyDescent="0.15">
      <c r="A32" s="2" t="s">
        <v>27</v>
      </c>
      <c r="B32" s="2">
        <v>1.944805194805195E-5</v>
      </c>
      <c r="C32" s="2">
        <v>2.1217532467532468E-5</v>
      </c>
      <c r="D32" s="2">
        <v>2.5555324675324676E-5</v>
      </c>
      <c r="E32" s="2">
        <v>2.4623636363636365E-5</v>
      </c>
      <c r="F32" s="2">
        <v>1.7383766233766231E-5</v>
      </c>
      <c r="G32" s="2">
        <v>2.1278051948051948E-5</v>
      </c>
      <c r="H32" s="2">
        <v>2.2375454545454544E-5</v>
      </c>
      <c r="I32" s="2">
        <v>2.1582727272727272E-5</v>
      </c>
      <c r="J32" s="2">
        <v>2.0886753246753247E-5</v>
      </c>
      <c r="K32" s="2">
        <v>2.3121948051948051E-5</v>
      </c>
      <c r="L32" s="2">
        <v>2.1544545454545455E-5</v>
      </c>
      <c r="M32" s="2">
        <v>2.191038961038961E-5</v>
      </c>
      <c r="N32" s="2">
        <v>1.6960389610389609E-5</v>
      </c>
      <c r="O32" s="2">
        <v>2.0195324675324676E-5</v>
      </c>
      <c r="P32" s="2">
        <v>1.8952987012987011E-5</v>
      </c>
      <c r="Q32" s="2">
        <v>1.9843506493506491E-5</v>
      </c>
      <c r="R32" s="2">
        <v>1.9170649350649349E-5</v>
      </c>
      <c r="S32" s="2">
        <v>2.0469220779220779E-5</v>
      </c>
      <c r="T32" s="2">
        <v>1.8461818181818179E-5</v>
      </c>
      <c r="U32" s="2">
        <v>2.6659740259740259E-5</v>
      </c>
      <c r="V32" s="2">
        <v>2.4105324675324675E-5</v>
      </c>
      <c r="W32" s="2">
        <v>2.6994025974025972E-5</v>
      </c>
      <c r="X32" s="2">
        <v>2.7013116883116884E-5</v>
      </c>
      <c r="Y32" s="2">
        <v>1.4758961038961038E-5</v>
      </c>
      <c r="Z32" s="2">
        <v>1.5734415584415583E-5</v>
      </c>
      <c r="AA32" s="2">
        <v>1.8457402597402596E-5</v>
      </c>
      <c r="AB32" s="2">
        <v>1.8586753246753245E-5</v>
      </c>
      <c r="AC32" s="2">
        <v>1.611805194805195E-5</v>
      </c>
      <c r="AD32" s="2">
        <v>2.0097792207792209E-5</v>
      </c>
      <c r="AE32" s="2">
        <v>1.5994545454545453E-5</v>
      </c>
      <c r="AF32" s="2">
        <v>1.1225194805194806E-5</v>
      </c>
      <c r="AG32" s="2">
        <v>1.6642337662337663E-5</v>
      </c>
      <c r="AH32" s="2">
        <v>1.2656571428571428E-5</v>
      </c>
      <c r="AI32" s="2">
        <v>1.3858051948051948E-5</v>
      </c>
      <c r="AJ32" s="2">
        <v>1.3073636363636364E-5</v>
      </c>
      <c r="AK32" s="2">
        <v>1.4462467532467532E-5</v>
      </c>
      <c r="AL32" s="2">
        <v>1.7715974025974028E-5</v>
      </c>
      <c r="AM32" s="2">
        <v>1.3158181818181818E-5</v>
      </c>
      <c r="AN32" s="2">
        <v>1.3731558441558442E-5</v>
      </c>
      <c r="AO32" s="2">
        <v>1.3729870129870129E-5</v>
      </c>
      <c r="AP32" s="2">
        <v>1.4707532467532466E-5</v>
      </c>
      <c r="AQ32" s="2">
        <v>1.5201298701298702E-5</v>
      </c>
      <c r="AR32" s="2">
        <v>1.6944025974025972E-5</v>
      </c>
      <c r="AS32" s="2">
        <v>9.9860519480519483E-6</v>
      </c>
      <c r="AT32" s="2">
        <v>1.1742831168831168E-5</v>
      </c>
      <c r="AU32" s="2">
        <v>1.6518571428571429E-5</v>
      </c>
      <c r="AV32" s="2">
        <v>1.2014467532467533E-5</v>
      </c>
      <c r="AW32" s="2">
        <v>1.1350363636363637E-5</v>
      </c>
      <c r="AX32" s="2">
        <v>1.5705844155844154E-5</v>
      </c>
      <c r="AY32" s="2">
        <v>1.9795974025974025E-5</v>
      </c>
      <c r="AZ32" s="2">
        <v>1.5229480519480522E-5</v>
      </c>
      <c r="BA32" s="2">
        <v>2.26587012987013E-5</v>
      </c>
      <c r="BB32" s="2">
        <v>1.7740259740259743E-5</v>
      </c>
      <c r="BC32" s="2">
        <v>1.4025064935064936E-5</v>
      </c>
      <c r="BD32" s="2">
        <v>1.1333E-5</v>
      </c>
      <c r="BE32" s="2">
        <v>1.212696103896104E-5</v>
      </c>
    </row>
    <row r="33" spans="1:57" x14ac:dyDescent="0.15">
      <c r="A33" s="2" t="s">
        <v>26</v>
      </c>
      <c r="B33" s="2">
        <v>1.944805194805195E-5</v>
      </c>
      <c r="C33" s="2">
        <v>2.1217532467532468E-5</v>
      </c>
      <c r="D33" s="2">
        <v>2.5555324675324676E-5</v>
      </c>
      <c r="E33" s="2">
        <v>2.4623636363636365E-5</v>
      </c>
      <c r="F33" s="2">
        <v>1.7383766233766231E-5</v>
      </c>
      <c r="G33" s="2">
        <v>2.1278051948051948E-5</v>
      </c>
      <c r="H33" s="2">
        <v>2.2375454545454544E-5</v>
      </c>
      <c r="I33" s="2">
        <v>2.1582727272727272E-5</v>
      </c>
      <c r="J33" s="2">
        <v>2.0886753246753247E-5</v>
      </c>
      <c r="K33" s="2">
        <v>2.3121948051948051E-5</v>
      </c>
      <c r="L33" s="2">
        <v>2.1544545454545455E-5</v>
      </c>
      <c r="M33" s="2">
        <v>2.191038961038961E-5</v>
      </c>
      <c r="N33" s="2">
        <v>1.6960389610389609E-5</v>
      </c>
      <c r="O33" s="2">
        <v>2.0195324675324676E-5</v>
      </c>
      <c r="P33" s="2">
        <v>1.8952987012987011E-5</v>
      </c>
      <c r="Q33" s="2">
        <v>1.9843506493506491E-5</v>
      </c>
      <c r="R33" s="2">
        <v>1.9170649350649349E-5</v>
      </c>
      <c r="S33" s="2">
        <v>2.0469220779220779E-5</v>
      </c>
      <c r="T33" s="2">
        <v>1.8461818181818179E-5</v>
      </c>
      <c r="U33" s="2">
        <v>2.6659740259740259E-5</v>
      </c>
      <c r="V33" s="2">
        <v>2.4105324675324675E-5</v>
      </c>
      <c r="W33" s="2">
        <v>2.6994025974025972E-5</v>
      </c>
      <c r="X33" s="2">
        <v>2.7013116883116884E-5</v>
      </c>
      <c r="Y33" s="2">
        <v>1.4758961038961038E-5</v>
      </c>
      <c r="Z33" s="2">
        <v>1.5734415584415583E-5</v>
      </c>
      <c r="AA33" s="2">
        <v>1.8457402597402596E-5</v>
      </c>
      <c r="AB33" s="2">
        <v>1.8586753246753245E-5</v>
      </c>
      <c r="AC33" s="2">
        <v>1.611805194805195E-5</v>
      </c>
      <c r="AD33" s="2">
        <v>2.0097792207792209E-5</v>
      </c>
      <c r="AE33" s="2">
        <v>1.5994545454545453E-5</v>
      </c>
      <c r="AF33" s="2">
        <v>1.1225194805194806E-5</v>
      </c>
      <c r="AG33" s="2">
        <v>1.6642337662337663E-5</v>
      </c>
      <c r="AH33" s="2">
        <v>1.2656571428571428E-5</v>
      </c>
      <c r="AI33" s="2">
        <v>1.3858051948051948E-5</v>
      </c>
      <c r="AJ33" s="2">
        <v>1.3073636363636364E-5</v>
      </c>
      <c r="AK33" s="2">
        <v>1.4462467532467532E-5</v>
      </c>
      <c r="AL33" s="2">
        <v>1.7715974025974028E-5</v>
      </c>
      <c r="AM33" s="2">
        <v>1.3158181818181818E-5</v>
      </c>
      <c r="AN33" s="2">
        <v>1.3731558441558442E-5</v>
      </c>
      <c r="AO33" s="2">
        <v>1.3729870129870129E-5</v>
      </c>
      <c r="AP33" s="2">
        <v>1.4707532467532466E-5</v>
      </c>
      <c r="AQ33" s="2">
        <v>1.5201298701298702E-5</v>
      </c>
      <c r="AR33" s="2">
        <v>1.6944025974025972E-5</v>
      </c>
      <c r="AS33" s="2">
        <v>9.9860519480519483E-6</v>
      </c>
      <c r="AT33" s="2">
        <v>1.1742831168831168E-5</v>
      </c>
      <c r="AU33" s="2">
        <v>1.6518571428571429E-5</v>
      </c>
      <c r="AV33" s="2">
        <v>1.2014467532467533E-5</v>
      </c>
      <c r="AW33" s="2">
        <v>1.1350363636363637E-5</v>
      </c>
      <c r="AX33" s="2">
        <v>1.5705844155844154E-5</v>
      </c>
      <c r="AY33" s="2">
        <v>1.9795974025974025E-5</v>
      </c>
      <c r="AZ33" s="2">
        <v>1.5229480519480522E-5</v>
      </c>
      <c r="BA33" s="2">
        <v>2.26587012987013E-5</v>
      </c>
      <c r="BB33" s="2">
        <v>1.7740259740259743E-5</v>
      </c>
      <c r="BC33" s="2">
        <v>1.4025064935064936E-5</v>
      </c>
      <c r="BD33" s="2">
        <v>1.1333E-5</v>
      </c>
      <c r="BE33" s="2">
        <v>1.212696103896104E-5</v>
      </c>
    </row>
    <row r="34" spans="1:57" x14ac:dyDescent="0.15">
      <c r="A34" s="2" t="s">
        <v>25</v>
      </c>
      <c r="B34" s="2">
        <v>1.944805194805195E-5</v>
      </c>
      <c r="C34" s="2">
        <v>2.1217532467532468E-5</v>
      </c>
      <c r="D34" s="2">
        <v>2.5555324675324676E-5</v>
      </c>
      <c r="E34" s="2">
        <v>2.4623636363636365E-5</v>
      </c>
      <c r="F34" s="2">
        <v>1.7383766233766231E-5</v>
      </c>
      <c r="G34" s="2">
        <v>2.1278051948051948E-5</v>
      </c>
      <c r="H34" s="2">
        <v>2.2375454545454544E-5</v>
      </c>
      <c r="I34" s="2">
        <v>2.1582727272727272E-5</v>
      </c>
      <c r="J34" s="2">
        <v>2.0886753246753247E-5</v>
      </c>
      <c r="K34" s="2">
        <v>2.3121948051948051E-5</v>
      </c>
      <c r="L34" s="2">
        <v>2.1544545454545455E-5</v>
      </c>
      <c r="M34" s="2">
        <v>2.191038961038961E-5</v>
      </c>
      <c r="N34" s="2">
        <v>1.6960389610389609E-5</v>
      </c>
      <c r="O34" s="2">
        <v>2.0195324675324676E-5</v>
      </c>
      <c r="P34" s="2">
        <v>1.8952987012987011E-5</v>
      </c>
      <c r="Q34" s="2">
        <v>1.9843506493506491E-5</v>
      </c>
      <c r="R34" s="2">
        <v>1.9170649350649349E-5</v>
      </c>
      <c r="S34" s="2">
        <v>2.0469220779220779E-5</v>
      </c>
      <c r="T34" s="2">
        <v>1.8461818181818179E-5</v>
      </c>
      <c r="U34" s="2">
        <v>2.6659740259740259E-5</v>
      </c>
      <c r="V34" s="2">
        <v>2.4105324675324675E-5</v>
      </c>
      <c r="W34" s="2">
        <v>2.6994025974025972E-5</v>
      </c>
      <c r="X34" s="2">
        <v>2.7013116883116884E-5</v>
      </c>
      <c r="Y34" s="2">
        <v>1.4758961038961038E-5</v>
      </c>
      <c r="Z34" s="2">
        <v>1.5734415584415583E-5</v>
      </c>
      <c r="AA34" s="2">
        <v>1.8457402597402596E-5</v>
      </c>
      <c r="AB34" s="2">
        <v>1.8586753246753245E-5</v>
      </c>
      <c r="AC34" s="2">
        <v>1.611805194805195E-5</v>
      </c>
      <c r="AD34" s="2">
        <v>2.0097792207792209E-5</v>
      </c>
      <c r="AE34" s="2">
        <v>1.5994545454545453E-5</v>
      </c>
      <c r="AF34" s="2">
        <v>1.1225194805194806E-5</v>
      </c>
      <c r="AG34" s="2">
        <v>1.6642337662337663E-5</v>
      </c>
      <c r="AH34" s="2">
        <v>1.2656571428571428E-5</v>
      </c>
      <c r="AI34" s="2">
        <v>1.3858051948051948E-5</v>
      </c>
      <c r="AJ34" s="2">
        <v>1.3073636363636364E-5</v>
      </c>
      <c r="AK34" s="2">
        <v>1.4462467532467532E-5</v>
      </c>
      <c r="AL34" s="2">
        <v>1.7715974025974028E-5</v>
      </c>
      <c r="AM34" s="2">
        <v>1.3158181818181818E-5</v>
      </c>
      <c r="AN34" s="2">
        <v>1.3731558441558442E-5</v>
      </c>
      <c r="AO34" s="2">
        <v>1.3729870129870129E-5</v>
      </c>
      <c r="AP34" s="2">
        <v>1.4707532467532466E-5</v>
      </c>
      <c r="AQ34" s="2">
        <v>1.5201298701298702E-5</v>
      </c>
      <c r="AR34" s="2">
        <v>1.6944025974025972E-5</v>
      </c>
      <c r="AS34" s="2">
        <v>9.9860519480519483E-6</v>
      </c>
      <c r="AT34" s="2">
        <v>1.1742831168831168E-5</v>
      </c>
      <c r="AU34" s="2">
        <v>1.6518571428571429E-5</v>
      </c>
      <c r="AV34" s="2">
        <v>1.2014467532467533E-5</v>
      </c>
      <c r="AW34" s="2">
        <v>1.1350363636363637E-5</v>
      </c>
      <c r="AX34" s="2">
        <v>1.5705844155844154E-5</v>
      </c>
      <c r="AY34" s="2">
        <v>1.9795974025974025E-5</v>
      </c>
      <c r="AZ34" s="2">
        <v>1.5229480519480522E-5</v>
      </c>
      <c r="BA34" s="2">
        <v>2.26587012987013E-5</v>
      </c>
      <c r="BB34" s="2">
        <v>1.7740259740259743E-5</v>
      </c>
      <c r="BC34" s="2">
        <v>1.4025064935064936E-5</v>
      </c>
      <c r="BD34" s="2">
        <v>1.1333E-5</v>
      </c>
      <c r="BE34" s="2">
        <v>1.212696103896104E-5</v>
      </c>
    </row>
    <row r="35" spans="1:57" x14ac:dyDescent="0.15">
      <c r="A35" s="2" t="s">
        <v>24</v>
      </c>
      <c r="B35" s="2">
        <v>1.944805194805195E-5</v>
      </c>
      <c r="C35" s="2">
        <v>2.1217532467532468E-5</v>
      </c>
      <c r="D35" s="2">
        <v>2.5555324675324676E-5</v>
      </c>
      <c r="E35" s="2">
        <v>2.4623636363636365E-5</v>
      </c>
      <c r="F35" s="2">
        <v>1.7383766233766231E-5</v>
      </c>
      <c r="G35" s="2">
        <v>2.1278051948051948E-5</v>
      </c>
      <c r="H35" s="2">
        <v>2.2375454545454544E-5</v>
      </c>
      <c r="I35" s="2">
        <v>2.1582727272727272E-5</v>
      </c>
      <c r="J35" s="2">
        <v>2.0886753246753247E-5</v>
      </c>
      <c r="K35" s="2">
        <v>2.3121948051948051E-5</v>
      </c>
      <c r="L35" s="2">
        <v>2.1544545454545455E-5</v>
      </c>
      <c r="M35" s="2">
        <v>2.191038961038961E-5</v>
      </c>
      <c r="N35" s="2">
        <v>1.6960389610389609E-5</v>
      </c>
      <c r="O35" s="2">
        <v>2.0195324675324676E-5</v>
      </c>
      <c r="P35" s="2">
        <v>1.8952987012987011E-5</v>
      </c>
      <c r="Q35" s="2">
        <v>1.9843506493506491E-5</v>
      </c>
      <c r="R35" s="2">
        <v>1.9170649350649349E-5</v>
      </c>
      <c r="S35" s="2">
        <v>2.0469220779220779E-5</v>
      </c>
      <c r="T35" s="2">
        <v>1.8461818181818179E-5</v>
      </c>
      <c r="U35" s="2">
        <v>2.6659740259740259E-5</v>
      </c>
      <c r="V35" s="2">
        <v>2.4105324675324675E-5</v>
      </c>
      <c r="W35" s="2">
        <v>2.6994025974025972E-5</v>
      </c>
      <c r="X35" s="2">
        <v>2.7013116883116884E-5</v>
      </c>
      <c r="Y35" s="2">
        <v>1.4758961038961038E-5</v>
      </c>
      <c r="Z35" s="2">
        <v>1.5734415584415583E-5</v>
      </c>
      <c r="AA35" s="2">
        <v>1.8457402597402596E-5</v>
      </c>
      <c r="AB35" s="2">
        <v>1.8586753246753245E-5</v>
      </c>
      <c r="AC35" s="2">
        <v>1.611805194805195E-5</v>
      </c>
      <c r="AD35" s="2">
        <v>2.0097792207792209E-5</v>
      </c>
      <c r="AE35" s="2">
        <v>1.5994545454545453E-5</v>
      </c>
      <c r="AF35" s="2">
        <v>1.1225194805194806E-5</v>
      </c>
      <c r="AG35" s="2">
        <v>1.6642337662337663E-5</v>
      </c>
      <c r="AH35" s="2">
        <v>1.2656571428571428E-5</v>
      </c>
      <c r="AI35" s="2">
        <v>1.3858051948051948E-5</v>
      </c>
      <c r="AJ35" s="2">
        <v>1.3073636363636364E-5</v>
      </c>
      <c r="AK35" s="2">
        <v>1.4462467532467532E-5</v>
      </c>
      <c r="AL35" s="2">
        <v>1.7715974025974028E-5</v>
      </c>
      <c r="AM35" s="2">
        <v>1.3158181818181818E-5</v>
      </c>
      <c r="AN35" s="2">
        <v>1.3731558441558442E-5</v>
      </c>
      <c r="AO35" s="2">
        <v>1.3729870129870129E-5</v>
      </c>
      <c r="AP35" s="2">
        <v>1.4707532467532466E-5</v>
      </c>
      <c r="AQ35" s="2">
        <v>1.5201298701298702E-5</v>
      </c>
      <c r="AR35" s="2">
        <v>1.6944025974025972E-5</v>
      </c>
      <c r="AS35" s="2">
        <v>9.9860519480519483E-6</v>
      </c>
      <c r="AT35" s="2">
        <v>1.1742831168831168E-5</v>
      </c>
      <c r="AU35" s="2">
        <v>1.6518571428571429E-5</v>
      </c>
      <c r="AV35" s="2">
        <v>1.2014467532467533E-5</v>
      </c>
      <c r="AW35" s="2">
        <v>1.1350363636363637E-5</v>
      </c>
      <c r="AX35" s="2">
        <v>1.5705844155844154E-5</v>
      </c>
      <c r="AY35" s="2">
        <v>1.9795974025974025E-5</v>
      </c>
      <c r="AZ35" s="2">
        <v>1.5229480519480522E-5</v>
      </c>
      <c r="BA35" s="2">
        <v>2.26587012987013E-5</v>
      </c>
      <c r="BB35" s="2">
        <v>1.7740259740259743E-5</v>
      </c>
      <c r="BC35" s="2">
        <v>1.4025064935064936E-5</v>
      </c>
      <c r="BD35" s="2">
        <v>1.1333E-5</v>
      </c>
      <c r="BE35" s="2">
        <v>1.212696103896104E-5</v>
      </c>
    </row>
    <row r="36" spans="1:57" x14ac:dyDescent="0.15">
      <c r="A36" s="2" t="s">
        <v>23</v>
      </c>
      <c r="B36" s="2">
        <v>1.944805194805195E-5</v>
      </c>
      <c r="C36" s="2">
        <v>2.1217532467532468E-5</v>
      </c>
      <c r="D36" s="2">
        <v>2.5555324675324676E-5</v>
      </c>
      <c r="E36" s="2">
        <v>2.4623636363636365E-5</v>
      </c>
      <c r="F36" s="2">
        <v>1.7383766233766231E-5</v>
      </c>
      <c r="G36" s="2">
        <v>2.1278051948051948E-5</v>
      </c>
      <c r="H36" s="2">
        <v>2.2375454545454544E-5</v>
      </c>
      <c r="I36" s="2">
        <v>2.1582727272727272E-5</v>
      </c>
      <c r="J36" s="2">
        <v>2.0886753246753247E-5</v>
      </c>
      <c r="K36" s="2">
        <v>2.3121948051948051E-5</v>
      </c>
      <c r="L36" s="2">
        <v>2.1544545454545455E-5</v>
      </c>
      <c r="M36" s="2">
        <v>2.191038961038961E-5</v>
      </c>
      <c r="N36" s="2">
        <v>1.6960389610389609E-5</v>
      </c>
      <c r="O36" s="2">
        <v>2.0195324675324676E-5</v>
      </c>
      <c r="P36" s="2">
        <v>1.8952987012987011E-5</v>
      </c>
      <c r="Q36" s="2">
        <v>1.9843506493506491E-5</v>
      </c>
      <c r="R36" s="2">
        <v>1.9170649350649349E-5</v>
      </c>
      <c r="S36" s="2">
        <v>2.0469220779220779E-5</v>
      </c>
      <c r="T36" s="2">
        <v>1.8461818181818179E-5</v>
      </c>
      <c r="U36" s="2">
        <v>2.6659740259740259E-5</v>
      </c>
      <c r="V36" s="2">
        <v>2.4105324675324675E-5</v>
      </c>
      <c r="W36" s="2">
        <v>2.6994025974025972E-5</v>
      </c>
      <c r="X36" s="2">
        <v>2.7013116883116884E-5</v>
      </c>
      <c r="Y36" s="2">
        <v>1.4758961038961038E-5</v>
      </c>
      <c r="Z36" s="2">
        <v>1.5734415584415583E-5</v>
      </c>
      <c r="AA36" s="2">
        <v>1.8457402597402596E-5</v>
      </c>
      <c r="AB36" s="2">
        <v>1.8586753246753245E-5</v>
      </c>
      <c r="AC36" s="2">
        <v>1.611805194805195E-5</v>
      </c>
      <c r="AD36" s="2">
        <v>2.0097792207792209E-5</v>
      </c>
      <c r="AE36" s="2">
        <v>1.5994545454545453E-5</v>
      </c>
      <c r="AF36" s="2">
        <v>1.1225194805194806E-5</v>
      </c>
      <c r="AG36" s="2">
        <v>1.6642337662337663E-5</v>
      </c>
      <c r="AH36" s="2">
        <v>1.2656571428571428E-5</v>
      </c>
      <c r="AI36" s="2">
        <v>1.3858051948051948E-5</v>
      </c>
      <c r="AJ36" s="2">
        <v>1.3073636363636364E-5</v>
      </c>
      <c r="AK36" s="2">
        <v>1.4462467532467532E-5</v>
      </c>
      <c r="AL36" s="2">
        <v>1.7715974025974028E-5</v>
      </c>
      <c r="AM36" s="2">
        <v>1.3158181818181818E-5</v>
      </c>
      <c r="AN36" s="2">
        <v>1.3731558441558442E-5</v>
      </c>
      <c r="AO36" s="2">
        <v>1.3729870129870129E-5</v>
      </c>
      <c r="AP36" s="2">
        <v>1.4707532467532466E-5</v>
      </c>
      <c r="AQ36" s="2">
        <v>1.5201298701298702E-5</v>
      </c>
      <c r="AR36" s="2">
        <v>1.6944025974025972E-5</v>
      </c>
      <c r="AS36" s="2">
        <v>9.9860519480519483E-6</v>
      </c>
      <c r="AT36" s="2">
        <v>1.1742831168831168E-5</v>
      </c>
      <c r="AU36" s="2">
        <v>1.6518571428571429E-5</v>
      </c>
      <c r="AV36" s="2">
        <v>1.2014467532467533E-5</v>
      </c>
      <c r="AW36" s="2">
        <v>1.1350363636363637E-5</v>
      </c>
      <c r="AX36" s="2">
        <v>1.5705844155844154E-5</v>
      </c>
      <c r="AY36" s="2">
        <v>1.9795974025974025E-5</v>
      </c>
      <c r="AZ36" s="2">
        <v>1.5229480519480522E-5</v>
      </c>
      <c r="BA36" s="2">
        <v>2.26587012987013E-5</v>
      </c>
      <c r="BB36" s="2">
        <v>1.7740259740259743E-5</v>
      </c>
      <c r="BC36" s="2">
        <v>1.4025064935064936E-5</v>
      </c>
      <c r="BD36" s="2">
        <v>1.1333E-5</v>
      </c>
      <c r="BE36" s="2">
        <v>1.212696103896104E-5</v>
      </c>
    </row>
    <row r="37" spans="1:57" x14ac:dyDescent="0.15">
      <c r="A37" s="2" t="s">
        <v>22</v>
      </c>
      <c r="B37" s="2">
        <v>1.944805194805195E-5</v>
      </c>
      <c r="C37" s="2">
        <v>2.1217532467532468E-5</v>
      </c>
      <c r="D37" s="2">
        <v>2.5555324675324676E-5</v>
      </c>
      <c r="E37" s="2">
        <v>2.4623636363636365E-5</v>
      </c>
      <c r="F37" s="2">
        <v>1.7383766233766231E-5</v>
      </c>
      <c r="G37" s="2">
        <v>2.1278051948051948E-5</v>
      </c>
      <c r="H37" s="2">
        <v>2.2375454545454544E-5</v>
      </c>
      <c r="I37" s="2">
        <v>2.1582727272727272E-5</v>
      </c>
      <c r="J37" s="2">
        <v>2.0886753246753247E-5</v>
      </c>
      <c r="K37" s="2">
        <v>2.3121948051948051E-5</v>
      </c>
      <c r="L37" s="2">
        <v>2.1544545454545455E-5</v>
      </c>
      <c r="M37" s="2">
        <v>2.191038961038961E-5</v>
      </c>
      <c r="N37" s="2">
        <v>1.6960389610389609E-5</v>
      </c>
      <c r="O37" s="2">
        <v>2.0195324675324676E-5</v>
      </c>
      <c r="P37" s="2">
        <v>1.8952987012987011E-5</v>
      </c>
      <c r="Q37" s="2">
        <v>1.9843506493506491E-5</v>
      </c>
      <c r="R37" s="2">
        <v>1.9170649350649349E-5</v>
      </c>
      <c r="S37" s="2">
        <v>2.0469220779220779E-5</v>
      </c>
      <c r="T37" s="2">
        <v>1.8461818181818179E-5</v>
      </c>
      <c r="U37" s="2">
        <v>2.6659740259740259E-5</v>
      </c>
      <c r="V37" s="2">
        <v>2.4105324675324675E-5</v>
      </c>
      <c r="W37" s="2">
        <v>2.6994025974025972E-5</v>
      </c>
      <c r="X37" s="2">
        <v>2.7013116883116884E-5</v>
      </c>
      <c r="Y37" s="2">
        <v>1.4758961038961038E-5</v>
      </c>
      <c r="Z37" s="2">
        <v>1.5734415584415583E-5</v>
      </c>
      <c r="AA37" s="2">
        <v>1.8457402597402596E-5</v>
      </c>
      <c r="AB37" s="2">
        <v>1.8586753246753245E-5</v>
      </c>
      <c r="AC37" s="2">
        <v>1.611805194805195E-5</v>
      </c>
      <c r="AD37" s="2">
        <v>2.0097792207792209E-5</v>
      </c>
      <c r="AE37" s="2">
        <v>1.5994545454545453E-5</v>
      </c>
      <c r="AF37" s="2">
        <v>1.1225194805194806E-5</v>
      </c>
      <c r="AG37" s="2">
        <v>1.6642337662337663E-5</v>
      </c>
      <c r="AH37" s="2">
        <v>1.2656571428571428E-5</v>
      </c>
      <c r="AI37" s="2">
        <v>1.3858051948051948E-5</v>
      </c>
      <c r="AJ37" s="2">
        <v>1.3073636363636364E-5</v>
      </c>
      <c r="AK37" s="2">
        <v>1.4462467532467532E-5</v>
      </c>
      <c r="AL37" s="2">
        <v>1.7715974025974028E-5</v>
      </c>
      <c r="AM37" s="2">
        <v>1.3158181818181818E-5</v>
      </c>
      <c r="AN37" s="2">
        <v>1.3731558441558442E-5</v>
      </c>
      <c r="AO37" s="2">
        <v>1.3729870129870129E-5</v>
      </c>
      <c r="AP37" s="2">
        <v>1.4707532467532466E-5</v>
      </c>
      <c r="AQ37" s="2">
        <v>1.5201298701298702E-5</v>
      </c>
      <c r="AR37" s="2">
        <v>1.6944025974025972E-5</v>
      </c>
      <c r="AS37" s="2">
        <v>9.9860519480519483E-6</v>
      </c>
      <c r="AT37" s="2">
        <v>1.1742831168831168E-5</v>
      </c>
      <c r="AU37" s="2">
        <v>1.6518571428571429E-5</v>
      </c>
      <c r="AV37" s="2">
        <v>1.2014467532467533E-5</v>
      </c>
      <c r="AW37" s="2">
        <v>1.1350363636363637E-5</v>
      </c>
      <c r="AX37" s="2">
        <v>1.5705844155844154E-5</v>
      </c>
      <c r="AY37" s="2">
        <v>1.9795974025974025E-5</v>
      </c>
      <c r="AZ37" s="2">
        <v>1.5229480519480522E-5</v>
      </c>
      <c r="BA37" s="2">
        <v>2.26587012987013E-5</v>
      </c>
      <c r="BB37" s="2">
        <v>1.7740259740259743E-5</v>
      </c>
      <c r="BC37" s="2">
        <v>1.4025064935064936E-5</v>
      </c>
      <c r="BD37" s="2">
        <v>1.1333E-5</v>
      </c>
      <c r="BE37" s="2">
        <v>1.212696103896104E-5</v>
      </c>
    </row>
    <row r="38" spans="1:57" x14ac:dyDescent="0.15">
      <c r="A38" s="2" t="s">
        <v>21</v>
      </c>
      <c r="B38" s="2">
        <v>1.944805194805195E-5</v>
      </c>
      <c r="C38" s="2">
        <v>2.1217532467532468E-5</v>
      </c>
      <c r="D38" s="2">
        <v>2.5555324675324676E-5</v>
      </c>
      <c r="E38" s="2">
        <v>2.4623636363636365E-5</v>
      </c>
      <c r="F38" s="2">
        <v>1.7383766233766231E-5</v>
      </c>
      <c r="G38" s="2">
        <v>2.1278051948051948E-5</v>
      </c>
      <c r="H38" s="2">
        <v>2.2375454545454544E-5</v>
      </c>
      <c r="I38" s="2">
        <v>2.1582727272727272E-5</v>
      </c>
      <c r="J38" s="2">
        <v>2.0886753246753247E-5</v>
      </c>
      <c r="K38" s="2">
        <v>2.3121948051948051E-5</v>
      </c>
      <c r="L38" s="2">
        <v>2.1544545454545455E-5</v>
      </c>
      <c r="M38" s="2">
        <v>2.191038961038961E-5</v>
      </c>
      <c r="N38" s="2">
        <v>1.6960389610389609E-5</v>
      </c>
      <c r="O38" s="2">
        <v>2.0195324675324676E-5</v>
      </c>
      <c r="P38" s="2">
        <v>1.8952987012987011E-5</v>
      </c>
      <c r="Q38" s="2">
        <v>1.9843506493506491E-5</v>
      </c>
      <c r="R38" s="2">
        <v>1.9170649350649349E-5</v>
      </c>
      <c r="S38" s="2">
        <v>2.0469220779220779E-5</v>
      </c>
      <c r="T38" s="2">
        <v>1.8461818181818179E-5</v>
      </c>
      <c r="U38" s="2">
        <v>2.6659740259740259E-5</v>
      </c>
      <c r="V38" s="2">
        <v>2.4105324675324675E-5</v>
      </c>
      <c r="W38" s="2">
        <v>2.6994025974025972E-5</v>
      </c>
      <c r="X38" s="2">
        <v>2.7013116883116884E-5</v>
      </c>
      <c r="Y38" s="2">
        <v>1.4758961038961038E-5</v>
      </c>
      <c r="Z38" s="2">
        <v>1.5734415584415583E-5</v>
      </c>
      <c r="AA38" s="2">
        <v>1.8457402597402596E-5</v>
      </c>
      <c r="AB38" s="2">
        <v>1.8586753246753245E-5</v>
      </c>
      <c r="AC38" s="2">
        <v>1.611805194805195E-5</v>
      </c>
      <c r="AD38" s="2">
        <v>2.0097792207792209E-5</v>
      </c>
      <c r="AE38" s="2">
        <v>1.5994545454545453E-5</v>
      </c>
      <c r="AF38" s="2">
        <v>1.1225194805194806E-5</v>
      </c>
      <c r="AG38" s="2">
        <v>1.6642337662337663E-5</v>
      </c>
      <c r="AH38" s="2">
        <v>1.2656571428571428E-5</v>
      </c>
      <c r="AI38" s="2">
        <v>1.3858051948051948E-5</v>
      </c>
      <c r="AJ38" s="2">
        <v>1.3073636363636364E-5</v>
      </c>
      <c r="AK38" s="2">
        <v>1.4462467532467532E-5</v>
      </c>
      <c r="AL38" s="2">
        <v>1.7715974025974028E-5</v>
      </c>
      <c r="AM38" s="2">
        <v>1.3158181818181818E-5</v>
      </c>
      <c r="AN38" s="2">
        <v>1.3731558441558442E-5</v>
      </c>
      <c r="AO38" s="2">
        <v>1.3729870129870129E-5</v>
      </c>
      <c r="AP38" s="2">
        <v>1.4707532467532466E-5</v>
      </c>
      <c r="AQ38" s="2">
        <v>1.5201298701298702E-5</v>
      </c>
      <c r="AR38" s="2">
        <v>1.6944025974025972E-5</v>
      </c>
      <c r="AS38" s="2">
        <v>9.9860519480519483E-6</v>
      </c>
      <c r="AT38" s="2">
        <v>1.1742831168831168E-5</v>
      </c>
      <c r="AU38" s="2">
        <v>1.6518571428571429E-5</v>
      </c>
      <c r="AV38" s="2">
        <v>1.2014467532467533E-5</v>
      </c>
      <c r="AW38" s="2">
        <v>1.1350363636363637E-5</v>
      </c>
      <c r="AX38" s="2">
        <v>1.5705844155844154E-5</v>
      </c>
      <c r="AY38" s="2">
        <v>1.9795974025974025E-5</v>
      </c>
      <c r="AZ38" s="2">
        <v>1.5229480519480522E-5</v>
      </c>
      <c r="BA38" s="2">
        <v>2.26587012987013E-5</v>
      </c>
      <c r="BB38" s="2">
        <v>1.7740259740259743E-5</v>
      </c>
      <c r="BC38" s="2">
        <v>1.4025064935064936E-5</v>
      </c>
      <c r="BD38" s="2">
        <v>1.1333E-5</v>
      </c>
      <c r="BE38" s="2">
        <v>1.212696103896104E-5</v>
      </c>
    </row>
    <row r="39" spans="1:57" x14ac:dyDescent="0.15">
      <c r="A39" s="2" t="s">
        <v>20</v>
      </c>
      <c r="B39" s="2">
        <v>1.944805194805195E-5</v>
      </c>
      <c r="C39" s="2">
        <v>2.1217532467532468E-5</v>
      </c>
      <c r="D39" s="2">
        <v>2.5555324675324676E-5</v>
      </c>
      <c r="E39" s="2">
        <v>2.4623636363636365E-5</v>
      </c>
      <c r="F39" s="2">
        <v>1.7383766233766231E-5</v>
      </c>
      <c r="G39" s="2">
        <v>2.1278051948051948E-5</v>
      </c>
      <c r="H39" s="2">
        <v>2.2375454545454544E-5</v>
      </c>
      <c r="I39" s="2">
        <v>2.1582727272727272E-5</v>
      </c>
      <c r="J39" s="2">
        <v>2.0886753246753247E-5</v>
      </c>
      <c r="K39" s="2">
        <v>2.3121948051948051E-5</v>
      </c>
      <c r="L39" s="2">
        <v>2.1544545454545455E-5</v>
      </c>
      <c r="M39" s="2">
        <v>2.191038961038961E-5</v>
      </c>
      <c r="N39" s="2">
        <v>1.6960389610389609E-5</v>
      </c>
      <c r="O39" s="2">
        <v>2.0195324675324676E-5</v>
      </c>
      <c r="P39" s="2">
        <v>1.8952987012987011E-5</v>
      </c>
      <c r="Q39" s="2">
        <v>1.9843506493506491E-5</v>
      </c>
      <c r="R39" s="2">
        <v>1.9170649350649349E-5</v>
      </c>
      <c r="S39" s="2">
        <v>2.0469220779220779E-5</v>
      </c>
      <c r="T39" s="2">
        <v>1.8461818181818179E-5</v>
      </c>
      <c r="U39" s="2">
        <v>2.6659740259740259E-5</v>
      </c>
      <c r="V39" s="2">
        <v>2.4105324675324675E-5</v>
      </c>
      <c r="W39" s="2">
        <v>2.6994025974025972E-5</v>
      </c>
      <c r="X39" s="2">
        <v>2.7013116883116884E-5</v>
      </c>
      <c r="Y39" s="2">
        <v>1.4758961038961038E-5</v>
      </c>
      <c r="Z39" s="2">
        <v>1.5734415584415583E-5</v>
      </c>
      <c r="AA39" s="2">
        <v>1.8457402597402596E-5</v>
      </c>
      <c r="AB39" s="2">
        <v>1.8586753246753245E-5</v>
      </c>
      <c r="AC39" s="2">
        <v>1.611805194805195E-5</v>
      </c>
      <c r="AD39" s="2">
        <v>2.0097792207792209E-5</v>
      </c>
      <c r="AE39" s="2">
        <v>1.5994545454545453E-5</v>
      </c>
      <c r="AF39" s="2">
        <v>1.1225194805194806E-5</v>
      </c>
      <c r="AG39" s="2">
        <v>1.6642337662337663E-5</v>
      </c>
      <c r="AH39" s="2">
        <v>1.2656571428571428E-5</v>
      </c>
      <c r="AI39" s="2">
        <v>1.3858051948051948E-5</v>
      </c>
      <c r="AJ39" s="2">
        <v>1.3073636363636364E-5</v>
      </c>
      <c r="AK39" s="2">
        <v>1.4462467532467532E-5</v>
      </c>
      <c r="AL39" s="2">
        <v>1.7715974025974028E-5</v>
      </c>
      <c r="AM39" s="2">
        <v>1.3158181818181818E-5</v>
      </c>
      <c r="AN39" s="2">
        <v>1.3731558441558442E-5</v>
      </c>
      <c r="AO39" s="2">
        <v>1.3729870129870129E-5</v>
      </c>
      <c r="AP39" s="2">
        <v>1.4707532467532466E-5</v>
      </c>
      <c r="AQ39" s="2">
        <v>1.5201298701298702E-5</v>
      </c>
      <c r="AR39" s="2">
        <v>1.6944025974025972E-5</v>
      </c>
      <c r="AS39" s="2">
        <v>9.9860519480519483E-6</v>
      </c>
      <c r="AT39" s="2">
        <v>1.1742831168831168E-5</v>
      </c>
      <c r="AU39" s="2">
        <v>1.6518571428571429E-5</v>
      </c>
      <c r="AV39" s="2">
        <v>1.2014467532467533E-5</v>
      </c>
      <c r="AW39" s="2">
        <v>1.1350363636363637E-5</v>
      </c>
      <c r="AX39" s="2">
        <v>1.5705844155844154E-5</v>
      </c>
      <c r="AY39" s="2">
        <v>1.9795974025974025E-5</v>
      </c>
      <c r="AZ39" s="2">
        <v>1.5229480519480522E-5</v>
      </c>
      <c r="BA39" s="2">
        <v>2.26587012987013E-5</v>
      </c>
      <c r="BB39" s="2">
        <v>1.7740259740259743E-5</v>
      </c>
      <c r="BC39" s="2">
        <v>1.4025064935064936E-5</v>
      </c>
      <c r="BD39" s="2">
        <v>1.1333E-5</v>
      </c>
      <c r="BE39" s="2">
        <v>1.212696103896104E-5</v>
      </c>
    </row>
    <row r="40" spans="1:57" x14ac:dyDescent="0.15">
      <c r="A40" s="2" t="s">
        <v>19</v>
      </c>
      <c r="B40" s="2">
        <v>1.944805194805195E-5</v>
      </c>
      <c r="C40" s="2">
        <v>2.1217532467532468E-5</v>
      </c>
      <c r="D40" s="2">
        <v>2.5555324675324676E-5</v>
      </c>
      <c r="E40" s="2">
        <v>2.4623636363636365E-5</v>
      </c>
      <c r="F40" s="2">
        <v>1.7383766233766231E-5</v>
      </c>
      <c r="G40" s="2">
        <v>2.1278051948051948E-5</v>
      </c>
      <c r="H40" s="2">
        <v>2.2375454545454544E-5</v>
      </c>
      <c r="I40" s="2">
        <v>2.1582727272727272E-5</v>
      </c>
      <c r="J40" s="2">
        <v>2.0886753246753247E-5</v>
      </c>
      <c r="K40" s="2">
        <v>2.3121948051948051E-5</v>
      </c>
      <c r="L40" s="2">
        <v>2.1544545454545455E-5</v>
      </c>
      <c r="M40" s="2">
        <v>2.191038961038961E-5</v>
      </c>
      <c r="N40" s="2">
        <v>1.6960389610389609E-5</v>
      </c>
      <c r="O40" s="2">
        <v>2.0195324675324676E-5</v>
      </c>
      <c r="P40" s="2">
        <v>1.8952987012987011E-5</v>
      </c>
      <c r="Q40" s="2">
        <v>1.9843506493506491E-5</v>
      </c>
      <c r="R40" s="2">
        <v>1.9170649350649349E-5</v>
      </c>
      <c r="S40" s="2">
        <v>2.0469220779220779E-5</v>
      </c>
      <c r="T40" s="2">
        <v>1.8461818181818179E-5</v>
      </c>
      <c r="U40" s="2">
        <v>2.6659740259740259E-5</v>
      </c>
      <c r="V40" s="2">
        <v>2.4105324675324675E-5</v>
      </c>
      <c r="W40" s="2">
        <v>2.6994025974025972E-5</v>
      </c>
      <c r="X40" s="2">
        <v>2.7013116883116884E-5</v>
      </c>
      <c r="Y40" s="2">
        <v>1.4758961038961038E-5</v>
      </c>
      <c r="Z40" s="2">
        <v>1.5734415584415583E-5</v>
      </c>
      <c r="AA40" s="2">
        <v>1.8457402597402596E-5</v>
      </c>
      <c r="AB40" s="2">
        <v>1.8586753246753245E-5</v>
      </c>
      <c r="AC40" s="2">
        <v>1.611805194805195E-5</v>
      </c>
      <c r="AD40" s="2">
        <v>2.0097792207792209E-5</v>
      </c>
      <c r="AE40" s="2">
        <v>1.5994545454545453E-5</v>
      </c>
      <c r="AF40" s="2">
        <v>1.1225194805194806E-5</v>
      </c>
      <c r="AG40" s="2">
        <v>1.6642337662337663E-5</v>
      </c>
      <c r="AH40" s="2">
        <v>1.2656571428571428E-5</v>
      </c>
      <c r="AI40" s="2">
        <v>1.3858051948051948E-5</v>
      </c>
      <c r="AJ40" s="2">
        <v>1.3073636363636364E-5</v>
      </c>
      <c r="AK40" s="2">
        <v>1.4462467532467532E-5</v>
      </c>
      <c r="AL40" s="2">
        <v>1.7715974025974028E-5</v>
      </c>
      <c r="AM40" s="2">
        <v>1.3158181818181818E-5</v>
      </c>
      <c r="AN40" s="2">
        <v>1.3731558441558442E-5</v>
      </c>
      <c r="AO40" s="2">
        <v>1.3729870129870129E-5</v>
      </c>
      <c r="AP40" s="2">
        <v>1.4707532467532466E-5</v>
      </c>
      <c r="AQ40" s="2">
        <v>1.5201298701298702E-5</v>
      </c>
      <c r="AR40" s="2">
        <v>1.6944025974025972E-5</v>
      </c>
      <c r="AS40" s="2">
        <v>9.9860519480519483E-6</v>
      </c>
      <c r="AT40" s="2">
        <v>1.1742831168831168E-5</v>
      </c>
      <c r="AU40" s="2">
        <v>1.6518571428571429E-5</v>
      </c>
      <c r="AV40" s="2">
        <v>1.2014467532467533E-5</v>
      </c>
      <c r="AW40" s="2">
        <v>1.1350363636363637E-5</v>
      </c>
      <c r="AX40" s="2">
        <v>1.5705844155844154E-5</v>
      </c>
      <c r="AY40" s="2">
        <v>1.9795974025974025E-5</v>
      </c>
      <c r="AZ40" s="2">
        <v>1.5229480519480522E-5</v>
      </c>
      <c r="BA40" s="2">
        <v>2.26587012987013E-5</v>
      </c>
      <c r="BB40" s="2">
        <v>1.7740259740259743E-5</v>
      </c>
      <c r="BC40" s="2">
        <v>1.4025064935064936E-5</v>
      </c>
      <c r="BD40" s="2">
        <v>1.1333E-5</v>
      </c>
      <c r="BE40" s="2">
        <v>1.212696103896104E-5</v>
      </c>
    </row>
    <row r="41" spans="1:57" x14ac:dyDescent="0.15">
      <c r="A41" s="2" t="s">
        <v>18</v>
      </c>
      <c r="B41" s="2">
        <v>1.944805194805195E-5</v>
      </c>
      <c r="C41" s="2">
        <v>2.1217532467532468E-5</v>
      </c>
      <c r="D41" s="2">
        <v>2.5555324675324676E-5</v>
      </c>
      <c r="E41" s="2">
        <v>2.4623636363636365E-5</v>
      </c>
      <c r="F41" s="2">
        <v>1.7383766233766231E-5</v>
      </c>
      <c r="G41" s="2">
        <v>2.1278051948051948E-5</v>
      </c>
      <c r="H41" s="2">
        <v>2.2375454545454544E-5</v>
      </c>
      <c r="I41" s="2">
        <v>2.1582727272727272E-5</v>
      </c>
      <c r="J41" s="2">
        <v>2.0886753246753247E-5</v>
      </c>
      <c r="K41" s="2">
        <v>2.3121948051948051E-5</v>
      </c>
      <c r="L41" s="2">
        <v>2.1544545454545455E-5</v>
      </c>
      <c r="M41" s="2">
        <v>2.191038961038961E-5</v>
      </c>
      <c r="N41" s="2">
        <v>1.6960389610389609E-5</v>
      </c>
      <c r="O41" s="2">
        <v>2.0195324675324676E-5</v>
      </c>
      <c r="P41" s="2">
        <v>1.8952987012987011E-5</v>
      </c>
      <c r="Q41" s="2">
        <v>1.9843506493506491E-5</v>
      </c>
      <c r="R41" s="2">
        <v>1.9170649350649349E-5</v>
      </c>
      <c r="S41" s="2">
        <v>2.0469220779220779E-5</v>
      </c>
      <c r="T41" s="2">
        <v>1.8461818181818179E-5</v>
      </c>
      <c r="U41" s="2">
        <v>2.6659740259740259E-5</v>
      </c>
      <c r="V41" s="2">
        <v>2.4105324675324675E-5</v>
      </c>
      <c r="W41" s="2">
        <v>2.6994025974025972E-5</v>
      </c>
      <c r="X41" s="2">
        <v>2.7013116883116884E-5</v>
      </c>
      <c r="Y41" s="2">
        <v>1.4758961038961038E-5</v>
      </c>
      <c r="Z41" s="2">
        <v>1.5734415584415583E-5</v>
      </c>
      <c r="AA41" s="2">
        <v>1.8457402597402596E-5</v>
      </c>
      <c r="AB41" s="2">
        <v>1.8586753246753245E-5</v>
      </c>
      <c r="AC41" s="2">
        <v>1.611805194805195E-5</v>
      </c>
      <c r="AD41" s="2">
        <v>2.0097792207792209E-5</v>
      </c>
      <c r="AE41" s="2">
        <v>1.5994545454545453E-5</v>
      </c>
      <c r="AF41" s="2">
        <v>1.1225194805194806E-5</v>
      </c>
      <c r="AG41" s="2">
        <v>1.6642337662337663E-5</v>
      </c>
      <c r="AH41" s="2">
        <v>1.2656571428571428E-5</v>
      </c>
      <c r="AI41" s="2">
        <v>1.3858051948051948E-5</v>
      </c>
      <c r="AJ41" s="2">
        <v>1.3073636363636364E-5</v>
      </c>
      <c r="AK41" s="2">
        <v>1.4462467532467532E-5</v>
      </c>
      <c r="AL41" s="2">
        <v>1.7715974025974028E-5</v>
      </c>
      <c r="AM41" s="2">
        <v>1.3158181818181818E-5</v>
      </c>
      <c r="AN41" s="2">
        <v>1.3731558441558442E-5</v>
      </c>
      <c r="AO41" s="2">
        <v>1.3729870129870129E-5</v>
      </c>
      <c r="AP41" s="2">
        <v>1.4707532467532466E-5</v>
      </c>
      <c r="AQ41" s="2">
        <v>1.5201298701298702E-5</v>
      </c>
      <c r="AR41" s="2">
        <v>1.6944025974025972E-5</v>
      </c>
      <c r="AS41" s="2">
        <v>9.9860519480519483E-6</v>
      </c>
      <c r="AT41" s="2">
        <v>1.1742831168831168E-5</v>
      </c>
      <c r="AU41" s="2">
        <v>1.6518571428571429E-5</v>
      </c>
      <c r="AV41" s="2">
        <v>1.2014467532467533E-5</v>
      </c>
      <c r="AW41" s="2">
        <v>1.1350363636363637E-5</v>
      </c>
      <c r="AX41" s="2">
        <v>1.5705844155844154E-5</v>
      </c>
      <c r="AY41" s="2">
        <v>1.9795974025974025E-5</v>
      </c>
      <c r="AZ41" s="2">
        <v>1.5229480519480522E-5</v>
      </c>
      <c r="BA41" s="2">
        <v>2.26587012987013E-5</v>
      </c>
      <c r="BB41" s="2">
        <v>1.7740259740259743E-5</v>
      </c>
      <c r="BC41" s="2">
        <v>1.4025064935064936E-5</v>
      </c>
      <c r="BD41" s="2">
        <v>1.1333E-5</v>
      </c>
      <c r="BE41" s="2">
        <v>1.212696103896104E-5</v>
      </c>
    </row>
    <row r="42" spans="1:57" x14ac:dyDescent="0.15">
      <c r="A42" s="2" t="s">
        <v>17</v>
      </c>
      <c r="B42" s="2">
        <v>1.944805194805195E-5</v>
      </c>
      <c r="C42" s="2">
        <v>2.1217532467532468E-5</v>
      </c>
      <c r="D42" s="2">
        <v>2.5555324675324676E-5</v>
      </c>
      <c r="E42" s="2">
        <v>2.4623636363636365E-5</v>
      </c>
      <c r="F42" s="2">
        <v>1.7383766233766231E-5</v>
      </c>
      <c r="G42" s="2">
        <v>2.1278051948051948E-5</v>
      </c>
      <c r="H42" s="2">
        <v>2.2375454545454544E-5</v>
      </c>
      <c r="I42" s="2">
        <v>2.1582727272727272E-5</v>
      </c>
      <c r="J42" s="2">
        <v>2.0886753246753247E-5</v>
      </c>
      <c r="K42" s="2">
        <v>2.3121948051948051E-5</v>
      </c>
      <c r="L42" s="2">
        <v>2.1544545454545455E-5</v>
      </c>
      <c r="M42" s="2">
        <v>2.191038961038961E-5</v>
      </c>
      <c r="N42" s="2">
        <v>1.6960389610389609E-5</v>
      </c>
      <c r="O42" s="2">
        <v>2.0195324675324676E-5</v>
      </c>
      <c r="P42" s="2">
        <v>1.8952987012987011E-5</v>
      </c>
      <c r="Q42" s="2">
        <v>1.9843506493506491E-5</v>
      </c>
      <c r="R42" s="2">
        <v>1.9170649350649349E-5</v>
      </c>
      <c r="S42" s="2">
        <v>2.0469220779220779E-5</v>
      </c>
      <c r="T42" s="2">
        <v>1.8461818181818179E-5</v>
      </c>
      <c r="U42" s="2">
        <v>2.6659740259740259E-5</v>
      </c>
      <c r="V42" s="2">
        <v>2.4105324675324675E-5</v>
      </c>
      <c r="W42" s="2">
        <v>2.6994025974025972E-5</v>
      </c>
      <c r="X42" s="2">
        <v>2.7013116883116884E-5</v>
      </c>
      <c r="Y42" s="2">
        <v>1.4758961038961038E-5</v>
      </c>
      <c r="Z42" s="2">
        <v>1.5734415584415583E-5</v>
      </c>
      <c r="AA42" s="2">
        <v>1.8457402597402596E-5</v>
      </c>
      <c r="AB42" s="2">
        <v>1.8586753246753245E-5</v>
      </c>
      <c r="AC42" s="2">
        <v>1.611805194805195E-5</v>
      </c>
      <c r="AD42" s="2">
        <v>2.0097792207792209E-5</v>
      </c>
      <c r="AE42" s="2">
        <v>1.5994545454545453E-5</v>
      </c>
      <c r="AF42" s="2">
        <v>1.1225194805194806E-5</v>
      </c>
      <c r="AG42" s="2">
        <v>1.6642337662337663E-5</v>
      </c>
      <c r="AH42" s="2">
        <v>1.2656571428571428E-5</v>
      </c>
      <c r="AI42" s="2">
        <v>1.3858051948051948E-5</v>
      </c>
      <c r="AJ42" s="2">
        <v>1.3073636363636364E-5</v>
      </c>
      <c r="AK42" s="2">
        <v>1.4462467532467532E-5</v>
      </c>
      <c r="AL42" s="2">
        <v>1.7715974025974028E-5</v>
      </c>
      <c r="AM42" s="2">
        <v>1.3158181818181818E-5</v>
      </c>
      <c r="AN42" s="2">
        <v>1.3731558441558442E-5</v>
      </c>
      <c r="AO42" s="2">
        <v>1.3729870129870129E-5</v>
      </c>
      <c r="AP42" s="2">
        <v>1.4707532467532466E-5</v>
      </c>
      <c r="AQ42" s="2">
        <v>1.5201298701298702E-5</v>
      </c>
      <c r="AR42" s="2">
        <v>1.6944025974025972E-5</v>
      </c>
      <c r="AS42" s="2">
        <v>9.9860519480519483E-6</v>
      </c>
      <c r="AT42" s="2">
        <v>1.1742831168831168E-5</v>
      </c>
      <c r="AU42" s="2">
        <v>1.6518571428571429E-5</v>
      </c>
      <c r="AV42" s="2">
        <v>1.2014467532467533E-5</v>
      </c>
      <c r="AW42" s="2">
        <v>1.1350363636363637E-5</v>
      </c>
      <c r="AX42" s="2">
        <v>1.5705844155844154E-5</v>
      </c>
      <c r="AY42" s="2">
        <v>1.9795974025974025E-5</v>
      </c>
      <c r="AZ42" s="2">
        <v>1.5229480519480522E-5</v>
      </c>
      <c r="BA42" s="2">
        <v>2.26587012987013E-5</v>
      </c>
      <c r="BB42" s="2">
        <v>1.7740259740259743E-5</v>
      </c>
      <c r="BC42" s="2">
        <v>1.4025064935064936E-5</v>
      </c>
      <c r="BD42" s="2">
        <v>1.1333E-5</v>
      </c>
      <c r="BE42" s="2">
        <v>1.212696103896104E-5</v>
      </c>
    </row>
    <row r="43" spans="1:57" x14ac:dyDescent="0.15">
      <c r="A43" s="2" t="s">
        <v>16</v>
      </c>
      <c r="B43" s="2">
        <v>1.944805194805195E-5</v>
      </c>
      <c r="C43" s="2">
        <v>2.1217532467532468E-5</v>
      </c>
      <c r="D43" s="2">
        <v>2.5555324675324676E-5</v>
      </c>
      <c r="E43" s="2">
        <v>2.4623636363636365E-5</v>
      </c>
      <c r="F43" s="2">
        <v>1.7383766233766231E-5</v>
      </c>
      <c r="G43" s="2">
        <v>2.1278051948051948E-5</v>
      </c>
      <c r="H43" s="2">
        <v>2.2375454545454544E-5</v>
      </c>
      <c r="I43" s="2">
        <v>2.1582727272727272E-5</v>
      </c>
      <c r="J43" s="2">
        <v>2.0886753246753247E-5</v>
      </c>
      <c r="K43" s="2">
        <v>2.3121948051948051E-5</v>
      </c>
      <c r="L43" s="2">
        <v>2.1544545454545455E-5</v>
      </c>
      <c r="M43" s="2">
        <v>2.191038961038961E-5</v>
      </c>
      <c r="N43" s="2">
        <v>1.6960389610389609E-5</v>
      </c>
      <c r="O43" s="2">
        <v>2.0195324675324676E-5</v>
      </c>
      <c r="P43" s="2">
        <v>1.8952987012987011E-5</v>
      </c>
      <c r="Q43" s="2">
        <v>1.9843506493506491E-5</v>
      </c>
      <c r="R43" s="2">
        <v>1.9170649350649349E-5</v>
      </c>
      <c r="S43" s="2">
        <v>2.0469220779220779E-5</v>
      </c>
      <c r="T43" s="2">
        <v>1.8461818181818179E-5</v>
      </c>
      <c r="U43" s="2">
        <v>2.6659740259740259E-5</v>
      </c>
      <c r="V43" s="2">
        <v>2.4105324675324675E-5</v>
      </c>
      <c r="W43" s="2">
        <v>2.6994025974025972E-5</v>
      </c>
      <c r="X43" s="2">
        <v>2.7013116883116884E-5</v>
      </c>
      <c r="Y43" s="2">
        <v>1.4758961038961038E-5</v>
      </c>
      <c r="Z43" s="2">
        <v>1.5734415584415583E-5</v>
      </c>
      <c r="AA43" s="2">
        <v>1.8457402597402596E-5</v>
      </c>
      <c r="AB43" s="2">
        <v>1.8586753246753245E-5</v>
      </c>
      <c r="AC43" s="2">
        <v>1.611805194805195E-5</v>
      </c>
      <c r="AD43" s="2">
        <v>2.0097792207792209E-5</v>
      </c>
      <c r="AE43" s="2">
        <v>1.5994545454545453E-5</v>
      </c>
      <c r="AF43" s="2">
        <v>1.1225194805194806E-5</v>
      </c>
      <c r="AG43" s="2">
        <v>1.6642337662337663E-5</v>
      </c>
      <c r="AH43" s="2">
        <v>1.2656571428571428E-5</v>
      </c>
      <c r="AI43" s="2">
        <v>1.3858051948051948E-5</v>
      </c>
      <c r="AJ43" s="2">
        <v>1.3073636363636364E-5</v>
      </c>
      <c r="AK43" s="2">
        <v>1.4462467532467532E-5</v>
      </c>
      <c r="AL43" s="2">
        <v>1.7715974025974028E-5</v>
      </c>
      <c r="AM43" s="2">
        <v>1.3158181818181818E-5</v>
      </c>
      <c r="AN43" s="2">
        <v>1.3731558441558442E-5</v>
      </c>
      <c r="AO43" s="2">
        <v>1.3729870129870129E-5</v>
      </c>
      <c r="AP43" s="2">
        <v>1.4707532467532466E-5</v>
      </c>
      <c r="AQ43" s="2">
        <v>1.5201298701298702E-5</v>
      </c>
      <c r="AR43" s="2">
        <v>1.6944025974025972E-5</v>
      </c>
      <c r="AS43" s="2">
        <v>9.9860519480519483E-6</v>
      </c>
      <c r="AT43" s="2">
        <v>1.1742831168831168E-5</v>
      </c>
      <c r="AU43" s="2">
        <v>1.6518571428571429E-5</v>
      </c>
      <c r="AV43" s="2">
        <v>1.2014467532467533E-5</v>
      </c>
      <c r="AW43" s="2">
        <v>1.1350363636363637E-5</v>
      </c>
      <c r="AX43" s="2">
        <v>1.5705844155844154E-5</v>
      </c>
      <c r="AY43" s="2">
        <v>1.9795974025974025E-5</v>
      </c>
      <c r="AZ43" s="2">
        <v>1.5229480519480522E-5</v>
      </c>
      <c r="BA43" s="2">
        <v>2.26587012987013E-5</v>
      </c>
      <c r="BB43" s="2">
        <v>1.7740259740259743E-5</v>
      </c>
      <c r="BC43" s="2">
        <v>1.4025064935064936E-5</v>
      </c>
      <c r="BD43" s="2">
        <v>1.1333E-5</v>
      </c>
      <c r="BE43" s="2">
        <v>1.212696103896104E-5</v>
      </c>
    </row>
    <row r="44" spans="1:57" x14ac:dyDescent="0.15">
      <c r="A44" s="2" t="s">
        <v>15</v>
      </c>
      <c r="B44" s="2">
        <v>1.944805194805195E-5</v>
      </c>
      <c r="C44" s="2">
        <v>2.1217532467532468E-5</v>
      </c>
      <c r="D44" s="2">
        <v>2.5555324675324676E-5</v>
      </c>
      <c r="E44" s="2">
        <v>2.4623636363636365E-5</v>
      </c>
      <c r="F44" s="2">
        <v>1.7383766233766231E-5</v>
      </c>
      <c r="G44" s="2">
        <v>2.1278051948051948E-5</v>
      </c>
      <c r="H44" s="2">
        <v>2.2375454545454544E-5</v>
      </c>
      <c r="I44" s="2">
        <v>2.1582727272727272E-5</v>
      </c>
      <c r="J44" s="2">
        <v>2.0886753246753247E-5</v>
      </c>
      <c r="K44" s="2">
        <v>2.3121948051948051E-5</v>
      </c>
      <c r="L44" s="2">
        <v>2.1544545454545455E-5</v>
      </c>
      <c r="M44" s="2">
        <v>2.191038961038961E-5</v>
      </c>
      <c r="N44" s="2">
        <v>1.6960389610389609E-5</v>
      </c>
      <c r="O44" s="2">
        <v>2.0195324675324676E-5</v>
      </c>
      <c r="P44" s="2">
        <v>1.8952987012987011E-5</v>
      </c>
      <c r="Q44" s="2">
        <v>1.9843506493506491E-5</v>
      </c>
      <c r="R44" s="2">
        <v>1.9170649350649349E-5</v>
      </c>
      <c r="S44" s="2">
        <v>2.0469220779220779E-5</v>
      </c>
      <c r="T44" s="2">
        <v>1.8461818181818179E-5</v>
      </c>
      <c r="U44" s="2">
        <v>2.6659740259740259E-5</v>
      </c>
      <c r="V44" s="2">
        <v>2.4105324675324675E-5</v>
      </c>
      <c r="W44" s="2">
        <v>2.6994025974025972E-5</v>
      </c>
      <c r="X44" s="2">
        <v>2.7013116883116884E-5</v>
      </c>
      <c r="Y44" s="2">
        <v>1.4758961038961038E-5</v>
      </c>
      <c r="Z44" s="2">
        <v>1.5734415584415583E-5</v>
      </c>
      <c r="AA44" s="2">
        <v>1.8457402597402596E-5</v>
      </c>
      <c r="AB44" s="2">
        <v>1.8586753246753245E-5</v>
      </c>
      <c r="AC44" s="2">
        <v>1.611805194805195E-5</v>
      </c>
      <c r="AD44" s="2">
        <v>2.0097792207792209E-5</v>
      </c>
      <c r="AE44" s="2">
        <v>1.5994545454545453E-5</v>
      </c>
      <c r="AF44" s="2">
        <v>1.1225194805194806E-5</v>
      </c>
      <c r="AG44" s="2">
        <v>1.6642337662337663E-5</v>
      </c>
      <c r="AH44" s="2">
        <v>1.2656571428571428E-5</v>
      </c>
      <c r="AI44" s="2">
        <v>1.3858051948051948E-5</v>
      </c>
      <c r="AJ44" s="2">
        <v>1.3073636363636364E-5</v>
      </c>
      <c r="AK44" s="2">
        <v>1.4462467532467532E-5</v>
      </c>
      <c r="AL44" s="2">
        <v>1.7715974025974028E-5</v>
      </c>
      <c r="AM44" s="2">
        <v>1.3158181818181818E-5</v>
      </c>
      <c r="AN44" s="2">
        <v>1.3731558441558442E-5</v>
      </c>
      <c r="AO44" s="2">
        <v>1.3729870129870129E-5</v>
      </c>
      <c r="AP44" s="2">
        <v>1.4707532467532466E-5</v>
      </c>
      <c r="AQ44" s="2">
        <v>1.5201298701298702E-5</v>
      </c>
      <c r="AR44" s="2">
        <v>1.6944025974025972E-5</v>
      </c>
      <c r="AS44" s="2">
        <v>9.9860519480519483E-6</v>
      </c>
      <c r="AT44" s="2">
        <v>1.1742831168831168E-5</v>
      </c>
      <c r="AU44" s="2">
        <v>1.6518571428571429E-5</v>
      </c>
      <c r="AV44" s="2">
        <v>1.2014467532467533E-5</v>
      </c>
      <c r="AW44" s="2">
        <v>1.1350363636363637E-5</v>
      </c>
      <c r="AX44" s="2">
        <v>1.5705844155844154E-5</v>
      </c>
      <c r="AY44" s="2">
        <v>1.9795974025974025E-5</v>
      </c>
      <c r="AZ44" s="2">
        <v>1.5229480519480522E-5</v>
      </c>
      <c r="BA44" s="2">
        <v>2.26587012987013E-5</v>
      </c>
      <c r="BB44" s="2">
        <v>1.7740259740259743E-5</v>
      </c>
      <c r="BC44" s="2">
        <v>1.4025064935064936E-5</v>
      </c>
      <c r="BD44" s="2">
        <v>1.1333E-5</v>
      </c>
      <c r="BE44" s="2">
        <v>1.212696103896104E-5</v>
      </c>
    </row>
    <row r="45" spans="1:57" x14ac:dyDescent="0.15">
      <c r="A45" s="2" t="s">
        <v>14</v>
      </c>
      <c r="B45" s="2">
        <v>1.944805194805195E-5</v>
      </c>
      <c r="C45" s="2">
        <v>2.1217532467532468E-5</v>
      </c>
      <c r="D45" s="2">
        <v>2.5555324675324676E-5</v>
      </c>
      <c r="E45" s="2">
        <v>2.4623636363636365E-5</v>
      </c>
      <c r="F45" s="2">
        <v>1.7383766233766231E-5</v>
      </c>
      <c r="G45" s="2">
        <v>2.1278051948051948E-5</v>
      </c>
      <c r="H45" s="2">
        <v>2.2375454545454544E-5</v>
      </c>
      <c r="I45" s="2">
        <v>2.1582727272727272E-5</v>
      </c>
      <c r="J45" s="2">
        <v>2.0886753246753247E-5</v>
      </c>
      <c r="K45" s="2">
        <v>2.3121948051948051E-5</v>
      </c>
      <c r="L45" s="2">
        <v>2.1544545454545455E-5</v>
      </c>
      <c r="M45" s="2">
        <v>2.191038961038961E-5</v>
      </c>
      <c r="N45" s="2">
        <v>1.6960389610389609E-5</v>
      </c>
      <c r="O45" s="2">
        <v>2.0195324675324676E-5</v>
      </c>
      <c r="P45" s="2">
        <v>1.8952987012987011E-5</v>
      </c>
      <c r="Q45" s="2">
        <v>1.9843506493506491E-5</v>
      </c>
      <c r="R45" s="2">
        <v>1.9170649350649349E-5</v>
      </c>
      <c r="S45" s="2">
        <v>2.0469220779220779E-5</v>
      </c>
      <c r="T45" s="2">
        <v>1.8461818181818179E-5</v>
      </c>
      <c r="U45" s="2">
        <v>2.6659740259740259E-5</v>
      </c>
      <c r="V45" s="2">
        <v>2.4105324675324675E-5</v>
      </c>
      <c r="W45" s="2">
        <v>2.6994025974025972E-5</v>
      </c>
      <c r="X45" s="2">
        <v>2.7013116883116884E-5</v>
      </c>
      <c r="Y45" s="2">
        <v>1.4758961038961038E-5</v>
      </c>
      <c r="Z45" s="2">
        <v>1.5734415584415583E-5</v>
      </c>
      <c r="AA45" s="2">
        <v>1.8457402597402596E-5</v>
      </c>
      <c r="AB45" s="2">
        <v>1.8586753246753245E-5</v>
      </c>
      <c r="AC45" s="2">
        <v>1.611805194805195E-5</v>
      </c>
      <c r="AD45" s="2">
        <v>2.0097792207792209E-5</v>
      </c>
      <c r="AE45" s="2">
        <v>1.5994545454545453E-5</v>
      </c>
      <c r="AF45" s="2">
        <v>1.1225194805194806E-5</v>
      </c>
      <c r="AG45" s="2">
        <v>1.6642337662337663E-5</v>
      </c>
      <c r="AH45" s="2">
        <v>1.2656571428571428E-5</v>
      </c>
      <c r="AI45" s="2">
        <v>1.3858051948051948E-5</v>
      </c>
      <c r="AJ45" s="2">
        <v>1.3073636363636364E-5</v>
      </c>
      <c r="AK45" s="2">
        <v>1.4462467532467532E-5</v>
      </c>
      <c r="AL45" s="2">
        <v>1.7715974025974028E-5</v>
      </c>
      <c r="AM45" s="2">
        <v>1.3158181818181818E-5</v>
      </c>
      <c r="AN45" s="2">
        <v>1.3731558441558442E-5</v>
      </c>
      <c r="AO45" s="2">
        <v>1.3729870129870129E-5</v>
      </c>
      <c r="AP45" s="2">
        <v>1.4707532467532466E-5</v>
      </c>
      <c r="AQ45" s="2">
        <v>1.5201298701298702E-5</v>
      </c>
      <c r="AR45" s="2">
        <v>1.6944025974025972E-5</v>
      </c>
      <c r="AS45" s="2">
        <v>9.9860519480519483E-6</v>
      </c>
      <c r="AT45" s="2">
        <v>1.1742831168831168E-5</v>
      </c>
      <c r="AU45" s="2">
        <v>1.6518571428571429E-5</v>
      </c>
      <c r="AV45" s="2">
        <v>1.2014467532467533E-5</v>
      </c>
      <c r="AW45" s="2">
        <v>1.1350363636363637E-5</v>
      </c>
      <c r="AX45" s="2">
        <v>1.5705844155844154E-5</v>
      </c>
      <c r="AY45" s="2">
        <v>1.9795974025974025E-5</v>
      </c>
      <c r="AZ45" s="2">
        <v>1.5229480519480522E-5</v>
      </c>
      <c r="BA45" s="2">
        <v>2.26587012987013E-5</v>
      </c>
      <c r="BB45" s="2">
        <v>1.7740259740259743E-5</v>
      </c>
      <c r="BC45" s="2">
        <v>1.4025064935064936E-5</v>
      </c>
      <c r="BD45" s="2">
        <v>1.1333E-5</v>
      </c>
      <c r="BE45" s="2">
        <v>1.212696103896104E-5</v>
      </c>
    </row>
    <row r="46" spans="1:57" x14ac:dyDescent="0.15">
      <c r="A46" s="2" t="s">
        <v>13</v>
      </c>
      <c r="B46" s="2">
        <v>1.944805194805195E-5</v>
      </c>
      <c r="C46" s="2">
        <v>2.1217532467532468E-5</v>
      </c>
      <c r="D46" s="2">
        <v>2.5555324675324676E-5</v>
      </c>
      <c r="E46" s="2">
        <v>2.4623636363636365E-5</v>
      </c>
      <c r="F46" s="2">
        <v>1.7383766233766231E-5</v>
      </c>
      <c r="G46" s="2">
        <v>2.1278051948051948E-5</v>
      </c>
      <c r="H46" s="2">
        <v>2.2375454545454544E-5</v>
      </c>
      <c r="I46" s="2">
        <v>2.1582727272727272E-5</v>
      </c>
      <c r="J46" s="2">
        <v>2.0886753246753247E-5</v>
      </c>
      <c r="K46" s="2">
        <v>2.3121948051948051E-5</v>
      </c>
      <c r="L46" s="2">
        <v>2.1544545454545455E-5</v>
      </c>
      <c r="M46" s="2">
        <v>2.191038961038961E-5</v>
      </c>
      <c r="N46" s="2">
        <v>1.6960389610389609E-5</v>
      </c>
      <c r="O46" s="2">
        <v>2.0195324675324676E-5</v>
      </c>
      <c r="P46" s="2">
        <v>1.8952987012987011E-5</v>
      </c>
      <c r="Q46" s="2">
        <v>1.9843506493506491E-5</v>
      </c>
      <c r="R46" s="2">
        <v>1.9170649350649349E-5</v>
      </c>
      <c r="S46" s="2">
        <v>2.0469220779220779E-5</v>
      </c>
      <c r="T46" s="2">
        <v>1.8461818181818179E-5</v>
      </c>
      <c r="U46" s="2">
        <v>2.6659740259740259E-5</v>
      </c>
      <c r="V46" s="2">
        <v>2.4105324675324675E-5</v>
      </c>
      <c r="W46" s="2">
        <v>2.6994025974025972E-5</v>
      </c>
      <c r="X46" s="2">
        <v>2.7013116883116884E-5</v>
      </c>
      <c r="Y46" s="2">
        <v>1.4758961038961038E-5</v>
      </c>
      <c r="Z46" s="2">
        <v>1.5734415584415583E-5</v>
      </c>
      <c r="AA46" s="2">
        <v>1.8457402597402596E-5</v>
      </c>
      <c r="AB46" s="2">
        <v>1.8586753246753245E-5</v>
      </c>
      <c r="AC46" s="2">
        <v>1.611805194805195E-5</v>
      </c>
      <c r="AD46" s="2">
        <v>2.0097792207792209E-5</v>
      </c>
      <c r="AE46" s="2">
        <v>1.5994545454545453E-5</v>
      </c>
      <c r="AF46" s="2">
        <v>1.1225194805194806E-5</v>
      </c>
      <c r="AG46" s="2">
        <v>1.6642337662337663E-5</v>
      </c>
      <c r="AH46" s="2">
        <v>1.2656571428571428E-5</v>
      </c>
      <c r="AI46" s="2">
        <v>1.3858051948051948E-5</v>
      </c>
      <c r="AJ46" s="2">
        <v>1.3073636363636364E-5</v>
      </c>
      <c r="AK46" s="2">
        <v>1.4462467532467532E-5</v>
      </c>
      <c r="AL46" s="2">
        <v>1.7715974025974028E-5</v>
      </c>
      <c r="AM46" s="2">
        <v>1.3158181818181818E-5</v>
      </c>
      <c r="AN46" s="2">
        <v>1.3731558441558442E-5</v>
      </c>
      <c r="AO46" s="2">
        <v>1.3729870129870129E-5</v>
      </c>
      <c r="AP46" s="2">
        <v>1.4707532467532466E-5</v>
      </c>
      <c r="AQ46" s="2">
        <v>1.5201298701298702E-5</v>
      </c>
      <c r="AR46" s="2">
        <v>1.6944025974025972E-5</v>
      </c>
      <c r="AS46" s="2">
        <v>9.9860519480519483E-6</v>
      </c>
      <c r="AT46" s="2">
        <v>1.1742831168831168E-5</v>
      </c>
      <c r="AU46" s="2">
        <v>1.6518571428571429E-5</v>
      </c>
      <c r="AV46" s="2">
        <v>1.2014467532467533E-5</v>
      </c>
      <c r="AW46" s="2">
        <v>1.1350363636363637E-5</v>
      </c>
      <c r="AX46" s="2">
        <v>1.5705844155844154E-5</v>
      </c>
      <c r="AY46" s="2">
        <v>1.9795974025974025E-5</v>
      </c>
      <c r="AZ46" s="2">
        <v>1.5229480519480522E-5</v>
      </c>
      <c r="BA46" s="2">
        <v>2.26587012987013E-5</v>
      </c>
      <c r="BB46" s="2">
        <v>1.7740259740259743E-5</v>
      </c>
      <c r="BC46" s="2">
        <v>1.4025064935064936E-5</v>
      </c>
      <c r="BD46" s="2">
        <v>1.1333E-5</v>
      </c>
      <c r="BE46" s="2">
        <v>1.212696103896104E-5</v>
      </c>
    </row>
    <row r="47" spans="1:57" x14ac:dyDescent="0.15">
      <c r="A47" s="2" t="s">
        <v>12</v>
      </c>
      <c r="B47" s="2">
        <v>1.944805194805195E-5</v>
      </c>
      <c r="C47" s="2">
        <v>2.1217532467532468E-5</v>
      </c>
      <c r="D47" s="2">
        <v>2.5555324675324676E-5</v>
      </c>
      <c r="E47" s="2">
        <v>2.4623636363636365E-5</v>
      </c>
      <c r="F47" s="2">
        <v>1.7383766233766231E-5</v>
      </c>
      <c r="G47" s="2">
        <v>2.1278051948051948E-5</v>
      </c>
      <c r="H47" s="2">
        <v>2.2375454545454544E-5</v>
      </c>
      <c r="I47" s="2">
        <v>2.1582727272727272E-5</v>
      </c>
      <c r="J47" s="2">
        <v>2.0886753246753247E-5</v>
      </c>
      <c r="K47" s="2">
        <v>2.3121948051948051E-5</v>
      </c>
      <c r="L47" s="2">
        <v>2.1544545454545455E-5</v>
      </c>
      <c r="M47" s="2">
        <v>2.191038961038961E-5</v>
      </c>
      <c r="N47" s="2">
        <v>1.6960389610389609E-5</v>
      </c>
      <c r="O47" s="2">
        <v>2.0195324675324676E-5</v>
      </c>
      <c r="P47" s="2">
        <v>1.8952987012987011E-5</v>
      </c>
      <c r="Q47" s="2">
        <v>1.9843506493506491E-5</v>
      </c>
      <c r="R47" s="2">
        <v>1.9170649350649349E-5</v>
      </c>
      <c r="S47" s="2">
        <v>2.0469220779220779E-5</v>
      </c>
      <c r="T47" s="2">
        <v>1.8461818181818179E-5</v>
      </c>
      <c r="U47" s="2">
        <v>2.6659740259740259E-5</v>
      </c>
      <c r="V47" s="2">
        <v>2.4105324675324675E-5</v>
      </c>
      <c r="W47" s="2">
        <v>2.6994025974025972E-5</v>
      </c>
      <c r="X47" s="2">
        <v>2.7013116883116884E-5</v>
      </c>
      <c r="Y47" s="2">
        <v>1.4758961038961038E-5</v>
      </c>
      <c r="Z47" s="2">
        <v>1.5734415584415583E-5</v>
      </c>
      <c r="AA47" s="2">
        <v>1.8457402597402596E-5</v>
      </c>
      <c r="AB47" s="2">
        <v>1.8586753246753245E-5</v>
      </c>
      <c r="AC47" s="2">
        <v>1.611805194805195E-5</v>
      </c>
      <c r="AD47" s="2">
        <v>2.0097792207792209E-5</v>
      </c>
      <c r="AE47" s="2">
        <v>1.5994545454545453E-5</v>
      </c>
      <c r="AF47" s="2">
        <v>1.1225194805194806E-5</v>
      </c>
      <c r="AG47" s="2">
        <v>1.6642337662337663E-5</v>
      </c>
      <c r="AH47" s="2">
        <v>1.2656571428571428E-5</v>
      </c>
      <c r="AI47" s="2">
        <v>1.3858051948051948E-5</v>
      </c>
      <c r="AJ47" s="2">
        <v>1.3073636363636364E-5</v>
      </c>
      <c r="AK47" s="2">
        <v>1.4462467532467532E-5</v>
      </c>
      <c r="AL47" s="2">
        <v>1.7715974025974028E-5</v>
      </c>
      <c r="AM47" s="2">
        <v>1.3158181818181818E-5</v>
      </c>
      <c r="AN47" s="2">
        <v>1.3731558441558442E-5</v>
      </c>
      <c r="AO47" s="2">
        <v>1.3729870129870129E-5</v>
      </c>
      <c r="AP47" s="2">
        <v>1.4707532467532466E-5</v>
      </c>
      <c r="AQ47" s="2">
        <v>1.5201298701298702E-5</v>
      </c>
      <c r="AR47" s="2">
        <v>1.6944025974025972E-5</v>
      </c>
      <c r="AS47" s="2">
        <v>9.9860519480519483E-6</v>
      </c>
      <c r="AT47" s="2">
        <v>1.1742831168831168E-5</v>
      </c>
      <c r="AU47" s="2">
        <v>1.6518571428571429E-5</v>
      </c>
      <c r="AV47" s="2">
        <v>1.2014467532467533E-5</v>
      </c>
      <c r="AW47" s="2">
        <v>1.1350363636363637E-5</v>
      </c>
      <c r="AX47" s="2">
        <v>1.5705844155844154E-5</v>
      </c>
      <c r="AY47" s="2">
        <v>1.9795974025974025E-5</v>
      </c>
      <c r="AZ47" s="2">
        <v>1.5229480519480522E-5</v>
      </c>
      <c r="BA47" s="2">
        <v>2.26587012987013E-5</v>
      </c>
      <c r="BB47" s="2">
        <v>1.7740259740259743E-5</v>
      </c>
      <c r="BC47" s="2">
        <v>1.4025064935064936E-5</v>
      </c>
      <c r="BD47" s="2">
        <v>1.1333E-5</v>
      </c>
      <c r="BE47" s="2">
        <v>1.212696103896104E-5</v>
      </c>
    </row>
    <row r="48" spans="1:57" x14ac:dyDescent="0.15">
      <c r="A48" s="2" t="s">
        <v>11</v>
      </c>
      <c r="B48" s="2">
        <v>1.944805194805195E-5</v>
      </c>
      <c r="C48" s="2">
        <v>2.1217532467532468E-5</v>
      </c>
      <c r="D48" s="2">
        <v>2.5555324675324676E-5</v>
      </c>
      <c r="E48" s="2">
        <v>2.4623636363636365E-5</v>
      </c>
      <c r="F48" s="2">
        <v>1.7383766233766231E-5</v>
      </c>
      <c r="G48" s="2">
        <v>2.1278051948051948E-5</v>
      </c>
      <c r="H48" s="2">
        <v>2.2375454545454544E-5</v>
      </c>
      <c r="I48" s="2">
        <v>2.1582727272727272E-5</v>
      </c>
      <c r="J48" s="2">
        <v>2.0886753246753247E-5</v>
      </c>
      <c r="K48" s="2">
        <v>2.3121948051948051E-5</v>
      </c>
      <c r="L48" s="2">
        <v>2.1544545454545455E-5</v>
      </c>
      <c r="M48" s="2">
        <v>2.191038961038961E-5</v>
      </c>
      <c r="N48" s="2">
        <v>1.6960389610389609E-5</v>
      </c>
      <c r="O48" s="2">
        <v>2.0195324675324676E-5</v>
      </c>
      <c r="P48" s="2">
        <v>1.8952987012987011E-5</v>
      </c>
      <c r="Q48" s="2">
        <v>1.9843506493506491E-5</v>
      </c>
      <c r="R48" s="2">
        <v>1.9170649350649349E-5</v>
      </c>
      <c r="S48" s="2">
        <v>2.0469220779220779E-5</v>
      </c>
      <c r="T48" s="2">
        <v>1.8461818181818179E-5</v>
      </c>
      <c r="U48" s="2">
        <v>2.6659740259740259E-5</v>
      </c>
      <c r="V48" s="2">
        <v>2.4105324675324675E-5</v>
      </c>
      <c r="W48" s="2">
        <v>2.6994025974025972E-5</v>
      </c>
      <c r="X48" s="2">
        <v>2.7013116883116884E-5</v>
      </c>
      <c r="Y48" s="2">
        <v>1.4758961038961038E-5</v>
      </c>
      <c r="Z48" s="2">
        <v>1.5734415584415583E-5</v>
      </c>
      <c r="AA48" s="2">
        <v>1.8457402597402596E-5</v>
      </c>
      <c r="AB48" s="2">
        <v>1.8586753246753245E-5</v>
      </c>
      <c r="AC48" s="2">
        <v>1.611805194805195E-5</v>
      </c>
      <c r="AD48" s="2">
        <v>2.0097792207792209E-5</v>
      </c>
      <c r="AE48" s="2">
        <v>1.5994545454545453E-5</v>
      </c>
      <c r="AF48" s="2">
        <v>1.1225194805194806E-5</v>
      </c>
      <c r="AG48" s="2">
        <v>1.6642337662337663E-5</v>
      </c>
      <c r="AH48" s="2">
        <v>1.2656571428571428E-5</v>
      </c>
      <c r="AI48" s="2">
        <v>1.3858051948051948E-5</v>
      </c>
      <c r="AJ48" s="2">
        <v>1.3073636363636364E-5</v>
      </c>
      <c r="AK48" s="2">
        <v>1.4462467532467532E-5</v>
      </c>
      <c r="AL48" s="2">
        <v>1.7715974025974028E-5</v>
      </c>
      <c r="AM48" s="2">
        <v>1.3158181818181818E-5</v>
      </c>
      <c r="AN48" s="2">
        <v>1.3731558441558442E-5</v>
      </c>
      <c r="AO48" s="2">
        <v>1.3729870129870129E-5</v>
      </c>
      <c r="AP48" s="2">
        <v>1.4707532467532466E-5</v>
      </c>
      <c r="AQ48" s="2">
        <v>1.5201298701298702E-5</v>
      </c>
      <c r="AR48" s="2">
        <v>1.6944025974025972E-5</v>
      </c>
      <c r="AS48" s="2">
        <v>9.9860519480519483E-6</v>
      </c>
      <c r="AT48" s="2">
        <v>1.1742831168831168E-5</v>
      </c>
      <c r="AU48" s="2">
        <v>1.6518571428571429E-5</v>
      </c>
      <c r="AV48" s="2">
        <v>1.2014467532467533E-5</v>
      </c>
      <c r="AW48" s="2">
        <v>1.1350363636363637E-5</v>
      </c>
      <c r="AX48" s="2">
        <v>1.5705844155844154E-5</v>
      </c>
      <c r="AY48" s="2">
        <v>1.9795974025974025E-5</v>
      </c>
      <c r="AZ48" s="2">
        <v>1.5229480519480522E-5</v>
      </c>
      <c r="BA48" s="2">
        <v>2.26587012987013E-5</v>
      </c>
      <c r="BB48" s="2">
        <v>1.7740259740259743E-5</v>
      </c>
      <c r="BC48" s="2">
        <v>1.4025064935064936E-5</v>
      </c>
      <c r="BD48" s="2">
        <v>1.1333E-5</v>
      </c>
      <c r="BE48" s="2">
        <v>1.212696103896104E-5</v>
      </c>
    </row>
    <row r="49" spans="1:57" x14ac:dyDescent="0.15">
      <c r="A49" s="2" t="s">
        <v>10</v>
      </c>
      <c r="B49" s="2">
        <v>1.944805194805195E-5</v>
      </c>
      <c r="C49" s="2">
        <v>2.1217532467532468E-5</v>
      </c>
      <c r="D49" s="2">
        <v>2.5555324675324676E-5</v>
      </c>
      <c r="E49" s="2">
        <v>2.4623636363636365E-5</v>
      </c>
      <c r="F49" s="2">
        <v>1.7383766233766231E-5</v>
      </c>
      <c r="G49" s="2">
        <v>2.1278051948051948E-5</v>
      </c>
      <c r="H49" s="2">
        <v>2.2375454545454544E-5</v>
      </c>
      <c r="I49" s="2">
        <v>2.1582727272727272E-5</v>
      </c>
      <c r="J49" s="2">
        <v>2.0886753246753247E-5</v>
      </c>
      <c r="K49" s="2">
        <v>2.3121948051948051E-5</v>
      </c>
      <c r="L49" s="2">
        <v>2.1544545454545455E-5</v>
      </c>
      <c r="M49" s="2">
        <v>2.191038961038961E-5</v>
      </c>
      <c r="N49" s="2">
        <v>1.6960389610389609E-5</v>
      </c>
      <c r="O49" s="2">
        <v>2.0195324675324676E-5</v>
      </c>
      <c r="P49" s="2">
        <v>1.8952987012987011E-5</v>
      </c>
      <c r="Q49" s="2">
        <v>1.9843506493506491E-5</v>
      </c>
      <c r="R49" s="2">
        <v>1.9170649350649349E-5</v>
      </c>
      <c r="S49" s="2">
        <v>2.0469220779220779E-5</v>
      </c>
      <c r="T49" s="2">
        <v>1.8461818181818179E-5</v>
      </c>
      <c r="U49" s="2">
        <v>2.6659740259740259E-5</v>
      </c>
      <c r="V49" s="2">
        <v>2.4105324675324675E-5</v>
      </c>
      <c r="W49" s="2">
        <v>2.6994025974025972E-5</v>
      </c>
      <c r="X49" s="2">
        <v>2.7013116883116884E-5</v>
      </c>
      <c r="Y49" s="2">
        <v>1.4758961038961038E-5</v>
      </c>
      <c r="Z49" s="2">
        <v>1.5734415584415583E-5</v>
      </c>
      <c r="AA49" s="2">
        <v>1.8457402597402596E-5</v>
      </c>
      <c r="AB49" s="2">
        <v>1.8586753246753245E-5</v>
      </c>
      <c r="AC49" s="2">
        <v>1.611805194805195E-5</v>
      </c>
      <c r="AD49" s="2">
        <v>2.0097792207792209E-5</v>
      </c>
      <c r="AE49" s="2">
        <v>1.5994545454545453E-5</v>
      </c>
      <c r="AF49" s="2">
        <v>1.1225194805194806E-5</v>
      </c>
      <c r="AG49" s="2">
        <v>1.6642337662337663E-5</v>
      </c>
      <c r="AH49" s="2">
        <v>1.2656571428571428E-5</v>
      </c>
      <c r="AI49" s="2">
        <v>1.3858051948051948E-5</v>
      </c>
      <c r="AJ49" s="2">
        <v>1.3073636363636364E-5</v>
      </c>
      <c r="AK49" s="2">
        <v>1.4462467532467532E-5</v>
      </c>
      <c r="AL49" s="2">
        <v>1.7715974025974028E-5</v>
      </c>
      <c r="AM49" s="2">
        <v>1.3158181818181818E-5</v>
      </c>
      <c r="AN49" s="2">
        <v>1.3731558441558442E-5</v>
      </c>
      <c r="AO49" s="2">
        <v>1.3729870129870129E-5</v>
      </c>
      <c r="AP49" s="2">
        <v>1.4707532467532466E-5</v>
      </c>
      <c r="AQ49" s="2">
        <v>1.5201298701298702E-5</v>
      </c>
      <c r="AR49" s="2">
        <v>1.6944025974025972E-5</v>
      </c>
      <c r="AS49" s="2">
        <v>9.9860519480519483E-6</v>
      </c>
      <c r="AT49" s="2">
        <v>1.1742831168831168E-5</v>
      </c>
      <c r="AU49" s="2">
        <v>1.6518571428571429E-5</v>
      </c>
      <c r="AV49" s="2">
        <v>1.2014467532467533E-5</v>
      </c>
      <c r="AW49" s="2">
        <v>1.1350363636363637E-5</v>
      </c>
      <c r="AX49" s="2">
        <v>1.5705844155844154E-5</v>
      </c>
      <c r="AY49" s="2">
        <v>1.9795974025974025E-5</v>
      </c>
      <c r="AZ49" s="2">
        <v>1.5229480519480522E-5</v>
      </c>
      <c r="BA49" s="2">
        <v>2.26587012987013E-5</v>
      </c>
      <c r="BB49" s="2">
        <v>1.7740259740259743E-5</v>
      </c>
      <c r="BC49" s="2">
        <v>1.4025064935064936E-5</v>
      </c>
      <c r="BD49" s="2">
        <v>1.1333E-5</v>
      </c>
      <c r="BE49" s="2">
        <v>1.212696103896104E-5</v>
      </c>
    </row>
    <row r="50" spans="1:57" x14ac:dyDescent="0.15">
      <c r="A50" s="2" t="s">
        <v>9</v>
      </c>
      <c r="B50" s="2">
        <v>1.944805194805195E-5</v>
      </c>
      <c r="C50" s="2">
        <v>2.1217532467532468E-5</v>
      </c>
      <c r="D50" s="2">
        <v>2.5555324675324676E-5</v>
      </c>
      <c r="E50" s="2">
        <v>2.4623636363636365E-5</v>
      </c>
      <c r="F50" s="2">
        <v>1.7383766233766231E-5</v>
      </c>
      <c r="G50" s="2">
        <v>2.1278051948051948E-5</v>
      </c>
      <c r="H50" s="2">
        <v>2.2375454545454544E-5</v>
      </c>
      <c r="I50" s="2">
        <v>2.1582727272727272E-5</v>
      </c>
      <c r="J50" s="2">
        <v>2.0886753246753247E-5</v>
      </c>
      <c r="K50" s="2">
        <v>2.3121948051948051E-5</v>
      </c>
      <c r="L50" s="2">
        <v>2.1544545454545455E-5</v>
      </c>
      <c r="M50" s="2">
        <v>2.191038961038961E-5</v>
      </c>
      <c r="N50" s="2">
        <v>1.6960389610389609E-5</v>
      </c>
      <c r="O50" s="2">
        <v>2.0195324675324676E-5</v>
      </c>
      <c r="P50" s="2">
        <v>1.8952987012987011E-5</v>
      </c>
      <c r="Q50" s="2">
        <v>1.9843506493506491E-5</v>
      </c>
      <c r="R50" s="2">
        <v>1.9170649350649349E-5</v>
      </c>
      <c r="S50" s="2">
        <v>2.0469220779220779E-5</v>
      </c>
      <c r="T50" s="2">
        <v>1.8461818181818179E-5</v>
      </c>
      <c r="U50" s="2">
        <v>2.6659740259740259E-5</v>
      </c>
      <c r="V50" s="2">
        <v>2.4105324675324675E-5</v>
      </c>
      <c r="W50" s="2">
        <v>2.6994025974025972E-5</v>
      </c>
      <c r="X50" s="2">
        <v>2.7013116883116884E-5</v>
      </c>
      <c r="Y50" s="2">
        <v>1.4758961038961038E-5</v>
      </c>
      <c r="Z50" s="2">
        <v>1.5734415584415583E-5</v>
      </c>
      <c r="AA50" s="2">
        <v>1.8457402597402596E-5</v>
      </c>
      <c r="AB50" s="2">
        <v>1.8586753246753245E-5</v>
      </c>
      <c r="AC50" s="2">
        <v>1.611805194805195E-5</v>
      </c>
      <c r="AD50" s="2">
        <v>2.0097792207792209E-5</v>
      </c>
      <c r="AE50" s="2">
        <v>1.5994545454545453E-5</v>
      </c>
      <c r="AF50" s="2">
        <v>1.1225194805194806E-5</v>
      </c>
      <c r="AG50" s="2">
        <v>1.6642337662337663E-5</v>
      </c>
      <c r="AH50" s="2">
        <v>1.2656571428571428E-5</v>
      </c>
      <c r="AI50" s="2">
        <v>1.3858051948051948E-5</v>
      </c>
      <c r="AJ50" s="2">
        <v>1.3073636363636364E-5</v>
      </c>
      <c r="AK50" s="2">
        <v>1.4462467532467532E-5</v>
      </c>
      <c r="AL50" s="2">
        <v>1.7715974025974028E-5</v>
      </c>
      <c r="AM50" s="2">
        <v>1.3158181818181818E-5</v>
      </c>
      <c r="AN50" s="2">
        <v>1.3731558441558442E-5</v>
      </c>
      <c r="AO50" s="2">
        <v>1.3729870129870129E-5</v>
      </c>
      <c r="AP50" s="2">
        <v>1.4707532467532466E-5</v>
      </c>
      <c r="AQ50" s="2">
        <v>1.5201298701298702E-5</v>
      </c>
      <c r="AR50" s="2">
        <v>1.6944025974025972E-5</v>
      </c>
      <c r="AS50" s="2">
        <v>9.9860519480519483E-6</v>
      </c>
      <c r="AT50" s="2">
        <v>1.1742831168831168E-5</v>
      </c>
      <c r="AU50" s="2">
        <v>1.6518571428571429E-5</v>
      </c>
      <c r="AV50" s="2">
        <v>1.2014467532467533E-5</v>
      </c>
      <c r="AW50" s="2">
        <v>1.1350363636363637E-5</v>
      </c>
      <c r="AX50" s="2">
        <v>1.5705844155844154E-5</v>
      </c>
      <c r="AY50" s="2">
        <v>1.9795974025974025E-5</v>
      </c>
      <c r="AZ50" s="2">
        <v>1.5229480519480522E-5</v>
      </c>
      <c r="BA50" s="2">
        <v>2.26587012987013E-5</v>
      </c>
      <c r="BB50" s="2">
        <v>1.7740259740259743E-5</v>
      </c>
      <c r="BC50" s="2">
        <v>1.4025064935064936E-5</v>
      </c>
      <c r="BD50" s="2">
        <v>1.1333E-5</v>
      </c>
      <c r="BE50" s="2">
        <v>1.212696103896104E-5</v>
      </c>
    </row>
    <row r="51" spans="1:57" x14ac:dyDescent="0.15">
      <c r="A51" s="2" t="s">
        <v>8</v>
      </c>
      <c r="B51" s="2">
        <v>1.944805194805195E-5</v>
      </c>
      <c r="C51" s="2">
        <v>2.1217532467532468E-5</v>
      </c>
      <c r="D51" s="2">
        <v>2.5555324675324676E-5</v>
      </c>
      <c r="E51" s="2">
        <v>2.4623636363636365E-5</v>
      </c>
      <c r="F51" s="2">
        <v>1.7383766233766231E-5</v>
      </c>
      <c r="G51" s="2">
        <v>2.1278051948051948E-5</v>
      </c>
      <c r="H51" s="2">
        <v>2.2375454545454544E-5</v>
      </c>
      <c r="I51" s="2">
        <v>2.1582727272727272E-5</v>
      </c>
      <c r="J51" s="2">
        <v>2.0886753246753247E-5</v>
      </c>
      <c r="K51" s="2">
        <v>2.3121948051948051E-5</v>
      </c>
      <c r="L51" s="2">
        <v>2.1544545454545455E-5</v>
      </c>
      <c r="M51" s="2">
        <v>2.191038961038961E-5</v>
      </c>
      <c r="N51" s="2">
        <v>1.6960389610389609E-5</v>
      </c>
      <c r="O51" s="2">
        <v>2.0195324675324676E-5</v>
      </c>
      <c r="P51" s="2">
        <v>1.8952987012987011E-5</v>
      </c>
      <c r="Q51" s="2">
        <v>1.9843506493506491E-5</v>
      </c>
      <c r="R51" s="2">
        <v>1.9170649350649349E-5</v>
      </c>
      <c r="S51" s="2">
        <v>2.0469220779220779E-5</v>
      </c>
      <c r="T51" s="2">
        <v>1.8461818181818179E-5</v>
      </c>
      <c r="U51" s="2">
        <v>2.6659740259740259E-5</v>
      </c>
      <c r="V51" s="2">
        <v>2.4105324675324675E-5</v>
      </c>
      <c r="W51" s="2">
        <v>2.6994025974025972E-5</v>
      </c>
      <c r="X51" s="2">
        <v>2.7013116883116884E-5</v>
      </c>
      <c r="Y51" s="2">
        <v>1.4758961038961038E-5</v>
      </c>
      <c r="Z51" s="2">
        <v>1.5734415584415583E-5</v>
      </c>
      <c r="AA51" s="2">
        <v>1.8457402597402596E-5</v>
      </c>
      <c r="AB51" s="2">
        <v>1.8586753246753245E-5</v>
      </c>
      <c r="AC51" s="2">
        <v>1.611805194805195E-5</v>
      </c>
      <c r="AD51" s="2">
        <v>2.0097792207792209E-5</v>
      </c>
      <c r="AE51" s="2">
        <v>1.5994545454545453E-5</v>
      </c>
      <c r="AF51" s="2">
        <v>1.1225194805194806E-5</v>
      </c>
      <c r="AG51" s="2">
        <v>1.6642337662337663E-5</v>
      </c>
      <c r="AH51" s="2">
        <v>1.2656571428571428E-5</v>
      </c>
      <c r="AI51" s="2">
        <v>1.3858051948051948E-5</v>
      </c>
      <c r="AJ51" s="2">
        <v>1.3073636363636364E-5</v>
      </c>
      <c r="AK51" s="2">
        <v>1.4462467532467532E-5</v>
      </c>
      <c r="AL51" s="2">
        <v>1.7715974025974028E-5</v>
      </c>
      <c r="AM51" s="2">
        <v>1.3158181818181818E-5</v>
      </c>
      <c r="AN51" s="2">
        <v>1.3731558441558442E-5</v>
      </c>
      <c r="AO51" s="2">
        <v>1.3729870129870129E-5</v>
      </c>
      <c r="AP51" s="2">
        <v>1.4707532467532466E-5</v>
      </c>
      <c r="AQ51" s="2">
        <v>1.5201298701298702E-5</v>
      </c>
      <c r="AR51" s="2">
        <v>1.6944025974025972E-5</v>
      </c>
      <c r="AS51" s="2">
        <v>9.9860519480519483E-6</v>
      </c>
      <c r="AT51" s="2">
        <v>1.1742831168831168E-5</v>
      </c>
      <c r="AU51" s="2">
        <v>1.6518571428571429E-5</v>
      </c>
      <c r="AV51" s="2">
        <v>1.2014467532467533E-5</v>
      </c>
      <c r="AW51" s="2">
        <v>1.1350363636363637E-5</v>
      </c>
      <c r="AX51" s="2">
        <v>1.5705844155844154E-5</v>
      </c>
      <c r="AY51" s="2">
        <v>1.9795974025974025E-5</v>
      </c>
      <c r="AZ51" s="2">
        <v>1.5229480519480522E-5</v>
      </c>
      <c r="BA51" s="2">
        <v>2.26587012987013E-5</v>
      </c>
      <c r="BB51" s="2">
        <v>1.7740259740259743E-5</v>
      </c>
      <c r="BC51" s="2">
        <v>1.4025064935064936E-5</v>
      </c>
      <c r="BD51" s="2">
        <v>1.1333E-5</v>
      </c>
      <c r="BE51" s="2">
        <v>1.212696103896104E-5</v>
      </c>
    </row>
    <row r="52" spans="1:57" x14ac:dyDescent="0.15">
      <c r="A52" s="2" t="s">
        <v>7</v>
      </c>
      <c r="B52" s="2">
        <v>1.944805194805195E-5</v>
      </c>
      <c r="C52" s="2">
        <v>2.1217532467532468E-5</v>
      </c>
      <c r="D52" s="2">
        <v>2.5555324675324676E-5</v>
      </c>
      <c r="E52" s="2">
        <v>2.4623636363636365E-5</v>
      </c>
      <c r="F52" s="2">
        <v>1.7383766233766231E-5</v>
      </c>
      <c r="G52" s="2">
        <v>2.1278051948051948E-5</v>
      </c>
      <c r="H52" s="2">
        <v>2.2375454545454544E-5</v>
      </c>
      <c r="I52" s="2">
        <v>2.1582727272727272E-5</v>
      </c>
      <c r="J52" s="2">
        <v>2.0886753246753247E-5</v>
      </c>
      <c r="K52" s="2">
        <v>2.3121948051948051E-5</v>
      </c>
      <c r="L52" s="2">
        <v>2.1544545454545455E-5</v>
      </c>
      <c r="M52" s="2">
        <v>2.191038961038961E-5</v>
      </c>
      <c r="N52" s="2">
        <v>1.6960389610389609E-5</v>
      </c>
      <c r="O52" s="2">
        <v>2.0195324675324676E-5</v>
      </c>
      <c r="P52" s="2">
        <v>1.8952987012987011E-5</v>
      </c>
      <c r="Q52" s="2">
        <v>1.9843506493506491E-5</v>
      </c>
      <c r="R52" s="2">
        <v>1.9170649350649349E-5</v>
      </c>
      <c r="S52" s="2">
        <v>2.0469220779220779E-5</v>
      </c>
      <c r="T52" s="2">
        <v>1.8461818181818179E-5</v>
      </c>
      <c r="U52" s="2">
        <v>2.6659740259740259E-5</v>
      </c>
      <c r="V52" s="2">
        <v>2.4105324675324675E-5</v>
      </c>
      <c r="W52" s="2">
        <v>2.6994025974025972E-5</v>
      </c>
      <c r="X52" s="2">
        <v>2.7013116883116884E-5</v>
      </c>
      <c r="Y52" s="2">
        <v>1.4758961038961038E-5</v>
      </c>
      <c r="Z52" s="2">
        <v>1.5734415584415583E-5</v>
      </c>
      <c r="AA52" s="2">
        <v>1.8457402597402596E-5</v>
      </c>
      <c r="AB52" s="2">
        <v>1.8586753246753245E-5</v>
      </c>
      <c r="AC52" s="2">
        <v>1.611805194805195E-5</v>
      </c>
      <c r="AD52" s="2">
        <v>2.0097792207792209E-5</v>
      </c>
      <c r="AE52" s="2">
        <v>1.5994545454545453E-5</v>
      </c>
      <c r="AF52" s="2">
        <v>1.1225194805194806E-5</v>
      </c>
      <c r="AG52" s="2">
        <v>1.6642337662337663E-5</v>
      </c>
      <c r="AH52" s="2">
        <v>1.2656571428571428E-5</v>
      </c>
      <c r="AI52" s="2">
        <v>1.3858051948051948E-5</v>
      </c>
      <c r="AJ52" s="2">
        <v>1.3073636363636364E-5</v>
      </c>
      <c r="AK52" s="2">
        <v>1.4462467532467532E-5</v>
      </c>
      <c r="AL52" s="2">
        <v>1.7715974025974028E-5</v>
      </c>
      <c r="AM52" s="2">
        <v>1.3158181818181818E-5</v>
      </c>
      <c r="AN52" s="2">
        <v>1.3731558441558442E-5</v>
      </c>
      <c r="AO52" s="2">
        <v>1.3729870129870129E-5</v>
      </c>
      <c r="AP52" s="2">
        <v>1.4707532467532466E-5</v>
      </c>
      <c r="AQ52" s="2">
        <v>1.5201298701298702E-5</v>
      </c>
      <c r="AR52" s="2">
        <v>1.6944025974025972E-5</v>
      </c>
      <c r="AS52" s="2">
        <v>9.9860519480519483E-6</v>
      </c>
      <c r="AT52" s="2">
        <v>1.1742831168831168E-5</v>
      </c>
      <c r="AU52" s="2">
        <v>1.6518571428571429E-5</v>
      </c>
      <c r="AV52" s="2">
        <v>1.2014467532467533E-5</v>
      </c>
      <c r="AW52" s="2">
        <v>1.1350363636363637E-5</v>
      </c>
      <c r="AX52" s="2">
        <v>1.5705844155844154E-5</v>
      </c>
      <c r="AY52" s="2">
        <v>1.9795974025974025E-5</v>
      </c>
      <c r="AZ52" s="2">
        <v>1.5229480519480522E-5</v>
      </c>
      <c r="BA52" s="2">
        <v>2.26587012987013E-5</v>
      </c>
      <c r="BB52" s="2">
        <v>1.7740259740259743E-5</v>
      </c>
      <c r="BC52" s="2">
        <v>1.4025064935064936E-5</v>
      </c>
      <c r="BD52" s="2">
        <v>1.1333E-5</v>
      </c>
      <c r="BE52" s="2">
        <v>1.212696103896104E-5</v>
      </c>
    </row>
    <row r="53" spans="1:57" x14ac:dyDescent="0.15">
      <c r="A53" s="2" t="s">
        <v>6</v>
      </c>
      <c r="B53" s="2">
        <v>1.944805194805195E-5</v>
      </c>
      <c r="C53" s="2">
        <v>2.1217532467532468E-5</v>
      </c>
      <c r="D53" s="2">
        <v>2.5555324675324676E-5</v>
      </c>
      <c r="E53" s="2">
        <v>2.4623636363636365E-5</v>
      </c>
      <c r="F53" s="2">
        <v>1.7383766233766231E-5</v>
      </c>
      <c r="G53" s="2">
        <v>2.1278051948051948E-5</v>
      </c>
      <c r="H53" s="2">
        <v>2.2375454545454544E-5</v>
      </c>
      <c r="I53" s="2">
        <v>2.1582727272727272E-5</v>
      </c>
      <c r="J53" s="2">
        <v>2.0886753246753247E-5</v>
      </c>
      <c r="K53" s="2">
        <v>2.3121948051948051E-5</v>
      </c>
      <c r="L53" s="2">
        <v>2.1544545454545455E-5</v>
      </c>
      <c r="M53" s="2">
        <v>2.191038961038961E-5</v>
      </c>
      <c r="N53" s="2">
        <v>1.6960389610389609E-5</v>
      </c>
      <c r="O53" s="2">
        <v>2.0195324675324676E-5</v>
      </c>
      <c r="P53" s="2">
        <v>1.8952987012987011E-5</v>
      </c>
      <c r="Q53" s="2">
        <v>1.9843506493506491E-5</v>
      </c>
      <c r="R53" s="2">
        <v>1.9170649350649349E-5</v>
      </c>
      <c r="S53" s="2">
        <v>2.0469220779220779E-5</v>
      </c>
      <c r="T53" s="2">
        <v>1.8461818181818179E-5</v>
      </c>
      <c r="U53" s="2">
        <v>2.6659740259740259E-5</v>
      </c>
      <c r="V53" s="2">
        <v>2.4105324675324675E-5</v>
      </c>
      <c r="W53" s="2">
        <v>2.6994025974025972E-5</v>
      </c>
      <c r="X53" s="2">
        <v>2.7013116883116884E-5</v>
      </c>
      <c r="Y53" s="2">
        <v>1.4758961038961038E-5</v>
      </c>
      <c r="Z53" s="2">
        <v>1.5734415584415583E-5</v>
      </c>
      <c r="AA53" s="2">
        <v>1.8457402597402596E-5</v>
      </c>
      <c r="AB53" s="2">
        <v>1.8586753246753245E-5</v>
      </c>
      <c r="AC53" s="2">
        <v>1.611805194805195E-5</v>
      </c>
      <c r="AD53" s="2">
        <v>2.0097792207792209E-5</v>
      </c>
      <c r="AE53" s="2">
        <v>1.5994545454545453E-5</v>
      </c>
      <c r="AF53" s="2">
        <v>1.1225194805194806E-5</v>
      </c>
      <c r="AG53" s="2">
        <v>1.6642337662337663E-5</v>
      </c>
      <c r="AH53" s="2">
        <v>1.2656571428571428E-5</v>
      </c>
      <c r="AI53" s="2">
        <v>1.3858051948051948E-5</v>
      </c>
      <c r="AJ53" s="2">
        <v>1.3073636363636364E-5</v>
      </c>
      <c r="AK53" s="2">
        <v>1.4462467532467532E-5</v>
      </c>
      <c r="AL53" s="2">
        <v>1.7715974025974028E-5</v>
      </c>
      <c r="AM53" s="2">
        <v>1.3158181818181818E-5</v>
      </c>
      <c r="AN53" s="2">
        <v>1.3731558441558442E-5</v>
      </c>
      <c r="AO53" s="2">
        <v>1.3729870129870129E-5</v>
      </c>
      <c r="AP53" s="2">
        <v>1.4707532467532466E-5</v>
      </c>
      <c r="AQ53" s="2">
        <v>1.5201298701298702E-5</v>
      </c>
      <c r="AR53" s="2">
        <v>1.6944025974025972E-5</v>
      </c>
      <c r="AS53" s="2">
        <v>9.9860519480519483E-6</v>
      </c>
      <c r="AT53" s="2">
        <v>1.1742831168831168E-5</v>
      </c>
      <c r="AU53" s="2">
        <v>1.6518571428571429E-5</v>
      </c>
      <c r="AV53" s="2">
        <v>1.2014467532467533E-5</v>
      </c>
      <c r="AW53" s="2">
        <v>1.1350363636363637E-5</v>
      </c>
      <c r="AX53" s="2">
        <v>1.5705844155844154E-5</v>
      </c>
      <c r="AY53" s="2">
        <v>1.9795974025974025E-5</v>
      </c>
      <c r="AZ53" s="2">
        <v>1.5229480519480522E-5</v>
      </c>
      <c r="BA53" s="2">
        <v>2.26587012987013E-5</v>
      </c>
      <c r="BB53" s="2">
        <v>1.7740259740259743E-5</v>
      </c>
      <c r="BC53" s="2">
        <v>1.4025064935064936E-5</v>
      </c>
      <c r="BD53" s="2">
        <v>1.1333E-5</v>
      </c>
      <c r="BE53" s="2">
        <v>1.212696103896104E-5</v>
      </c>
    </row>
    <row r="54" spans="1:57" x14ac:dyDescent="0.15">
      <c r="A54" s="2" t="s">
        <v>5</v>
      </c>
      <c r="B54" s="2">
        <v>1.944805194805195E-5</v>
      </c>
      <c r="C54" s="2">
        <v>2.1217532467532468E-5</v>
      </c>
      <c r="D54" s="2">
        <v>2.5555324675324676E-5</v>
      </c>
      <c r="E54" s="2">
        <v>2.4623636363636365E-5</v>
      </c>
      <c r="F54" s="2">
        <v>1.7383766233766231E-5</v>
      </c>
      <c r="G54" s="2">
        <v>2.1278051948051948E-5</v>
      </c>
      <c r="H54" s="2">
        <v>2.2375454545454544E-5</v>
      </c>
      <c r="I54" s="2">
        <v>2.1582727272727272E-5</v>
      </c>
      <c r="J54" s="2">
        <v>2.0886753246753247E-5</v>
      </c>
      <c r="K54" s="2">
        <v>2.3121948051948051E-5</v>
      </c>
      <c r="L54" s="2">
        <v>2.1544545454545455E-5</v>
      </c>
      <c r="M54" s="2">
        <v>2.191038961038961E-5</v>
      </c>
      <c r="N54" s="2">
        <v>1.6960389610389609E-5</v>
      </c>
      <c r="O54" s="2">
        <v>2.0195324675324676E-5</v>
      </c>
      <c r="P54" s="2">
        <v>1.8952987012987011E-5</v>
      </c>
      <c r="Q54" s="2">
        <v>1.9843506493506491E-5</v>
      </c>
      <c r="R54" s="2">
        <v>1.9170649350649349E-5</v>
      </c>
      <c r="S54" s="2">
        <v>2.0469220779220779E-5</v>
      </c>
      <c r="T54" s="2">
        <v>1.8461818181818179E-5</v>
      </c>
      <c r="U54" s="2">
        <v>2.6659740259740259E-5</v>
      </c>
      <c r="V54" s="2">
        <v>2.4105324675324675E-5</v>
      </c>
      <c r="W54" s="2">
        <v>2.6994025974025972E-5</v>
      </c>
      <c r="X54" s="2">
        <v>2.7013116883116884E-5</v>
      </c>
      <c r="Y54" s="2">
        <v>1.4758961038961038E-5</v>
      </c>
      <c r="Z54" s="2">
        <v>1.5734415584415583E-5</v>
      </c>
      <c r="AA54" s="2">
        <v>1.8457402597402596E-5</v>
      </c>
      <c r="AB54" s="2">
        <v>1.8586753246753245E-5</v>
      </c>
      <c r="AC54" s="2">
        <v>1.611805194805195E-5</v>
      </c>
      <c r="AD54" s="2">
        <v>2.0097792207792209E-5</v>
      </c>
      <c r="AE54" s="2">
        <v>1.5994545454545453E-5</v>
      </c>
      <c r="AF54" s="2">
        <v>1.1225194805194806E-5</v>
      </c>
      <c r="AG54" s="2">
        <v>1.6642337662337663E-5</v>
      </c>
      <c r="AH54" s="2">
        <v>1.2656571428571428E-5</v>
      </c>
      <c r="AI54" s="2">
        <v>1.3858051948051948E-5</v>
      </c>
      <c r="AJ54" s="2">
        <v>1.3073636363636364E-5</v>
      </c>
      <c r="AK54" s="2">
        <v>1.4462467532467532E-5</v>
      </c>
      <c r="AL54" s="2">
        <v>1.7715974025974028E-5</v>
      </c>
      <c r="AM54" s="2">
        <v>1.3158181818181818E-5</v>
      </c>
      <c r="AN54" s="2">
        <v>1.3731558441558442E-5</v>
      </c>
      <c r="AO54" s="2">
        <v>1.3729870129870129E-5</v>
      </c>
      <c r="AP54" s="2">
        <v>1.4707532467532466E-5</v>
      </c>
      <c r="AQ54" s="2">
        <v>1.5201298701298702E-5</v>
      </c>
      <c r="AR54" s="2">
        <v>1.6944025974025972E-5</v>
      </c>
      <c r="AS54" s="2">
        <v>9.9860519480519483E-6</v>
      </c>
      <c r="AT54" s="2">
        <v>1.1742831168831168E-5</v>
      </c>
      <c r="AU54" s="2">
        <v>1.6518571428571429E-5</v>
      </c>
      <c r="AV54" s="2">
        <v>1.2014467532467533E-5</v>
      </c>
      <c r="AW54" s="2">
        <v>1.1350363636363637E-5</v>
      </c>
      <c r="AX54" s="2">
        <v>1.5705844155844154E-5</v>
      </c>
      <c r="AY54" s="2">
        <v>1.9795974025974025E-5</v>
      </c>
      <c r="AZ54" s="2">
        <v>1.5229480519480522E-5</v>
      </c>
      <c r="BA54" s="2">
        <v>2.26587012987013E-5</v>
      </c>
      <c r="BB54" s="2">
        <v>1.7740259740259743E-5</v>
      </c>
      <c r="BC54" s="2">
        <v>1.4025064935064936E-5</v>
      </c>
      <c r="BD54" s="2">
        <v>1.1333E-5</v>
      </c>
      <c r="BE54" s="2">
        <v>1.212696103896104E-5</v>
      </c>
    </row>
    <row r="55" spans="1:57" x14ac:dyDescent="0.15">
      <c r="A55" s="2" t="s">
        <v>4</v>
      </c>
      <c r="B55" s="2">
        <v>1.944805194805195E-5</v>
      </c>
      <c r="C55" s="2">
        <v>2.1217532467532468E-5</v>
      </c>
      <c r="D55" s="2">
        <v>2.5555324675324676E-5</v>
      </c>
      <c r="E55" s="2">
        <v>2.4623636363636365E-5</v>
      </c>
      <c r="F55" s="2">
        <v>1.7383766233766231E-5</v>
      </c>
      <c r="G55" s="2">
        <v>2.1278051948051948E-5</v>
      </c>
      <c r="H55" s="2">
        <v>2.2375454545454544E-5</v>
      </c>
      <c r="I55" s="2">
        <v>2.1582727272727272E-5</v>
      </c>
      <c r="J55" s="2">
        <v>2.0886753246753247E-5</v>
      </c>
      <c r="K55" s="2">
        <v>2.3121948051948051E-5</v>
      </c>
      <c r="L55" s="2">
        <v>2.1544545454545455E-5</v>
      </c>
      <c r="M55" s="2">
        <v>2.191038961038961E-5</v>
      </c>
      <c r="N55" s="2">
        <v>1.6960389610389609E-5</v>
      </c>
      <c r="O55" s="2">
        <v>2.0195324675324676E-5</v>
      </c>
      <c r="P55" s="2">
        <v>1.8952987012987011E-5</v>
      </c>
      <c r="Q55" s="2">
        <v>1.9843506493506491E-5</v>
      </c>
      <c r="R55" s="2">
        <v>1.9170649350649349E-5</v>
      </c>
      <c r="S55" s="2">
        <v>2.0469220779220779E-5</v>
      </c>
      <c r="T55" s="2">
        <v>1.8461818181818179E-5</v>
      </c>
      <c r="U55" s="2">
        <v>2.6659740259740259E-5</v>
      </c>
      <c r="V55" s="2">
        <v>2.4105324675324675E-5</v>
      </c>
      <c r="W55" s="2">
        <v>2.6994025974025972E-5</v>
      </c>
      <c r="X55" s="2">
        <v>2.7013116883116884E-5</v>
      </c>
      <c r="Y55" s="2">
        <v>1.4758961038961038E-5</v>
      </c>
      <c r="Z55" s="2">
        <v>1.5734415584415583E-5</v>
      </c>
      <c r="AA55" s="2">
        <v>1.8457402597402596E-5</v>
      </c>
      <c r="AB55" s="2">
        <v>1.8586753246753245E-5</v>
      </c>
      <c r="AC55" s="2">
        <v>1.611805194805195E-5</v>
      </c>
      <c r="AD55" s="2">
        <v>2.0097792207792209E-5</v>
      </c>
      <c r="AE55" s="2">
        <v>1.5994545454545453E-5</v>
      </c>
      <c r="AF55" s="2">
        <v>1.1225194805194806E-5</v>
      </c>
      <c r="AG55" s="2">
        <v>1.6642337662337663E-5</v>
      </c>
      <c r="AH55" s="2">
        <v>1.2656571428571428E-5</v>
      </c>
      <c r="AI55" s="2">
        <v>1.3858051948051948E-5</v>
      </c>
      <c r="AJ55" s="2">
        <v>1.3073636363636364E-5</v>
      </c>
      <c r="AK55" s="2">
        <v>1.4462467532467532E-5</v>
      </c>
      <c r="AL55" s="2">
        <v>1.7715974025974028E-5</v>
      </c>
      <c r="AM55" s="2">
        <v>1.3158181818181818E-5</v>
      </c>
      <c r="AN55" s="2">
        <v>1.3731558441558442E-5</v>
      </c>
      <c r="AO55" s="2">
        <v>1.3729870129870129E-5</v>
      </c>
      <c r="AP55" s="2">
        <v>1.4707532467532466E-5</v>
      </c>
      <c r="AQ55" s="2">
        <v>1.5201298701298702E-5</v>
      </c>
      <c r="AR55" s="2">
        <v>1.6944025974025972E-5</v>
      </c>
      <c r="AS55" s="2">
        <v>9.9860519480519483E-6</v>
      </c>
      <c r="AT55" s="2">
        <v>1.1742831168831168E-5</v>
      </c>
      <c r="AU55" s="2">
        <v>1.6518571428571429E-5</v>
      </c>
      <c r="AV55" s="2">
        <v>1.2014467532467533E-5</v>
      </c>
      <c r="AW55" s="2">
        <v>1.1350363636363637E-5</v>
      </c>
      <c r="AX55" s="2">
        <v>1.5705844155844154E-5</v>
      </c>
      <c r="AY55" s="2">
        <v>1.9795974025974025E-5</v>
      </c>
      <c r="AZ55" s="2">
        <v>1.5229480519480522E-5</v>
      </c>
      <c r="BA55" s="2">
        <v>2.26587012987013E-5</v>
      </c>
      <c r="BB55" s="2">
        <v>1.7740259740259743E-5</v>
      </c>
      <c r="BC55" s="2">
        <v>1.4025064935064936E-5</v>
      </c>
      <c r="BD55" s="2">
        <v>1.1333E-5</v>
      </c>
      <c r="BE55" s="2">
        <v>1.212696103896104E-5</v>
      </c>
    </row>
    <row r="56" spans="1:57" x14ac:dyDescent="0.15">
      <c r="A56" s="2" t="s">
        <v>3</v>
      </c>
      <c r="B56" s="2">
        <v>1.944805194805195E-5</v>
      </c>
      <c r="C56" s="2">
        <v>2.1217532467532468E-5</v>
      </c>
      <c r="D56" s="2">
        <v>2.5555324675324676E-5</v>
      </c>
      <c r="E56" s="2">
        <v>2.4623636363636365E-5</v>
      </c>
      <c r="F56" s="2">
        <v>1.7383766233766231E-5</v>
      </c>
      <c r="G56" s="2">
        <v>2.1278051948051948E-5</v>
      </c>
      <c r="H56" s="2">
        <v>2.2375454545454544E-5</v>
      </c>
      <c r="I56" s="2">
        <v>2.1582727272727272E-5</v>
      </c>
      <c r="J56" s="2">
        <v>2.0886753246753247E-5</v>
      </c>
      <c r="K56" s="2">
        <v>2.3121948051948051E-5</v>
      </c>
      <c r="L56" s="2">
        <v>2.1544545454545455E-5</v>
      </c>
      <c r="M56" s="2">
        <v>2.191038961038961E-5</v>
      </c>
      <c r="N56" s="2">
        <v>1.6960389610389609E-5</v>
      </c>
      <c r="O56" s="2">
        <v>2.0195324675324676E-5</v>
      </c>
      <c r="P56" s="2">
        <v>1.8952987012987011E-5</v>
      </c>
      <c r="Q56" s="2">
        <v>1.9843506493506491E-5</v>
      </c>
      <c r="R56" s="2">
        <v>1.9170649350649349E-5</v>
      </c>
      <c r="S56" s="2">
        <v>2.0469220779220779E-5</v>
      </c>
      <c r="T56" s="2">
        <v>1.8461818181818179E-5</v>
      </c>
      <c r="U56" s="2">
        <v>2.6659740259740259E-5</v>
      </c>
      <c r="V56" s="2">
        <v>2.4105324675324675E-5</v>
      </c>
      <c r="W56" s="2">
        <v>2.6994025974025972E-5</v>
      </c>
      <c r="X56" s="2">
        <v>2.7013116883116884E-5</v>
      </c>
      <c r="Y56" s="2">
        <v>1.4758961038961038E-5</v>
      </c>
      <c r="Z56" s="2">
        <v>1.5734415584415583E-5</v>
      </c>
      <c r="AA56" s="2">
        <v>1.8457402597402596E-5</v>
      </c>
      <c r="AB56" s="2">
        <v>1.8586753246753245E-5</v>
      </c>
      <c r="AC56" s="2">
        <v>1.611805194805195E-5</v>
      </c>
      <c r="AD56" s="2">
        <v>2.0097792207792209E-5</v>
      </c>
      <c r="AE56" s="2">
        <v>1.5994545454545453E-5</v>
      </c>
      <c r="AF56" s="2">
        <v>1.1225194805194806E-5</v>
      </c>
      <c r="AG56" s="2">
        <v>1.6642337662337663E-5</v>
      </c>
      <c r="AH56" s="2">
        <v>1.2656571428571428E-5</v>
      </c>
      <c r="AI56" s="2">
        <v>1.3858051948051948E-5</v>
      </c>
      <c r="AJ56" s="2">
        <v>1.3073636363636364E-5</v>
      </c>
      <c r="AK56" s="2">
        <v>1.4462467532467532E-5</v>
      </c>
      <c r="AL56" s="2">
        <v>1.7715974025974028E-5</v>
      </c>
      <c r="AM56" s="2">
        <v>1.3158181818181818E-5</v>
      </c>
      <c r="AN56" s="2">
        <v>1.3731558441558442E-5</v>
      </c>
      <c r="AO56" s="2">
        <v>1.3729870129870129E-5</v>
      </c>
      <c r="AP56" s="2">
        <v>1.4707532467532466E-5</v>
      </c>
      <c r="AQ56" s="2">
        <v>1.5201298701298702E-5</v>
      </c>
      <c r="AR56" s="2">
        <v>1.6944025974025972E-5</v>
      </c>
      <c r="AS56" s="2">
        <v>9.9860519480519483E-6</v>
      </c>
      <c r="AT56" s="2">
        <v>1.1742831168831168E-5</v>
      </c>
      <c r="AU56" s="2">
        <v>1.6518571428571429E-5</v>
      </c>
      <c r="AV56" s="2">
        <v>1.2014467532467533E-5</v>
      </c>
      <c r="AW56" s="2">
        <v>1.1350363636363637E-5</v>
      </c>
      <c r="AX56" s="2">
        <v>1.5705844155844154E-5</v>
      </c>
      <c r="AY56" s="2">
        <v>1.9795974025974025E-5</v>
      </c>
      <c r="AZ56" s="2">
        <v>1.5229480519480522E-5</v>
      </c>
      <c r="BA56" s="2">
        <v>2.26587012987013E-5</v>
      </c>
      <c r="BB56" s="2">
        <v>1.7740259740259743E-5</v>
      </c>
      <c r="BC56" s="2">
        <v>1.4025064935064936E-5</v>
      </c>
      <c r="BD56" s="2">
        <v>1.1333E-5</v>
      </c>
      <c r="BE56" s="2">
        <v>1.212696103896104E-5</v>
      </c>
    </row>
    <row r="57" spans="1:57" x14ac:dyDescent="0.15">
      <c r="A57" s="2" t="s">
        <v>2</v>
      </c>
      <c r="B57" s="2">
        <v>1.944805194805195E-5</v>
      </c>
      <c r="C57" s="2">
        <v>2.1217532467532468E-5</v>
      </c>
      <c r="D57" s="2">
        <v>2.5555324675324676E-5</v>
      </c>
      <c r="E57" s="2">
        <v>2.4623636363636365E-5</v>
      </c>
      <c r="F57" s="2">
        <v>1.7383766233766231E-5</v>
      </c>
      <c r="G57" s="2">
        <v>2.1278051948051948E-5</v>
      </c>
      <c r="H57" s="2">
        <v>2.2375454545454544E-5</v>
      </c>
      <c r="I57" s="2">
        <v>2.1582727272727272E-5</v>
      </c>
      <c r="J57" s="2">
        <v>2.0886753246753247E-5</v>
      </c>
      <c r="K57" s="2">
        <v>2.3121948051948051E-5</v>
      </c>
      <c r="L57" s="2">
        <v>2.1544545454545455E-5</v>
      </c>
      <c r="M57" s="2">
        <v>2.191038961038961E-5</v>
      </c>
      <c r="N57" s="2">
        <v>1.6960389610389609E-5</v>
      </c>
      <c r="O57" s="2">
        <v>2.0195324675324676E-5</v>
      </c>
      <c r="P57" s="2">
        <v>1.8952987012987011E-5</v>
      </c>
      <c r="Q57" s="2">
        <v>1.9843506493506491E-5</v>
      </c>
      <c r="R57" s="2">
        <v>1.9170649350649349E-5</v>
      </c>
      <c r="S57" s="2">
        <v>2.0469220779220779E-5</v>
      </c>
      <c r="T57" s="2">
        <v>1.8461818181818179E-5</v>
      </c>
      <c r="U57" s="2">
        <v>2.6659740259740259E-5</v>
      </c>
      <c r="V57" s="2">
        <v>2.4105324675324675E-5</v>
      </c>
      <c r="W57" s="2">
        <v>2.6994025974025972E-5</v>
      </c>
      <c r="X57" s="2">
        <v>2.7013116883116884E-5</v>
      </c>
      <c r="Y57" s="2">
        <v>1.4758961038961038E-5</v>
      </c>
      <c r="Z57" s="2">
        <v>1.5734415584415583E-5</v>
      </c>
      <c r="AA57" s="2">
        <v>1.8457402597402596E-5</v>
      </c>
      <c r="AB57" s="2">
        <v>1.8586753246753245E-5</v>
      </c>
      <c r="AC57" s="2">
        <v>1.611805194805195E-5</v>
      </c>
      <c r="AD57" s="2">
        <v>2.0097792207792209E-5</v>
      </c>
      <c r="AE57" s="2">
        <v>1.5994545454545453E-5</v>
      </c>
      <c r="AF57" s="2">
        <v>1.1225194805194806E-5</v>
      </c>
      <c r="AG57" s="2">
        <v>1.6642337662337663E-5</v>
      </c>
      <c r="AH57" s="2">
        <v>1.2656571428571428E-5</v>
      </c>
      <c r="AI57" s="2">
        <v>1.3858051948051948E-5</v>
      </c>
      <c r="AJ57" s="2">
        <v>1.3073636363636364E-5</v>
      </c>
      <c r="AK57" s="2">
        <v>1.4462467532467532E-5</v>
      </c>
      <c r="AL57" s="2">
        <v>1.7715974025974028E-5</v>
      </c>
      <c r="AM57" s="2">
        <v>1.3158181818181818E-5</v>
      </c>
      <c r="AN57" s="2">
        <v>1.3731558441558442E-5</v>
      </c>
      <c r="AO57" s="2">
        <v>1.3729870129870129E-5</v>
      </c>
      <c r="AP57" s="2">
        <v>1.4707532467532466E-5</v>
      </c>
      <c r="AQ57" s="2">
        <v>1.5201298701298702E-5</v>
      </c>
      <c r="AR57" s="2">
        <v>1.6944025974025972E-5</v>
      </c>
      <c r="AS57" s="2">
        <v>9.9860519480519483E-6</v>
      </c>
      <c r="AT57" s="2">
        <v>1.1742831168831168E-5</v>
      </c>
      <c r="AU57" s="2">
        <v>1.6518571428571429E-5</v>
      </c>
      <c r="AV57" s="2">
        <v>1.2014467532467533E-5</v>
      </c>
      <c r="AW57" s="2">
        <v>1.1350363636363637E-5</v>
      </c>
      <c r="AX57" s="2">
        <v>1.5705844155844154E-5</v>
      </c>
      <c r="AY57" s="2">
        <v>1.9795974025974025E-5</v>
      </c>
      <c r="AZ57" s="2">
        <v>1.5229480519480522E-5</v>
      </c>
      <c r="BA57" s="2">
        <v>2.26587012987013E-5</v>
      </c>
      <c r="BB57" s="2">
        <v>1.7740259740259743E-5</v>
      </c>
      <c r="BC57" s="2">
        <v>1.4025064935064936E-5</v>
      </c>
      <c r="BD57" s="2">
        <v>1.1333E-5</v>
      </c>
      <c r="BE57" s="2">
        <v>1.212696103896104E-5</v>
      </c>
    </row>
    <row r="58" spans="1:57" x14ac:dyDescent="0.15">
      <c r="A58" s="2" t="s">
        <v>1</v>
      </c>
      <c r="B58" s="2">
        <v>1.944805194805195E-5</v>
      </c>
      <c r="C58" s="2">
        <v>2.1217532467532468E-5</v>
      </c>
      <c r="D58" s="2">
        <v>2.5555324675324676E-5</v>
      </c>
      <c r="E58" s="2">
        <v>2.4623636363636365E-5</v>
      </c>
      <c r="F58" s="2">
        <v>1.7383766233766231E-5</v>
      </c>
      <c r="G58" s="2">
        <v>2.1278051948051948E-5</v>
      </c>
      <c r="H58" s="2">
        <v>2.2375454545454544E-5</v>
      </c>
      <c r="I58" s="2">
        <v>2.1582727272727272E-5</v>
      </c>
      <c r="J58" s="2">
        <v>2.0886753246753247E-5</v>
      </c>
      <c r="K58" s="2">
        <v>2.3121948051948051E-5</v>
      </c>
      <c r="L58" s="2">
        <v>2.1544545454545455E-5</v>
      </c>
      <c r="M58" s="2">
        <v>2.191038961038961E-5</v>
      </c>
      <c r="N58" s="2">
        <v>1.6960389610389609E-5</v>
      </c>
      <c r="O58" s="2">
        <v>2.0195324675324676E-5</v>
      </c>
      <c r="P58" s="2">
        <v>1.8952987012987011E-5</v>
      </c>
      <c r="Q58" s="2">
        <v>1.9843506493506491E-5</v>
      </c>
      <c r="R58" s="2">
        <v>1.9170649350649349E-5</v>
      </c>
      <c r="S58" s="2">
        <v>2.0469220779220779E-5</v>
      </c>
      <c r="T58" s="2">
        <v>1.8461818181818179E-5</v>
      </c>
      <c r="U58" s="2">
        <v>2.6659740259740259E-5</v>
      </c>
      <c r="V58" s="2">
        <v>2.4105324675324675E-5</v>
      </c>
      <c r="W58" s="2">
        <v>2.6994025974025972E-5</v>
      </c>
      <c r="X58" s="2">
        <v>2.7013116883116884E-5</v>
      </c>
      <c r="Y58" s="2">
        <v>1.4758961038961038E-5</v>
      </c>
      <c r="Z58" s="2">
        <v>1.5734415584415583E-5</v>
      </c>
      <c r="AA58" s="2">
        <v>1.8457402597402596E-5</v>
      </c>
      <c r="AB58" s="2">
        <v>1.8586753246753245E-5</v>
      </c>
      <c r="AC58" s="2">
        <v>1.611805194805195E-5</v>
      </c>
      <c r="AD58" s="2">
        <v>2.0097792207792209E-5</v>
      </c>
      <c r="AE58" s="2">
        <v>1.5994545454545453E-5</v>
      </c>
      <c r="AF58" s="2">
        <v>1.1225194805194806E-5</v>
      </c>
      <c r="AG58" s="2">
        <v>1.6642337662337663E-5</v>
      </c>
      <c r="AH58" s="2">
        <v>1.2656571428571428E-5</v>
      </c>
      <c r="AI58" s="2">
        <v>1.3858051948051948E-5</v>
      </c>
      <c r="AJ58" s="2">
        <v>1.3073636363636364E-5</v>
      </c>
      <c r="AK58" s="2">
        <v>1.4462467532467532E-5</v>
      </c>
      <c r="AL58" s="2">
        <v>1.7715974025974028E-5</v>
      </c>
      <c r="AM58" s="2">
        <v>1.3158181818181818E-5</v>
      </c>
      <c r="AN58" s="2">
        <v>1.3731558441558442E-5</v>
      </c>
      <c r="AO58" s="2">
        <v>1.3729870129870129E-5</v>
      </c>
      <c r="AP58" s="2">
        <v>1.4707532467532466E-5</v>
      </c>
      <c r="AQ58" s="2">
        <v>1.5201298701298702E-5</v>
      </c>
      <c r="AR58" s="2">
        <v>1.6944025974025972E-5</v>
      </c>
      <c r="AS58" s="2">
        <v>9.9860519480519483E-6</v>
      </c>
      <c r="AT58" s="2">
        <v>1.1742831168831168E-5</v>
      </c>
      <c r="AU58" s="2">
        <v>1.6518571428571429E-5</v>
      </c>
      <c r="AV58" s="2">
        <v>1.2014467532467533E-5</v>
      </c>
      <c r="AW58" s="2">
        <v>1.1350363636363637E-5</v>
      </c>
      <c r="AX58" s="2">
        <v>1.5705844155844154E-5</v>
      </c>
      <c r="AY58" s="2">
        <v>1.9795974025974025E-5</v>
      </c>
      <c r="AZ58" s="2">
        <v>1.5229480519480522E-5</v>
      </c>
      <c r="BA58" s="2">
        <v>2.26587012987013E-5</v>
      </c>
      <c r="BB58" s="2">
        <v>1.7740259740259743E-5</v>
      </c>
      <c r="BC58" s="2">
        <v>1.4025064935064936E-5</v>
      </c>
      <c r="BD58" s="2">
        <v>1.1333E-5</v>
      </c>
      <c r="BE58" s="2">
        <v>1.212696103896104E-5</v>
      </c>
    </row>
    <row r="59" spans="1:57" x14ac:dyDescent="0.15">
      <c r="A59" s="2" t="s">
        <v>0</v>
      </c>
      <c r="B59" s="2">
        <v>1.944805194805195E-5</v>
      </c>
      <c r="C59" s="2">
        <v>2.1217532467532468E-5</v>
      </c>
      <c r="D59" s="2">
        <v>2.5555324675324676E-5</v>
      </c>
      <c r="E59" s="2">
        <v>2.4623636363636365E-5</v>
      </c>
      <c r="F59" s="2">
        <v>1.7383766233766231E-5</v>
      </c>
      <c r="G59" s="2">
        <v>2.1278051948051948E-5</v>
      </c>
      <c r="H59" s="2">
        <v>2.2375454545454544E-5</v>
      </c>
      <c r="I59" s="2">
        <v>2.1582727272727272E-5</v>
      </c>
      <c r="J59" s="2">
        <v>2.0886753246753247E-5</v>
      </c>
      <c r="K59" s="2">
        <v>2.3121948051948051E-5</v>
      </c>
      <c r="L59" s="2">
        <v>2.1544545454545455E-5</v>
      </c>
      <c r="M59" s="2">
        <v>2.191038961038961E-5</v>
      </c>
      <c r="N59" s="2">
        <v>1.6960389610389609E-5</v>
      </c>
      <c r="O59" s="2">
        <v>2.0195324675324676E-5</v>
      </c>
      <c r="P59" s="2">
        <v>1.8952987012987011E-5</v>
      </c>
      <c r="Q59" s="2">
        <v>1.9843506493506491E-5</v>
      </c>
      <c r="R59" s="2">
        <v>1.9170649350649349E-5</v>
      </c>
      <c r="S59" s="2">
        <v>2.0469220779220779E-5</v>
      </c>
      <c r="T59" s="2">
        <v>1.8461818181818179E-5</v>
      </c>
      <c r="U59" s="2">
        <v>2.6659740259740259E-5</v>
      </c>
      <c r="V59" s="2">
        <v>2.4105324675324675E-5</v>
      </c>
      <c r="W59" s="2">
        <v>2.6994025974025972E-5</v>
      </c>
      <c r="X59" s="2">
        <v>2.7013116883116884E-5</v>
      </c>
      <c r="Y59" s="2">
        <v>1.4758961038961038E-5</v>
      </c>
      <c r="Z59" s="2">
        <v>1.5734415584415583E-5</v>
      </c>
      <c r="AA59" s="2">
        <v>1.8457402597402596E-5</v>
      </c>
      <c r="AB59" s="2">
        <v>1.8586753246753245E-5</v>
      </c>
      <c r="AC59" s="2">
        <v>1.611805194805195E-5</v>
      </c>
      <c r="AD59" s="2">
        <v>2.0097792207792209E-5</v>
      </c>
      <c r="AE59" s="2">
        <v>1.5994545454545453E-5</v>
      </c>
      <c r="AF59" s="2">
        <v>1.1225194805194806E-5</v>
      </c>
      <c r="AG59" s="2">
        <v>1.6642337662337663E-5</v>
      </c>
      <c r="AH59" s="2">
        <v>1.2656571428571428E-5</v>
      </c>
      <c r="AI59" s="2">
        <v>1.3858051948051948E-5</v>
      </c>
      <c r="AJ59" s="2">
        <v>1.3073636363636364E-5</v>
      </c>
      <c r="AK59" s="2">
        <v>1.4462467532467532E-5</v>
      </c>
      <c r="AL59" s="2">
        <v>1.7715974025974028E-5</v>
      </c>
      <c r="AM59" s="2">
        <v>1.3158181818181818E-5</v>
      </c>
      <c r="AN59" s="2">
        <v>1.3731558441558442E-5</v>
      </c>
      <c r="AO59" s="2">
        <v>1.3729870129870129E-5</v>
      </c>
      <c r="AP59" s="2">
        <v>1.4707532467532466E-5</v>
      </c>
      <c r="AQ59" s="2">
        <v>1.5201298701298702E-5</v>
      </c>
      <c r="AR59" s="2">
        <v>1.6944025974025972E-5</v>
      </c>
      <c r="AS59" s="2">
        <v>9.9860519480519483E-6</v>
      </c>
      <c r="AT59" s="2">
        <v>1.1742831168831168E-5</v>
      </c>
      <c r="AU59" s="2">
        <v>1.6518571428571429E-5</v>
      </c>
      <c r="AV59" s="2">
        <v>1.2014467532467533E-5</v>
      </c>
      <c r="AW59" s="2">
        <v>1.1350363636363637E-5</v>
      </c>
      <c r="AX59" s="2">
        <v>1.5705844155844154E-5</v>
      </c>
      <c r="AY59" s="2">
        <v>1.9795974025974025E-5</v>
      </c>
      <c r="AZ59" s="2">
        <v>1.5229480519480522E-5</v>
      </c>
      <c r="BA59" s="2">
        <v>2.26587012987013E-5</v>
      </c>
      <c r="BB59" s="2">
        <v>1.7740259740259743E-5</v>
      </c>
      <c r="BC59" s="2">
        <v>1.4025064935064936E-5</v>
      </c>
      <c r="BD59" s="2">
        <v>1.1333E-5</v>
      </c>
      <c r="BE59" s="2">
        <v>1.212696103896104E-5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54">
    <tabColor theme="9"/>
  </sheetPr>
  <dimension ref="A1:BE61"/>
  <sheetViews>
    <sheetView topLeftCell="A44" workbookViewId="0">
      <selection activeCell="J30" sqref="J30"/>
    </sheetView>
  </sheetViews>
  <sheetFormatPr baseColWidth="10" defaultColWidth="9.1640625" defaultRowHeight="13" x14ac:dyDescent="0.15"/>
  <cols>
    <col min="1" max="1" width="9.83203125" style="5" bestFit="1" customWidth="1"/>
    <col min="2" max="8" width="9.5" style="5" bestFit="1" customWidth="1"/>
    <col min="9" max="9" width="9" style="5" bestFit="1" customWidth="1"/>
    <col min="10" max="12" width="9.5" style="5" bestFit="1" customWidth="1"/>
    <col min="13" max="13" width="9" style="5" bestFit="1" customWidth="1"/>
    <col min="14" max="14" width="9.5" style="5" bestFit="1" customWidth="1"/>
    <col min="15" max="18" width="9" style="5" bestFit="1" customWidth="1"/>
    <col min="19" max="19" width="9.5" style="5" bestFit="1" customWidth="1"/>
    <col min="20" max="21" width="9" style="5" bestFit="1" customWidth="1"/>
    <col min="22" max="22" width="9.5" style="5" bestFit="1" customWidth="1"/>
    <col min="23" max="24" width="9" style="5" bestFit="1" customWidth="1"/>
    <col min="25" max="25" width="9.5" style="5" bestFit="1" customWidth="1"/>
    <col min="26" max="33" width="9" style="5" bestFit="1" customWidth="1"/>
    <col min="34" max="35" width="9.5" style="5" bestFit="1" customWidth="1"/>
    <col min="36" max="38" width="9" style="5" bestFit="1" customWidth="1"/>
    <col min="39" max="41" width="9.5" style="5" bestFit="1" customWidth="1"/>
    <col min="42" max="46" width="9" style="5" bestFit="1" customWidth="1"/>
    <col min="47" max="48" width="9.5" style="5" bestFit="1" customWidth="1"/>
    <col min="49" max="49" width="9" style="5" bestFit="1" customWidth="1"/>
    <col min="50" max="50" width="9.5" style="5" bestFit="1" customWidth="1"/>
    <col min="51" max="52" width="9" style="5" bestFit="1" customWidth="1"/>
    <col min="53" max="54" width="9.5" style="5" bestFit="1" customWidth="1"/>
    <col min="55" max="57" width="9" style="5" bestFit="1" customWidth="1"/>
    <col min="58" max="16384" width="9.1640625" style="5"/>
  </cols>
  <sheetData>
    <row r="1" spans="1:57" x14ac:dyDescent="0.15">
      <c r="A1" s="5" t="s">
        <v>58</v>
      </c>
      <c r="B1" s="5" t="s">
        <v>57</v>
      </c>
      <c r="C1" s="5" t="s">
        <v>56</v>
      </c>
      <c r="D1" s="5" t="s">
        <v>55</v>
      </c>
      <c r="E1" s="5" t="s">
        <v>54</v>
      </c>
      <c r="F1" s="5" t="s">
        <v>53</v>
      </c>
      <c r="G1" s="5" t="s">
        <v>52</v>
      </c>
      <c r="H1" s="5" t="s">
        <v>51</v>
      </c>
      <c r="I1" s="5" t="s">
        <v>50</v>
      </c>
      <c r="J1" s="5" t="s">
        <v>49</v>
      </c>
      <c r="K1" s="5" t="s">
        <v>48</v>
      </c>
      <c r="L1" s="5" t="s">
        <v>47</v>
      </c>
      <c r="M1" s="5" t="s">
        <v>46</v>
      </c>
      <c r="N1" s="5" t="s">
        <v>45</v>
      </c>
      <c r="O1" s="5" t="s">
        <v>44</v>
      </c>
      <c r="P1" s="5" t="s">
        <v>43</v>
      </c>
      <c r="Q1" s="5" t="s">
        <v>42</v>
      </c>
      <c r="R1" s="5" t="s">
        <v>41</v>
      </c>
      <c r="S1" s="5" t="s">
        <v>40</v>
      </c>
      <c r="T1" s="5" t="s">
        <v>39</v>
      </c>
      <c r="U1" s="5" t="s">
        <v>38</v>
      </c>
      <c r="V1" s="5" t="s">
        <v>37</v>
      </c>
      <c r="W1" s="5" t="s">
        <v>36</v>
      </c>
      <c r="X1" s="5" t="s">
        <v>35</v>
      </c>
      <c r="Y1" s="5" t="s">
        <v>34</v>
      </c>
      <c r="Z1" s="5" t="s">
        <v>33</v>
      </c>
      <c r="AA1" s="5" t="s">
        <v>32</v>
      </c>
      <c r="AB1" s="5" t="s">
        <v>31</v>
      </c>
      <c r="AC1" s="5" t="s">
        <v>30</v>
      </c>
      <c r="AD1" s="5" t="s">
        <v>29</v>
      </c>
      <c r="AE1" s="5" t="s">
        <v>28</v>
      </c>
      <c r="AF1" s="5" t="s">
        <v>27</v>
      </c>
      <c r="AG1" s="5" t="s">
        <v>26</v>
      </c>
      <c r="AH1" s="5" t="s">
        <v>25</v>
      </c>
      <c r="AI1" s="5" t="s">
        <v>24</v>
      </c>
      <c r="AJ1" s="5" t="s">
        <v>23</v>
      </c>
      <c r="AK1" s="5" t="s">
        <v>22</v>
      </c>
      <c r="AL1" s="5" t="s">
        <v>21</v>
      </c>
      <c r="AM1" s="5" t="s">
        <v>20</v>
      </c>
      <c r="AN1" s="5" t="s">
        <v>19</v>
      </c>
      <c r="AO1" s="5" t="s">
        <v>18</v>
      </c>
      <c r="AP1" s="5" t="s">
        <v>17</v>
      </c>
      <c r="AQ1" s="5" t="s">
        <v>16</v>
      </c>
      <c r="AR1" s="5" t="s">
        <v>15</v>
      </c>
      <c r="AS1" s="5" t="s">
        <v>14</v>
      </c>
      <c r="AT1" s="5" t="s">
        <v>13</v>
      </c>
      <c r="AU1" s="5" t="s">
        <v>12</v>
      </c>
      <c r="AV1" s="5" t="s">
        <v>11</v>
      </c>
      <c r="AW1" s="5" t="s">
        <v>10</v>
      </c>
      <c r="AX1" s="5" t="s">
        <v>9</v>
      </c>
      <c r="AY1" s="5" t="s">
        <v>8</v>
      </c>
      <c r="AZ1" s="5" t="s">
        <v>7</v>
      </c>
      <c r="BA1" s="5" t="s">
        <v>6</v>
      </c>
      <c r="BB1" s="5" t="s">
        <v>5</v>
      </c>
      <c r="BC1" s="5" t="s">
        <v>4</v>
      </c>
      <c r="BD1" s="5" t="s">
        <v>3</v>
      </c>
      <c r="BE1" s="5" t="s">
        <v>2</v>
      </c>
    </row>
    <row r="2" spans="1:57" x14ac:dyDescent="0.15">
      <c r="A2" s="5" t="s">
        <v>57</v>
      </c>
      <c r="B2" s="2">
        <v>3.9348622363721318E-3</v>
      </c>
      <c r="C2" s="2">
        <v>4.1410463541542925E-4</v>
      </c>
      <c r="D2" s="2">
        <v>9.2227185250302941E-5</v>
      </c>
      <c r="E2" s="2">
        <v>8.4228262332992779E-5</v>
      </c>
      <c r="F2" s="2">
        <v>5.7202198515843411E-5</v>
      </c>
      <c r="G2" s="2">
        <v>1.0810227533718232E-4</v>
      </c>
      <c r="H2" s="2">
        <v>1.6387892323409916E-5</v>
      </c>
      <c r="I2" s="2">
        <v>5.1917563575597735E-4</v>
      </c>
      <c r="J2" s="2">
        <v>1.1586954627891689E-3</v>
      </c>
      <c r="K2" s="2">
        <v>2.3147972154244578E-4</v>
      </c>
      <c r="L2" s="2">
        <v>6.4963529663332462E-5</v>
      </c>
      <c r="M2" s="2">
        <v>2.5026729074104873E-4</v>
      </c>
      <c r="N2" s="2">
        <v>-6.7713654399011623E-7</v>
      </c>
      <c r="O2" s="2">
        <v>5.534779475238978E-4</v>
      </c>
      <c r="P2" s="2">
        <v>1.5434753340144299E-3</v>
      </c>
      <c r="Q2" s="2">
        <v>2.8557738759929356E-4</v>
      </c>
      <c r="R2" s="2">
        <v>1.4769080599048052E-3</v>
      </c>
      <c r="S2" s="2">
        <v>7.6978545463185163E-4</v>
      </c>
      <c r="T2" s="2">
        <v>4.1608060696777464E-4</v>
      </c>
      <c r="U2" s="2">
        <v>2.0490904195078686E-4</v>
      </c>
      <c r="V2" s="2">
        <v>2.0013344737738285E-4</v>
      </c>
      <c r="W2" s="2">
        <v>2.312837083323434E-4</v>
      </c>
      <c r="X2" s="2">
        <v>7.9434848376852221E-5</v>
      </c>
      <c r="Y2" s="2">
        <v>5.5398480996618283E-6</v>
      </c>
      <c r="Z2" s="2">
        <v>2.2135633221665199E-6</v>
      </c>
      <c r="AA2" s="2">
        <v>0</v>
      </c>
      <c r="AB2" s="2">
        <v>7.9197256607031135E-9</v>
      </c>
      <c r="AC2" s="2">
        <v>7.6057085382562356E-5</v>
      </c>
      <c r="AD2" s="2">
        <v>7.9278433795053341E-5</v>
      </c>
      <c r="AE2" s="2">
        <v>1.0054289719404122E-4</v>
      </c>
      <c r="AF2" s="2">
        <v>4.2895214109783236E-5</v>
      </c>
      <c r="AG2" s="2">
        <v>2.2577553913532438E-4</v>
      </c>
      <c r="AH2" s="2">
        <v>2.5521315941615784E-5</v>
      </c>
      <c r="AI2" s="2">
        <v>2.5822265516722501E-5</v>
      </c>
      <c r="AJ2" s="2">
        <v>7.9197256607031135E-9</v>
      </c>
      <c r="AK2" s="2">
        <v>1.5839451321406227E-8</v>
      </c>
      <c r="AL2" s="2">
        <v>2.5739108397285122E-8</v>
      </c>
      <c r="AM2" s="2">
        <v>2.7035963474225252E-5</v>
      </c>
      <c r="AN2" s="2">
        <v>1.9407287731552979E-5</v>
      </c>
      <c r="AO2" s="2">
        <v>7.6999532736186019E-6</v>
      </c>
      <c r="AP2" s="2">
        <v>1.5087077383639432E-5</v>
      </c>
      <c r="AQ2" s="2">
        <v>4.4310865071633919E-6</v>
      </c>
      <c r="AR2" s="2">
        <v>4.5538422549042901E-8</v>
      </c>
      <c r="AS2" s="2">
        <v>7.3257462361503797E-7</v>
      </c>
      <c r="AT2" s="2">
        <v>3.7618696888339789E-8</v>
      </c>
      <c r="AU2" s="2">
        <v>1.7542192338457396E-6</v>
      </c>
      <c r="AV2" s="2">
        <v>1.50078801270324E-6</v>
      </c>
      <c r="AW2" s="2">
        <v>8.1177188022206923E-7</v>
      </c>
      <c r="AX2" s="2">
        <v>1.2505246818250215E-5</v>
      </c>
      <c r="AY2" s="2">
        <v>1.0788646281292816E-5</v>
      </c>
      <c r="AZ2" s="2">
        <v>-2.1779245566933562E-8</v>
      </c>
      <c r="BA2" s="2">
        <v>1.152320083632303E-6</v>
      </c>
      <c r="BB2" s="2">
        <v>1.0434238557976351E-6</v>
      </c>
      <c r="BC2" s="2">
        <v>1.9799314151757784E-9</v>
      </c>
      <c r="BD2" s="2">
        <v>-1.9799314151757784E-9</v>
      </c>
      <c r="BE2" s="2">
        <v>2.1779245566933562E-8</v>
      </c>
    </row>
    <row r="3" spans="1:57" x14ac:dyDescent="0.15">
      <c r="A3" s="5" t="s">
        <v>56</v>
      </c>
      <c r="B3" s="2">
        <v>1.3853055008101836E-3</v>
      </c>
      <c r="C3" s="2">
        <v>9.6356770602348124E-3</v>
      </c>
      <c r="D3" s="2">
        <v>1.4606558050886875E-4</v>
      </c>
      <c r="E3" s="2">
        <v>1.0188408211301031E-4</v>
      </c>
      <c r="F3" s="2">
        <v>7.4712109051339016E-5</v>
      </c>
      <c r="G3" s="2">
        <v>6.9062458760689764E-4</v>
      </c>
      <c r="H3" s="2">
        <v>5.2380684534690769E-5</v>
      </c>
      <c r="I3" s="2">
        <v>2.7726878403257178E-4</v>
      </c>
      <c r="J3" s="2">
        <v>1.7263775822568745E-3</v>
      </c>
      <c r="K3" s="2">
        <v>6.9532451686457933E-4</v>
      </c>
      <c r="L3" s="2">
        <v>7.1683385939369287E-5</v>
      </c>
      <c r="M3" s="2">
        <v>1.4065173794622284E-4</v>
      </c>
      <c r="N3" s="2">
        <v>2.4727360835581442E-5</v>
      </c>
      <c r="O3" s="2">
        <v>2.6644650734140851E-4</v>
      </c>
      <c r="P3" s="2">
        <v>4.9097224175267886E-4</v>
      </c>
      <c r="Q3" s="2">
        <v>2.6051345510242496E-4</v>
      </c>
      <c r="R3" s="2">
        <v>4.5091197016275061E-4</v>
      </c>
      <c r="S3" s="2">
        <v>4.1663872309033603E-4</v>
      </c>
      <c r="T3" s="2">
        <v>2.3174058553871249E-4</v>
      </c>
      <c r="U3" s="2">
        <v>1.4315043451359788E-4</v>
      </c>
      <c r="V3" s="2">
        <v>2.3478553395306774E-4</v>
      </c>
      <c r="W3" s="2">
        <v>1.5068438325462259E-4</v>
      </c>
      <c r="X3" s="2">
        <v>8.2024311993094513E-5</v>
      </c>
      <c r="Y3" s="2">
        <v>2.1633736514069503E-6</v>
      </c>
      <c r="Z3" s="2">
        <v>2.2282748609491582E-6</v>
      </c>
      <c r="AA3" s="2">
        <v>0</v>
      </c>
      <c r="AB3" s="2">
        <v>1.6225302385552124E-8</v>
      </c>
      <c r="AC3" s="2">
        <v>9.0742707808264521E-5</v>
      </c>
      <c r="AD3" s="2">
        <v>1.0085647962859201E-4</v>
      </c>
      <c r="AE3" s="2">
        <v>9.9823468710045205E-5</v>
      </c>
      <c r="AF3" s="2">
        <v>5.0320071131725651E-5</v>
      </c>
      <c r="AG3" s="2">
        <v>1.2496187053939395E-4</v>
      </c>
      <c r="AH3" s="2">
        <v>3.4035275970759844E-5</v>
      </c>
      <c r="AI3" s="2">
        <v>3.4911442299579657E-5</v>
      </c>
      <c r="AJ3" s="2">
        <v>-3.2450604771104249E-8</v>
      </c>
      <c r="AK3" s="2">
        <v>-8.1126511927760622E-8</v>
      </c>
      <c r="AL3" s="2">
        <v>-1.081686825703475E-7</v>
      </c>
      <c r="AM3" s="2">
        <v>3.5333300161604009E-5</v>
      </c>
      <c r="AN3" s="2">
        <v>2.5105951224577653E-5</v>
      </c>
      <c r="AO3" s="2">
        <v>1.1822837004938982E-5</v>
      </c>
      <c r="AP3" s="2">
        <v>2.1963650995909062E-5</v>
      </c>
      <c r="AQ3" s="2">
        <v>6.6415571098193377E-6</v>
      </c>
      <c r="AR3" s="2">
        <v>-1.081686825703475E-7</v>
      </c>
      <c r="AS3" s="2">
        <v>1.2547567178160312E-6</v>
      </c>
      <c r="AT3" s="2">
        <v>3.2450604771104249E-8</v>
      </c>
      <c r="AU3" s="2">
        <v>2.2985845046198846E-6</v>
      </c>
      <c r="AV3" s="2">
        <v>2.5419640404031661E-6</v>
      </c>
      <c r="AW3" s="2">
        <v>1.4710940829567259E-6</v>
      </c>
      <c r="AX3" s="2">
        <v>1.6906765085745314E-5</v>
      </c>
      <c r="AY3" s="2">
        <v>1.4635222751768019E-5</v>
      </c>
      <c r="AZ3" s="2">
        <v>-7.0309643670725886E-8</v>
      </c>
      <c r="BA3" s="2">
        <v>1.8605013402099771E-6</v>
      </c>
      <c r="BB3" s="2">
        <v>1.7361073552540776E-6</v>
      </c>
      <c r="BC3" s="2">
        <v>-2.7042170642586874E-8</v>
      </c>
      <c r="BD3" s="2">
        <v>-4.3267473028138998E-8</v>
      </c>
      <c r="BE3" s="2">
        <v>-2.1633736514069499E-8</v>
      </c>
    </row>
    <row r="4" spans="1:57" x14ac:dyDescent="0.15">
      <c r="A4" s="5" t="s">
        <v>55</v>
      </c>
      <c r="B4" s="2">
        <v>9.2372570278242532E-5</v>
      </c>
      <c r="C4" s="2">
        <v>7.6495373550888401E-5</v>
      </c>
      <c r="D4" s="2">
        <v>-6.1485693506431616E-3</v>
      </c>
      <c r="E4" s="2">
        <v>3.1836587041046678E-5</v>
      </c>
      <c r="F4" s="2">
        <v>6.0507500311237001E-5</v>
      </c>
      <c r="G4" s="2">
        <v>-3.6261694418015448E-4</v>
      </c>
      <c r="H4" s="2">
        <v>-5.8518659661212355E-4</v>
      </c>
      <c r="I4" s="2">
        <v>1.0812037314195496E-4</v>
      </c>
      <c r="J4" s="2">
        <v>1.3267835190368567E-4</v>
      </c>
      <c r="K4" s="2">
        <v>-8.3707738682402939E-4</v>
      </c>
      <c r="L4" s="2">
        <v>-1.3168144949512548E-4</v>
      </c>
      <c r="M4" s="2">
        <v>6.3953934352259275E-5</v>
      </c>
      <c r="N4" s="2">
        <v>-5.8800152349474364E-5</v>
      </c>
      <c r="O4" s="2">
        <v>1.0738551365221633E-4</v>
      </c>
      <c r="P4" s="2">
        <v>1.1763773940163752E-4</v>
      </c>
      <c r="Q4" s="2">
        <v>4.4675876265417054E-5</v>
      </c>
      <c r="R4" s="2">
        <v>1.4055266023448414E-4</v>
      </c>
      <c r="S4" s="2">
        <v>1.0222115227693243E-5</v>
      </c>
      <c r="T4" s="2">
        <v>1.0174263912082354E-4</v>
      </c>
      <c r="U4" s="2">
        <v>5.0627993992934635E-5</v>
      </c>
      <c r="V4" s="2">
        <v>4.7540444818994012E-5</v>
      </c>
      <c r="W4" s="2">
        <v>5.6273309917981044E-5</v>
      </c>
      <c r="X4" s="2">
        <v>2.4859083979010066E-5</v>
      </c>
      <c r="Y4" s="2">
        <v>2.0149635621183398E-6</v>
      </c>
      <c r="Z4" s="2">
        <v>6.6487287166828902E-7</v>
      </c>
      <c r="AA4" s="2">
        <v>3.173811749701747E-8</v>
      </c>
      <c r="AB4" s="2">
        <v>-4.8827873072334569E-9</v>
      </c>
      <c r="AC4" s="2">
        <v>3.4292629056585105E-5</v>
      </c>
      <c r="AD4" s="2">
        <v>3.5974749283927037E-5</v>
      </c>
      <c r="AE4" s="2">
        <v>3.7198701302273556E-5</v>
      </c>
      <c r="AF4" s="2">
        <v>1.4853438988604175E-5</v>
      </c>
      <c r="AG4" s="2">
        <v>8.1469306221190239E-5</v>
      </c>
      <c r="AH4" s="2">
        <v>1.2371355440760501E-5</v>
      </c>
      <c r="AI4" s="2">
        <v>7.7294523073505634E-6</v>
      </c>
      <c r="AJ4" s="2">
        <v>4.068989422694547E-9</v>
      </c>
      <c r="AK4" s="2">
        <v>1.627595769077819E-9</v>
      </c>
      <c r="AL4" s="2">
        <v>-4.068989422694548E-8</v>
      </c>
      <c r="AM4" s="2">
        <v>1.3031345525121557E-5</v>
      </c>
      <c r="AN4" s="2">
        <v>7.1768835437486433E-6</v>
      </c>
      <c r="AO4" s="2">
        <v>-1.9946186150048673E-6</v>
      </c>
      <c r="AP4" s="2">
        <v>5.1952856948963981E-6</v>
      </c>
      <c r="AQ4" s="2">
        <v>1.0978133462429888E-6</v>
      </c>
      <c r="AR4" s="2">
        <v>-2.929672384340074E-8</v>
      </c>
      <c r="AS4" s="2">
        <v>1.0253853345190258E-7</v>
      </c>
      <c r="AT4" s="2">
        <v>-6.0221043455879304E-8</v>
      </c>
      <c r="AU4" s="2">
        <v>-5.859344768680149E-7</v>
      </c>
      <c r="AV4" s="2">
        <v>1.3671804460253678E-7</v>
      </c>
      <c r="AW4" s="2">
        <v>1.8717351344394917E-7</v>
      </c>
      <c r="AX4" s="2">
        <v>4.5580819513024322E-6</v>
      </c>
      <c r="AY4" s="2">
        <v>5.0439192883721606E-6</v>
      </c>
      <c r="AZ4" s="2">
        <v>4.8827873072334569E-9</v>
      </c>
      <c r="BA4" s="2">
        <v>-6.5429349916928319E-7</v>
      </c>
      <c r="BB4" s="2">
        <v>-1.0620062393232769E-6</v>
      </c>
      <c r="BC4" s="2">
        <v>-4.068989422694547E-9</v>
      </c>
      <c r="BD4" s="2">
        <v>-2.2786340767089467E-8</v>
      </c>
      <c r="BE4" s="2">
        <v>-2.0995985421103866E-7</v>
      </c>
    </row>
    <row r="5" spans="1:57" x14ac:dyDescent="0.15">
      <c r="A5" s="5" t="s">
        <v>54</v>
      </c>
      <c r="B5" s="2">
        <v>2.5274929049217657E-4</v>
      </c>
      <c r="C5" s="2">
        <v>4.1682684660398995E-4</v>
      </c>
      <c r="D5" s="2">
        <v>1.1845683094877312E-4</v>
      </c>
      <c r="E5" s="2">
        <v>4.670078862108515E-3</v>
      </c>
      <c r="F5" s="2">
        <v>3.9089485889375384E-5</v>
      </c>
      <c r="G5" s="2">
        <v>5.0760491925424243E-4</v>
      </c>
      <c r="H5" s="2">
        <v>7.6001473432176064E-5</v>
      </c>
      <c r="I5" s="2">
        <v>2.6364473541009138E-4</v>
      </c>
      <c r="J5" s="2">
        <v>4.3912255439559976E-4</v>
      </c>
      <c r="K5" s="2">
        <v>1.8867173438036317E-4</v>
      </c>
      <c r="L5" s="2">
        <v>4.887985667523378E-5</v>
      </c>
      <c r="M5" s="2">
        <v>1.6067233714807158E-4</v>
      </c>
      <c r="N5" s="2">
        <v>4.1058945658816735E-5</v>
      </c>
      <c r="O5" s="2">
        <v>1.9469857428693418E-4</v>
      </c>
      <c r="P5" s="2">
        <v>1.8100486400053579E-4</v>
      </c>
      <c r="Q5" s="2">
        <v>1.0592637862183861E-4</v>
      </c>
      <c r="R5" s="2">
        <v>3.0049519041599343E-4</v>
      </c>
      <c r="S5" s="2">
        <v>1.5977781312526682E-4</v>
      </c>
      <c r="T5" s="2">
        <v>1.5457643010824705E-4</v>
      </c>
      <c r="U5" s="2">
        <v>1.7961263802961935E-4</v>
      </c>
      <c r="V5" s="2">
        <v>1.3318788771777075E-3</v>
      </c>
      <c r="W5" s="2">
        <v>2.1920526752002947E-4</v>
      </c>
      <c r="X5" s="2">
        <v>8.1993570477777118E-5</v>
      </c>
      <c r="Y5" s="2">
        <v>4.3345277063851516E-5</v>
      </c>
      <c r="Z5" s="2">
        <v>7.199306817135346E-6</v>
      </c>
      <c r="AA5" s="2">
        <v>-2.6789675928638999E-8</v>
      </c>
      <c r="AB5" s="2">
        <v>-9.8786929986856319E-8</v>
      </c>
      <c r="AC5" s="2">
        <v>8.0286984403385545E-5</v>
      </c>
      <c r="AD5" s="2">
        <v>1.0271622198595216E-4</v>
      </c>
      <c r="AE5" s="2">
        <v>6.2955319843615266E-5</v>
      </c>
      <c r="AF5" s="2">
        <v>4.5523612587798973E-5</v>
      </c>
      <c r="AG5" s="2">
        <v>8.4460313606643842E-5</v>
      </c>
      <c r="AH5" s="2">
        <v>2.3638540297532835E-5</v>
      </c>
      <c r="AI5" s="2">
        <v>3.8415558104295557E-5</v>
      </c>
      <c r="AJ5" s="2">
        <v>-4.0603102579343486E-8</v>
      </c>
      <c r="AK5" s="2">
        <v>-6.1951125584977696E-8</v>
      </c>
      <c r="AL5" s="2">
        <v>9.0415156259156628E-8</v>
      </c>
      <c r="AM5" s="2">
        <v>2.4912305670202347E-5</v>
      </c>
      <c r="AN5" s="2">
        <v>2.3984713141173219E-5</v>
      </c>
      <c r="AO5" s="2">
        <v>3.8178218319115268E-5</v>
      </c>
      <c r="AP5" s="2">
        <v>3.0529347252802453E-5</v>
      </c>
      <c r="AQ5" s="2">
        <v>1.4793342765531733E-5</v>
      </c>
      <c r="AR5" s="2">
        <v>-4.8137698934273199E-8</v>
      </c>
      <c r="AS5" s="2">
        <v>3.1955060318629713E-6</v>
      </c>
      <c r="AT5" s="2">
        <v>6.8732262304414437E-7</v>
      </c>
      <c r="AU5" s="2">
        <v>1.0033989401334462E-5</v>
      </c>
      <c r="AV5" s="2">
        <v>6.9561067903456704E-6</v>
      </c>
      <c r="AW5" s="2">
        <v>4.4131805205568903E-6</v>
      </c>
      <c r="AX5" s="2">
        <v>2.3179348508568507E-5</v>
      </c>
      <c r="AY5" s="2">
        <v>1.5758608276335507E-5</v>
      </c>
      <c r="AZ5" s="2">
        <v>-4.0184513892958504E-8</v>
      </c>
      <c r="BA5" s="2">
        <v>5.6689465797118428E-6</v>
      </c>
      <c r="BB5" s="2">
        <v>1.0636338521042452E-5</v>
      </c>
      <c r="BC5" s="2">
        <v>-6.5718423762442539E-8</v>
      </c>
      <c r="BD5" s="2">
        <v>-4.4370400756808342E-8</v>
      </c>
      <c r="BE5" s="2">
        <v>4.0159398571775398E-6</v>
      </c>
    </row>
    <row r="6" spans="1:57" x14ac:dyDescent="0.15">
      <c r="A6" s="5" t="s">
        <v>53</v>
      </c>
      <c r="B6" s="2">
        <v>3.9914229658892135E-5</v>
      </c>
      <c r="C6" s="2">
        <v>1.3205090864947109E-5</v>
      </c>
      <c r="D6" s="2">
        <v>6.5935452513873931E-5</v>
      </c>
      <c r="E6" s="2">
        <v>1.2755081810639059E-5</v>
      </c>
      <c r="F6" s="2">
        <v>-4.0281902790844128E-3</v>
      </c>
      <c r="G6" s="2">
        <v>2.6454238560385914E-5</v>
      </c>
      <c r="H6" s="2">
        <v>3.5227841661161034E-5</v>
      </c>
      <c r="I6" s="2">
        <v>8.1569333505499033E-5</v>
      </c>
      <c r="J6" s="2">
        <v>3.183672447988583E-5</v>
      </c>
      <c r="K6" s="2">
        <v>6.1867748292904822E-5</v>
      </c>
      <c r="L6" s="2">
        <v>1.2894364333322097E-4</v>
      </c>
      <c r="M6" s="2">
        <v>6.816472813675382E-5</v>
      </c>
      <c r="N6" s="2">
        <v>1.1870735346012151E-4</v>
      </c>
      <c r="O6" s="2">
        <v>1.0534869307174619E-4</v>
      </c>
      <c r="P6" s="2">
        <v>1.1673297807080073E-4</v>
      </c>
      <c r="Q6" s="2">
        <v>1.924811455017611E-4</v>
      </c>
      <c r="R6" s="2">
        <v>8.515870642398688E-5</v>
      </c>
      <c r="S6" s="2">
        <v>7.7821355997241071E-5</v>
      </c>
      <c r="T6" s="2">
        <v>1.4435031695616746E-4</v>
      </c>
      <c r="U6" s="2">
        <v>2.7015648457508682E-5</v>
      </c>
      <c r="V6" s="2">
        <v>7.9340057882619161E-6</v>
      </c>
      <c r="W6" s="2">
        <v>2.5014838969892898E-5</v>
      </c>
      <c r="X6" s="2">
        <v>1.8850659000811729E-5</v>
      </c>
      <c r="Y6" s="2">
        <v>-1.5312895512328451E-6</v>
      </c>
      <c r="Z6" s="2">
        <v>-3.2161486258938912E-7</v>
      </c>
      <c r="AA6" s="2">
        <v>-1.5294014013546293E-7</v>
      </c>
      <c r="AB6" s="2">
        <v>-1.2335912537675199E-7</v>
      </c>
      <c r="AC6" s="2">
        <v>1.1346459063160955E-4</v>
      </c>
      <c r="AD6" s="2">
        <v>6.732072514119145E-5</v>
      </c>
      <c r="AE6" s="2">
        <v>2.5912780113642955E-4</v>
      </c>
      <c r="AF6" s="2">
        <v>1.0297717682470742E-4</v>
      </c>
      <c r="AG6" s="2">
        <v>2.2271608950162736E-4</v>
      </c>
      <c r="AH6" s="2">
        <v>2.5860730115333483E-5</v>
      </c>
      <c r="AI6" s="2">
        <v>1.134589261819749E-5</v>
      </c>
      <c r="AJ6" s="2">
        <v>-5.9162029517421871E-8</v>
      </c>
      <c r="AK6" s="2">
        <v>-4.0280530735265961E-8</v>
      </c>
      <c r="AL6" s="2">
        <v>-1.1769467574210521E-7</v>
      </c>
      <c r="AM6" s="2">
        <v>3.1197271054463481E-5</v>
      </c>
      <c r="AN6" s="2">
        <v>1.254549717415713E-5</v>
      </c>
      <c r="AO6" s="2">
        <v>-6.9301394363439609E-6</v>
      </c>
      <c r="AP6" s="2">
        <v>2.3759219300879526E-6</v>
      </c>
      <c r="AQ6" s="2">
        <v>-7.9742863189971816E-7</v>
      </c>
      <c r="AR6" s="2">
        <v>-9.3778110618041054E-8</v>
      </c>
      <c r="AS6" s="2">
        <v>-6.2749514286031493E-7</v>
      </c>
      <c r="AT6" s="2">
        <v>-2.1273155294562334E-7</v>
      </c>
      <c r="AU6" s="2">
        <v>-1.7616438363751469E-6</v>
      </c>
      <c r="AV6" s="2">
        <v>-1.2556196690133685E-6</v>
      </c>
      <c r="AW6" s="2">
        <v>-5.3182888236405824E-7</v>
      </c>
      <c r="AX6" s="2">
        <v>1.5358840492698359E-5</v>
      </c>
      <c r="AY6" s="2">
        <v>9.0071043023811109E-6</v>
      </c>
      <c r="AZ6" s="2">
        <v>-1.0070132683816488E-7</v>
      </c>
      <c r="BA6" s="2">
        <v>-1.3663911285353498E-6</v>
      </c>
      <c r="BB6" s="2">
        <v>-1.9454237578547978E-6</v>
      </c>
      <c r="BC6" s="2">
        <v>-4.7203746955389791E-8</v>
      </c>
      <c r="BD6" s="2">
        <v>-4.5315597077174198E-8</v>
      </c>
      <c r="BE6" s="2">
        <v>-4.2923940564767788E-7</v>
      </c>
    </row>
    <row r="7" spans="1:57" x14ac:dyDescent="0.15">
      <c r="A7" s="5" t="s">
        <v>52</v>
      </c>
      <c r="B7" s="2">
        <v>4.2712523094411256E-4</v>
      </c>
      <c r="C7" s="2">
        <v>1.3579702792552225E-3</v>
      </c>
      <c r="D7" s="2">
        <v>1.4843946466028141E-4</v>
      </c>
      <c r="E7" s="2">
        <v>5.0891178988773673E-4</v>
      </c>
      <c r="F7" s="2">
        <v>7.4988334687624018E-5</v>
      </c>
      <c r="G7" s="2">
        <v>1.3032810417232972E-3</v>
      </c>
      <c r="H7" s="2">
        <v>6.9381353234380472E-5</v>
      </c>
      <c r="I7" s="2">
        <v>2.5604306789720567E-4</v>
      </c>
      <c r="J7" s="2">
        <v>7.7753449807177119E-4</v>
      </c>
      <c r="K7" s="2">
        <v>4.5556933265691483E-4</v>
      </c>
      <c r="L7" s="2">
        <v>1.1003660218886322E-4</v>
      </c>
      <c r="M7" s="2">
        <v>1.3490988273635521E-4</v>
      </c>
      <c r="N7" s="2">
        <v>4.8356535554854583E-5</v>
      </c>
      <c r="O7" s="2">
        <v>1.8527714020324536E-4</v>
      </c>
      <c r="P7" s="2">
        <v>2.9199330752670662E-4</v>
      </c>
      <c r="Q7" s="2">
        <v>2.1827035033731288E-4</v>
      </c>
      <c r="R7" s="2">
        <v>3.1564481922036468E-4</v>
      </c>
      <c r="S7" s="2">
        <v>2.9633963575152956E-4</v>
      </c>
      <c r="T7" s="2">
        <v>1.7939578769567561E-4</v>
      </c>
      <c r="U7" s="2">
        <v>1.285441108706175E-4</v>
      </c>
      <c r="V7" s="2">
        <v>4.0043019927696864E-4</v>
      </c>
      <c r="W7" s="2">
        <v>1.3594667825687527E-4</v>
      </c>
      <c r="X7" s="2">
        <v>5.4310569136418014E-5</v>
      </c>
      <c r="Y7" s="2">
        <v>8.8529182178019207E-6</v>
      </c>
      <c r="Z7" s="2">
        <v>2.2469354025150561E-6</v>
      </c>
      <c r="AA7" s="2">
        <v>-6.3232534374513948E-8</v>
      </c>
      <c r="AB7" s="2">
        <v>-8.2856424352811365E-8</v>
      </c>
      <c r="AC7" s="2">
        <v>6.3331744040515337E-5</v>
      </c>
      <c r="AD7" s="2">
        <v>7.1318667261682388E-5</v>
      </c>
      <c r="AE7" s="2">
        <v>7.1784189540611995E-5</v>
      </c>
      <c r="AF7" s="2">
        <v>3.5381873630870268E-5</v>
      </c>
      <c r="AG7" s="2">
        <v>1.2407313460389543E-4</v>
      </c>
      <c r="AH7" s="2">
        <v>2.2426835596864249E-5</v>
      </c>
      <c r="AI7" s="2">
        <v>2.5273389859827279E-5</v>
      </c>
      <c r="AJ7" s="2">
        <v>-3.1252861817288506E-8</v>
      </c>
      <c r="AK7" s="2">
        <v>-2.6165186637729904E-8</v>
      </c>
      <c r="AL7" s="2">
        <v>-1.9260484608328962E-8</v>
      </c>
      <c r="AM7" s="2">
        <v>2.350069846512108E-5</v>
      </c>
      <c r="AN7" s="2">
        <v>1.6665043456014141E-5</v>
      </c>
      <c r="AO7" s="2">
        <v>9.6923846224290883E-6</v>
      </c>
      <c r="AP7" s="2">
        <v>1.4517681124870445E-5</v>
      </c>
      <c r="AQ7" s="2">
        <v>4.8874388207059662E-6</v>
      </c>
      <c r="AR7" s="2">
        <v>-4.2155022916342632E-8</v>
      </c>
      <c r="AS7" s="2">
        <v>9.463075833978982E-7</v>
      </c>
      <c r="AT7" s="2">
        <v>9.1214747862086214E-8</v>
      </c>
      <c r="AU7" s="2">
        <v>2.1753445446312674E-6</v>
      </c>
      <c r="AV7" s="2">
        <v>2.0347066664534688E-6</v>
      </c>
      <c r="AW7" s="2">
        <v>1.1425464831808727E-6</v>
      </c>
      <c r="AX7" s="2">
        <v>1.4065604844629666E-5</v>
      </c>
      <c r="AY7" s="2">
        <v>1.13059044650891E-5</v>
      </c>
      <c r="AZ7" s="2">
        <v>-5.9961886044797708E-8</v>
      </c>
      <c r="BA7" s="2">
        <v>1.3195248983555181E-6</v>
      </c>
      <c r="BB7" s="2">
        <v>1.3794867844003156E-6</v>
      </c>
      <c r="BC7" s="2">
        <v>-4.4335455136153455E-8</v>
      </c>
      <c r="BD7" s="2">
        <v>-3.1979672557225442E-8</v>
      </c>
      <c r="BE7" s="2">
        <v>4.1791617546374164E-8</v>
      </c>
    </row>
    <row r="8" spans="1:57" x14ac:dyDescent="0.15">
      <c r="A8" s="5" t="s">
        <v>51</v>
      </c>
      <c r="B8" s="2">
        <v>1.1082497745524322E-4</v>
      </c>
      <c r="C8" s="2">
        <v>1.1166694427143677E-4</v>
      </c>
      <c r="D8" s="2">
        <v>-3.3270248378845996E-4</v>
      </c>
      <c r="E8" s="2">
        <v>1.3584873041183254E-4</v>
      </c>
      <c r="F8" s="2">
        <v>1.3801670866923408E-4</v>
      </c>
      <c r="G8" s="2">
        <v>1.9117240239394272E-5</v>
      </c>
      <c r="H8" s="2">
        <v>-2.6404536051800593E-3</v>
      </c>
      <c r="I8" s="2">
        <v>8.1882401338704186E-5</v>
      </c>
      <c r="J8" s="2">
        <v>1.2596869722654024E-4</v>
      </c>
      <c r="K8" s="2">
        <v>5.3804892357819082E-5</v>
      </c>
      <c r="L8" s="2">
        <v>1.6147176406982483E-4</v>
      </c>
      <c r="M8" s="2">
        <v>5.1575844290349879E-5</v>
      </c>
      <c r="N8" s="2">
        <v>5.4447452968096085E-5</v>
      </c>
      <c r="O8" s="2">
        <v>6.8467488234148348E-5</v>
      </c>
      <c r="P8" s="2">
        <v>1.1721898656932611E-4</v>
      </c>
      <c r="Q8" s="2">
        <v>1.1658518814918924E-4</v>
      </c>
      <c r="R8" s="2">
        <v>9.4823625133865771E-5</v>
      </c>
      <c r="S8" s="2">
        <v>1.101378093315255E-4</v>
      </c>
      <c r="T8" s="2">
        <v>8.3558369343691158E-5</v>
      </c>
      <c r="U8" s="2">
        <v>3.8800571066024311E-5</v>
      </c>
      <c r="V8" s="2">
        <v>9.8471351441297775E-5</v>
      </c>
      <c r="W8" s="2">
        <v>3.7815488477541798E-5</v>
      </c>
      <c r="X8" s="2">
        <v>1.5879478222155508E-5</v>
      </c>
      <c r="Y8" s="2">
        <v>1.8190837772759366E-6</v>
      </c>
      <c r="Z8" s="2">
        <v>1.0833253264174312E-7</v>
      </c>
      <c r="AA8" s="2">
        <v>-8.3373566788008188E-8</v>
      </c>
      <c r="AB8" s="2">
        <v>-7.0894083861140714E-8</v>
      </c>
      <c r="AC8" s="2">
        <v>3.3555470943953254E-5</v>
      </c>
      <c r="AD8" s="2">
        <v>2.8135392539992709E-5</v>
      </c>
      <c r="AE8" s="2">
        <v>6.310635547294874E-5</v>
      </c>
      <c r="AF8" s="2">
        <v>2.4199310520676043E-5</v>
      </c>
      <c r="AG8" s="2">
        <v>8.2013303148979636E-5</v>
      </c>
      <c r="AH8" s="2">
        <v>9.3941299138844887E-6</v>
      </c>
      <c r="AI8" s="2">
        <v>5.7503864201525264E-6</v>
      </c>
      <c r="AJ8" s="2">
        <v>-4.6466159834080988E-8</v>
      </c>
      <c r="AK8" s="2">
        <v>-4.4341992527380148E-8</v>
      </c>
      <c r="AL8" s="2">
        <v>-1.0169450980830299E-7</v>
      </c>
      <c r="AM8" s="2">
        <v>1.0501883164328978E-5</v>
      </c>
      <c r="AN8" s="2">
        <v>4.861953444124897E-6</v>
      </c>
      <c r="AO8" s="2">
        <v>-3.1995270057181485E-6</v>
      </c>
      <c r="AP8" s="2">
        <v>2.9470166171340857E-6</v>
      </c>
      <c r="AQ8" s="2">
        <v>4.7661003944100221E-7</v>
      </c>
      <c r="AR8" s="2">
        <v>-7.3018251167841573E-8</v>
      </c>
      <c r="AS8" s="2">
        <v>-3.4783239647226347E-8</v>
      </c>
      <c r="AT8" s="2">
        <v>-1.2160857830862341E-7</v>
      </c>
      <c r="AU8" s="2">
        <v>-9.5428216253535489E-7</v>
      </c>
      <c r="AV8" s="2">
        <v>-1.6780921722936679E-7</v>
      </c>
      <c r="AW8" s="2">
        <v>-1.1151878360179436E-8</v>
      </c>
      <c r="AX8" s="2">
        <v>6.0905187101379993E-6</v>
      </c>
      <c r="AY8" s="2">
        <v>4.3603844388301604E-6</v>
      </c>
      <c r="AZ8" s="2">
        <v>-7.1159604774478331E-8</v>
      </c>
      <c r="BA8" s="2">
        <v>-9.2560590389489349E-7</v>
      </c>
      <c r="BB8" s="2">
        <v>-1.0132278052963034E-6</v>
      </c>
      <c r="BC8" s="2">
        <v>-5.4166266320871561E-8</v>
      </c>
      <c r="BD8" s="2">
        <v>-4.1155741567328879E-8</v>
      </c>
      <c r="BE8" s="2">
        <v>-1.4895723238239678E-7</v>
      </c>
    </row>
    <row r="9" spans="1:57" x14ac:dyDescent="0.15">
      <c r="A9" s="5" t="s">
        <v>50</v>
      </c>
      <c r="B9" s="2">
        <v>7.3460951996031816E-5</v>
      </c>
      <c r="C9" s="2">
        <v>4.4078040894310433E-5</v>
      </c>
      <c r="D9" s="2">
        <v>1.9405507688350816E-5</v>
      </c>
      <c r="E9" s="2">
        <v>1.7458159572318261E-5</v>
      </c>
      <c r="F9" s="2">
        <v>3.297999375378906E-5</v>
      </c>
      <c r="G9" s="2">
        <v>2.7707456873587706E-5</v>
      </c>
      <c r="H9" s="2">
        <v>2.1200374772656295E-5</v>
      </c>
      <c r="I9" s="2">
        <v>7.1744419745375047E-3</v>
      </c>
      <c r="J9" s="2">
        <v>1.434699538882663E-4</v>
      </c>
      <c r="K9" s="2">
        <v>2.4578840041886354E-5</v>
      </c>
      <c r="L9" s="2">
        <v>2.6888100968162695E-5</v>
      </c>
      <c r="M9" s="2">
        <v>1.3005695074678962E-3</v>
      </c>
      <c r="N9" s="2">
        <v>2.6355335917550016E-5</v>
      </c>
      <c r="O9" s="2">
        <v>1.4180166443150295E-3</v>
      </c>
      <c r="P9" s="2">
        <v>9.6669299873238646E-5</v>
      </c>
      <c r="Q9" s="2">
        <v>4.5209707346646331E-5</v>
      </c>
      <c r="R9" s="2">
        <v>7.6064703396836473E-4</v>
      </c>
      <c r="S9" s="2">
        <v>4.7623684162181025E-5</v>
      </c>
      <c r="T9" s="2">
        <v>3.0028291661308396E-4</v>
      </c>
      <c r="U9" s="2">
        <v>2.0681737181489166E-3</v>
      </c>
      <c r="V9" s="2">
        <v>1.0282732900997556E-4</v>
      </c>
      <c r="W9" s="2">
        <v>1.856169970422354E-3</v>
      </c>
      <c r="X9" s="2">
        <v>1.5908731835467455E-4</v>
      </c>
      <c r="Y9" s="2">
        <v>4.2367681369757311E-5</v>
      </c>
      <c r="Z9" s="2">
        <v>1.3460584571858982E-5</v>
      </c>
      <c r="AA9" s="2">
        <v>1.1757573530762587E-7</v>
      </c>
      <c r="AB9" s="2">
        <v>-3.8579538147814744E-8</v>
      </c>
      <c r="AC9" s="2">
        <v>6.2463946503040429E-5</v>
      </c>
      <c r="AD9" s="2">
        <v>7.9473848584498368E-5</v>
      </c>
      <c r="AE9" s="2">
        <v>8.1761064060404515E-5</v>
      </c>
      <c r="AF9" s="2">
        <v>4.0870427865449268E-5</v>
      </c>
      <c r="AG9" s="2">
        <v>1.3281281575514852E-4</v>
      </c>
      <c r="AH9" s="2">
        <v>2.3739275806955339E-5</v>
      </c>
      <c r="AI9" s="2">
        <v>4.4054158323076067E-5</v>
      </c>
      <c r="AJ9" s="2">
        <v>-9.185604320908272E-9</v>
      </c>
      <c r="AK9" s="2">
        <v>-3.4905296419451432E-8</v>
      </c>
      <c r="AL9" s="2">
        <v>3.0863630518251795E-7</v>
      </c>
      <c r="AM9" s="2">
        <v>2.4360222659048738E-5</v>
      </c>
      <c r="AN9" s="2">
        <v>2.4799294545588153E-5</v>
      </c>
      <c r="AO9" s="2">
        <v>5.5278966803225986E-5</v>
      </c>
      <c r="AP9" s="2">
        <v>3.2757702129223081E-5</v>
      </c>
      <c r="AQ9" s="2">
        <v>1.8880091121194864E-5</v>
      </c>
      <c r="AR9" s="2">
        <v>1.2124997703598919E-7</v>
      </c>
      <c r="AS9" s="2">
        <v>6.4519684750059711E-6</v>
      </c>
      <c r="AT9" s="2">
        <v>1.4384656366542357E-6</v>
      </c>
      <c r="AU9" s="2">
        <v>1.6941928609483216E-5</v>
      </c>
      <c r="AV9" s="2">
        <v>1.2352800690757443E-5</v>
      </c>
      <c r="AW9" s="2">
        <v>6.9039002075946566E-6</v>
      </c>
      <c r="AX9" s="2">
        <v>2.0989105873275403E-5</v>
      </c>
      <c r="AY9" s="2">
        <v>1.4241360939136184E-5</v>
      </c>
      <c r="AZ9" s="2">
        <v>1.0471588925835429E-7</v>
      </c>
      <c r="BA9" s="2">
        <v>7.1666084911726335E-6</v>
      </c>
      <c r="BB9" s="2">
        <v>9.9645435673212925E-6</v>
      </c>
      <c r="BC9" s="2">
        <v>-8.8181801480719396E-8</v>
      </c>
      <c r="BD9" s="2">
        <v>2.2045450370179849E-8</v>
      </c>
      <c r="BE9" s="2">
        <v>9.791854206088218E-7</v>
      </c>
    </row>
    <row r="10" spans="1:57" x14ac:dyDescent="0.15">
      <c r="A10" s="5" t="s">
        <v>49</v>
      </c>
      <c r="B10" s="2">
        <v>7.1768324830976142E-4</v>
      </c>
      <c r="C10" s="2">
        <v>5.479658311875967E-4</v>
      </c>
      <c r="D10" s="2">
        <v>4.4108368688532692E-5</v>
      </c>
      <c r="E10" s="2">
        <v>8.1752295765065243E-5</v>
      </c>
      <c r="F10" s="2">
        <v>4.1123945448521433E-5</v>
      </c>
      <c r="G10" s="2">
        <v>1.3144404805319341E-4</v>
      </c>
      <c r="H10" s="2">
        <v>2.1733836152712272E-5</v>
      </c>
      <c r="I10" s="2">
        <v>6.3174512310072619E-4</v>
      </c>
      <c r="J10" s="2">
        <v>4.3208278697621011E-3</v>
      </c>
      <c r="K10" s="2">
        <v>1.0890029771480804E-4</v>
      </c>
      <c r="L10" s="2">
        <v>3.9772212740621382E-5</v>
      </c>
      <c r="M10" s="2">
        <v>2.6064887430569955E-4</v>
      </c>
      <c r="N10" s="2">
        <v>2.1589940729153484E-5</v>
      </c>
      <c r="O10" s="2">
        <v>3.6208831489174142E-4</v>
      </c>
      <c r="P10" s="2">
        <v>4.3744731287153802E-4</v>
      </c>
      <c r="Q10" s="2">
        <v>1.2126485363524257E-4</v>
      </c>
      <c r="R10" s="2">
        <v>9.9064201435264398E-4</v>
      </c>
      <c r="S10" s="2">
        <v>2.2011899990751304E-4</v>
      </c>
      <c r="T10" s="2">
        <v>2.8627070049216659E-4</v>
      </c>
      <c r="U10" s="2">
        <v>2.7568634801011723E-4</v>
      </c>
      <c r="V10" s="2">
        <v>3.2532102445985059E-4</v>
      </c>
      <c r="W10" s="2">
        <v>3.0278571491446722E-4</v>
      </c>
      <c r="X10" s="2">
        <v>8.5935713553891792E-5</v>
      </c>
      <c r="Y10" s="2">
        <v>3.1792045870967042E-5</v>
      </c>
      <c r="Z10" s="2">
        <v>5.8876540901932502E-6</v>
      </c>
      <c r="AA10" s="2">
        <v>1.6881586004104072E-8</v>
      </c>
      <c r="AB10" s="2">
        <v>-5.8683608490457023E-8</v>
      </c>
      <c r="AC10" s="2">
        <v>6.8368815546525881E-5</v>
      </c>
      <c r="AD10" s="2">
        <v>8.6986793253909225E-5</v>
      </c>
      <c r="AE10" s="2">
        <v>6.7200770572051446E-5</v>
      </c>
      <c r="AF10" s="2">
        <v>3.7928100440934968E-5</v>
      </c>
      <c r="AG10" s="2">
        <v>1.3226240303186853E-4</v>
      </c>
      <c r="AH10" s="2">
        <v>2.6385516981890764E-5</v>
      </c>
      <c r="AI10" s="2">
        <v>3.4923178132204439E-5</v>
      </c>
      <c r="AJ10" s="2">
        <v>-1.8087413575825793E-8</v>
      </c>
      <c r="AK10" s="2">
        <v>-4.461562015370363E-8</v>
      </c>
      <c r="AL10" s="2">
        <v>8.641764264005658E-8</v>
      </c>
      <c r="AM10" s="2">
        <v>2.7058368766911478E-5</v>
      </c>
      <c r="AN10" s="2">
        <v>2.2881784000991352E-5</v>
      </c>
      <c r="AO10" s="2">
        <v>3.3093133820854784E-5</v>
      </c>
      <c r="AP10" s="2">
        <v>2.5421256867037294E-5</v>
      </c>
      <c r="AQ10" s="2">
        <v>1.1569513608145992E-5</v>
      </c>
      <c r="AR10" s="2">
        <v>2.6528206577877833E-8</v>
      </c>
      <c r="AS10" s="2">
        <v>3.94345810205393E-6</v>
      </c>
      <c r="AT10" s="2">
        <v>9.0758621898254761E-7</v>
      </c>
      <c r="AU10" s="2">
        <v>1.0129353544986351E-5</v>
      </c>
      <c r="AV10" s="2">
        <v>7.6453487472396106E-6</v>
      </c>
      <c r="AW10" s="2">
        <v>4.1170972723818579E-6</v>
      </c>
      <c r="AX10" s="2">
        <v>1.7295586803728533E-5</v>
      </c>
      <c r="AY10" s="2">
        <v>1.2992792085301531E-5</v>
      </c>
      <c r="AZ10" s="2">
        <v>-2.7734034149599554E-8</v>
      </c>
      <c r="BA10" s="2">
        <v>4.1621148350594685E-6</v>
      </c>
      <c r="BB10" s="2">
        <v>6.0440097319931664E-6</v>
      </c>
      <c r="BC10" s="2">
        <v>-4.260590753416743E-8</v>
      </c>
      <c r="BD10" s="2">
        <v>-2.4518493958341629E-8</v>
      </c>
      <c r="BE10" s="2">
        <v>6.9093919859654542E-7</v>
      </c>
    </row>
    <row r="11" spans="1:57" x14ac:dyDescent="0.15">
      <c r="A11" s="5" t="s">
        <v>48</v>
      </c>
      <c r="B11" s="2">
        <v>4.0038468069903045E-4</v>
      </c>
      <c r="C11" s="2">
        <v>4.3748428636961105E-4</v>
      </c>
      <c r="D11" s="2">
        <v>-2.0014699136356817E-4</v>
      </c>
      <c r="E11" s="2">
        <v>3.3756186208174172E-5</v>
      </c>
      <c r="F11" s="2">
        <v>8.053483684289458E-5</v>
      </c>
      <c r="G11" s="2">
        <v>6.9365478091339762E-5</v>
      </c>
      <c r="H11" s="2">
        <v>-1.7561222509417152E-5</v>
      </c>
      <c r="I11" s="2">
        <v>1.8067918170029199E-4</v>
      </c>
      <c r="J11" s="2">
        <v>2.5977746191236539E-4</v>
      </c>
      <c r="K11" s="2">
        <v>-6.7148147004596106E-4</v>
      </c>
      <c r="L11" s="2">
        <v>-1.5706573039159471E-4</v>
      </c>
      <c r="M11" s="2">
        <v>1.0926734784794942E-4</v>
      </c>
      <c r="N11" s="2">
        <v>-6.3116415395608568E-6</v>
      </c>
      <c r="O11" s="2">
        <v>1.9337386531047927E-4</v>
      </c>
      <c r="P11" s="2">
        <v>2.8217407173796062E-4</v>
      </c>
      <c r="Q11" s="2">
        <v>1.3408165133163371E-4</v>
      </c>
      <c r="R11" s="2">
        <v>2.6361903102587402E-4</v>
      </c>
      <c r="S11" s="2">
        <v>8.282682145787203E-5</v>
      </c>
      <c r="T11" s="2">
        <v>1.9687993463129758E-4</v>
      </c>
      <c r="U11" s="2">
        <v>8.3912164665613941E-5</v>
      </c>
      <c r="V11" s="2">
        <v>4.4005884065386344E-5</v>
      </c>
      <c r="W11" s="2">
        <v>9.2039419709413631E-5</v>
      </c>
      <c r="X11" s="2">
        <v>3.5517215522640864E-5</v>
      </c>
      <c r="Y11" s="2">
        <v>2.6760036874652644E-6</v>
      </c>
      <c r="Z11" s="2">
        <v>1.1016081935831046E-6</v>
      </c>
      <c r="AA11" s="2">
        <v>0</v>
      </c>
      <c r="AB11" s="2">
        <v>-2.5913706255458415E-8</v>
      </c>
      <c r="AC11" s="2">
        <v>4.7448271831470491E-5</v>
      </c>
      <c r="AD11" s="2">
        <v>4.7043025574071293E-5</v>
      </c>
      <c r="AE11" s="2">
        <v>6.2185451714494912E-5</v>
      </c>
      <c r="AF11" s="2">
        <v>2.4605891122736138E-5</v>
      </c>
      <c r="AG11" s="2">
        <v>1.5354008795222176E-4</v>
      </c>
      <c r="AH11" s="2">
        <v>1.6114190125003311E-5</v>
      </c>
      <c r="AI11" s="2">
        <v>1.2247534338417566E-5</v>
      </c>
      <c r="AJ11" s="2">
        <v>-7.9946540575350458E-9</v>
      </c>
      <c r="AK11" s="2">
        <v>2.7567772612189806E-10</v>
      </c>
      <c r="AL11" s="2">
        <v>-8.5460095097788405E-9</v>
      </c>
      <c r="AM11" s="2">
        <v>1.7251360745256138E-5</v>
      </c>
      <c r="AN11" s="2">
        <v>1.042833702373916E-5</v>
      </c>
      <c r="AO11" s="2">
        <v>-4.7885221027373696E-7</v>
      </c>
      <c r="AP11" s="2">
        <v>6.3430688003387528E-6</v>
      </c>
      <c r="AQ11" s="2">
        <v>1.2499228102366858E-6</v>
      </c>
      <c r="AR11" s="2">
        <v>-1.4886597210582497E-8</v>
      </c>
      <c r="AS11" s="2">
        <v>7.2503241970059187E-8</v>
      </c>
      <c r="AT11" s="2">
        <v>-6.257884382967087E-8</v>
      </c>
      <c r="AU11" s="2">
        <v>-2.5803435165009662E-7</v>
      </c>
      <c r="AV11" s="2">
        <v>1.1936845541078189E-7</v>
      </c>
      <c r="AW11" s="2">
        <v>1.3811454078707094E-7</v>
      </c>
      <c r="AX11" s="2">
        <v>7.3473627566008277E-6</v>
      </c>
      <c r="AY11" s="2">
        <v>6.8806403662764537E-6</v>
      </c>
      <c r="AZ11" s="2">
        <v>-1.3783886306094904E-9</v>
      </c>
      <c r="BA11" s="2">
        <v>-1.9242305283308486E-7</v>
      </c>
      <c r="BB11" s="2">
        <v>-6.9305380347045174E-7</v>
      </c>
      <c r="BC11" s="2">
        <v>-9.3730426881445341E-9</v>
      </c>
      <c r="BD11" s="2">
        <v>-1.3783886306094906E-8</v>
      </c>
      <c r="BE11" s="2">
        <v>-1.8911492011962208E-7</v>
      </c>
    </row>
    <row r="12" spans="1:57" x14ac:dyDescent="0.15">
      <c r="A12" s="5" t="s">
        <v>47</v>
      </c>
      <c r="B12" s="2">
        <v>2.1980705466471427E-4</v>
      </c>
      <c r="C12" s="2">
        <v>1.1871459393809184E-4</v>
      </c>
      <c r="D12" s="2">
        <v>2.7761757211969555E-4</v>
      </c>
      <c r="E12" s="2">
        <v>3.0815252596138805E-5</v>
      </c>
      <c r="F12" s="2">
        <v>1.3270443685045167E-3</v>
      </c>
      <c r="G12" s="2">
        <v>1.1547134656989169E-4</v>
      </c>
      <c r="H12" s="2">
        <v>1.5001706740583356E-4</v>
      </c>
      <c r="I12" s="2">
        <v>1.4438761179297573E-4</v>
      </c>
      <c r="J12" s="2">
        <v>1.1627261944909407E-4</v>
      </c>
      <c r="K12" s="2">
        <v>3.2813298429534507E-4</v>
      </c>
      <c r="L12" s="2">
        <v>2.308839918299517E-4</v>
      </c>
      <c r="M12" s="2">
        <v>1.125817745934274E-4</v>
      </c>
      <c r="N12" s="2">
        <v>6.1592055834337864E-4</v>
      </c>
      <c r="O12" s="2">
        <v>1.8346507374792306E-4</v>
      </c>
      <c r="P12" s="2">
        <v>2.9142412019210592E-4</v>
      </c>
      <c r="Q12" s="2">
        <v>7.3735449045942282E-4</v>
      </c>
      <c r="R12" s="2">
        <v>1.7396866934990356E-4</v>
      </c>
      <c r="S12" s="2">
        <v>3.435362079951771E-4</v>
      </c>
      <c r="T12" s="2">
        <v>2.1529732653689568E-4</v>
      </c>
      <c r="U12" s="2">
        <v>4.1890722228630451E-5</v>
      </c>
      <c r="V12" s="2">
        <v>2.381218633321975E-5</v>
      </c>
      <c r="W12" s="2">
        <v>4.4749476017433114E-5</v>
      </c>
      <c r="X12" s="2">
        <v>1.9653198531645438E-5</v>
      </c>
      <c r="Y12" s="2">
        <v>3.6688318644798087E-8</v>
      </c>
      <c r="Z12" s="2">
        <v>5.1363646102717312E-8</v>
      </c>
      <c r="AA12" s="2">
        <v>-7.4844170035388096E-8</v>
      </c>
      <c r="AB12" s="2">
        <v>-8.3649366510139622E-8</v>
      </c>
      <c r="AC12" s="2">
        <v>9.1528549822296451E-5</v>
      </c>
      <c r="AD12" s="2">
        <v>5.2564087888775102E-5</v>
      </c>
      <c r="AE12" s="2">
        <v>2.665993362642897E-4</v>
      </c>
      <c r="AF12" s="2">
        <v>9.3988134704243713E-5</v>
      </c>
      <c r="AG12" s="2">
        <v>3.032494990576972E-4</v>
      </c>
      <c r="AH12" s="2">
        <v>2.4054329236275416E-5</v>
      </c>
      <c r="AI12" s="2">
        <v>1.1826846398337111E-5</v>
      </c>
      <c r="AJ12" s="2">
        <v>-3.5220785899006157E-8</v>
      </c>
      <c r="AK12" s="2">
        <v>-1.3207794712127309E-8</v>
      </c>
      <c r="AL12" s="2">
        <v>-1.1153248868018618E-7</v>
      </c>
      <c r="AM12" s="2">
        <v>2.8409966425785839E-5</v>
      </c>
      <c r="AN12" s="2">
        <v>1.1696235983961628E-5</v>
      </c>
      <c r="AO12" s="2">
        <v>-2.4419744889977602E-6</v>
      </c>
      <c r="AP12" s="2">
        <v>1.8300133340025281E-6</v>
      </c>
      <c r="AQ12" s="2">
        <v>-5.5325984516355506E-7</v>
      </c>
      <c r="AR12" s="2">
        <v>-4.2558449627965779E-8</v>
      </c>
      <c r="AS12" s="2">
        <v>-1.7463639674923887E-7</v>
      </c>
      <c r="AT12" s="2">
        <v>-1.203376851549377E-7</v>
      </c>
      <c r="AU12" s="2">
        <v>-6.7653259581007666E-7</v>
      </c>
      <c r="AV12" s="2">
        <v>-2.8910395092100888E-7</v>
      </c>
      <c r="AW12" s="2">
        <v>-2.2306497736037235E-7</v>
      </c>
      <c r="AX12" s="2">
        <v>1.4835288527210551E-5</v>
      </c>
      <c r="AY12" s="2">
        <v>8.8550925881084642E-6</v>
      </c>
      <c r="AZ12" s="2">
        <v>-7.9246768272763853E-8</v>
      </c>
      <c r="BA12" s="2">
        <v>-9.6270148123950162E-7</v>
      </c>
      <c r="BB12" s="2">
        <v>-1.0947794283607746E-6</v>
      </c>
      <c r="BC12" s="2">
        <v>-1.1740261966335386E-8</v>
      </c>
      <c r="BD12" s="2">
        <v>-4.109091688217385E-8</v>
      </c>
      <c r="BE12" s="2">
        <v>-3.4780526075268576E-7</v>
      </c>
    </row>
    <row r="13" spans="1:57" x14ac:dyDescent="0.15">
      <c r="A13" s="5" t="s">
        <v>46</v>
      </c>
      <c r="B13" s="2">
        <v>1.495944767916935E-5</v>
      </c>
      <c r="C13" s="2">
        <v>1.6388905093543607E-5</v>
      </c>
      <c r="D13" s="2">
        <v>1.9787745226419019E-5</v>
      </c>
      <c r="E13" s="2">
        <v>1.7503095778611592E-5</v>
      </c>
      <c r="F13" s="2">
        <v>3.9484468562487154E-5</v>
      </c>
      <c r="G13" s="2">
        <v>1.9213479845477928E-5</v>
      </c>
      <c r="H13" s="2">
        <v>2.4862215613481334E-5</v>
      </c>
      <c r="I13" s="2">
        <v>9.4245968454295225E-4</v>
      </c>
      <c r="J13" s="2">
        <v>-9.3007822504003914E-7</v>
      </c>
      <c r="K13" s="2">
        <v>1.7254026787742327E-5</v>
      </c>
      <c r="L13" s="2">
        <v>2.4950755088640838E-5</v>
      </c>
      <c r="M13" s="2">
        <v>4.8284779360869105E-3</v>
      </c>
      <c r="N13" s="2">
        <v>3.0220508804092343E-5</v>
      </c>
      <c r="O13" s="2">
        <v>4.1700106867973981E-4</v>
      </c>
      <c r="P13" s="2">
        <v>3.1284223713602108E-5</v>
      </c>
      <c r="Q13" s="2">
        <v>3.4364073494384154E-5</v>
      </c>
      <c r="R13" s="2">
        <v>5.9401299378858343E-5</v>
      </c>
      <c r="S13" s="2">
        <v>2.1416209591969549E-5</v>
      </c>
      <c r="T13" s="2">
        <v>2.1321464078831576E-4</v>
      </c>
      <c r="U13" s="2">
        <v>2.38675780440306E-3</v>
      </c>
      <c r="V13" s="2">
        <v>1.6474134681781263E-5</v>
      </c>
      <c r="W13" s="2">
        <v>1.2992712870205677E-3</v>
      </c>
      <c r="X13" s="2">
        <v>5.7850575982384771E-4</v>
      </c>
      <c r="Y13" s="2">
        <v>1.3638389061485701E-5</v>
      </c>
      <c r="Z13" s="2">
        <v>1.0482411881501083E-5</v>
      </c>
      <c r="AA13" s="2">
        <v>3.0119970988841122E-7</v>
      </c>
      <c r="AB13" s="2">
        <v>7.7782342663490818E-8</v>
      </c>
      <c r="AC13" s="2">
        <v>1.2584148703289737E-4</v>
      </c>
      <c r="AD13" s="2">
        <v>2.2322332510412696E-4</v>
      </c>
      <c r="AE13" s="2">
        <v>3.3545248843504824E-4</v>
      </c>
      <c r="AF13" s="2">
        <v>6.2814620267016852E-5</v>
      </c>
      <c r="AG13" s="2">
        <v>1.4133258529888898E-4</v>
      </c>
      <c r="AH13" s="2">
        <v>4.1543218227878265E-5</v>
      </c>
      <c r="AI13" s="2">
        <v>6.5189877869309935E-5</v>
      </c>
      <c r="AJ13" s="2">
        <v>9.4745513137975527E-8</v>
      </c>
      <c r="AK13" s="2">
        <v>8.647079583334883E-8</v>
      </c>
      <c r="AL13" s="2">
        <v>4.455935268541469E-7</v>
      </c>
      <c r="AM13" s="2">
        <v>4.3366552185952756E-5</v>
      </c>
      <c r="AN13" s="2">
        <v>4.123415753655046E-5</v>
      </c>
      <c r="AO13" s="2">
        <v>5.5669401874471708E-5</v>
      </c>
      <c r="AP13" s="2">
        <v>5.8075689666657139E-5</v>
      </c>
      <c r="AQ13" s="2">
        <v>2.3972683503233965E-5</v>
      </c>
      <c r="AR13" s="2">
        <v>2.0479925328951041E-7</v>
      </c>
      <c r="AS13" s="2">
        <v>5.0028940823772925E-6</v>
      </c>
      <c r="AT13" s="2">
        <v>1.2081087264754955E-6</v>
      </c>
      <c r="AU13" s="2">
        <v>1.3706241743383636E-5</v>
      </c>
      <c r="AV13" s="2">
        <v>1.0216793456022565E-5</v>
      </c>
      <c r="AW13" s="2">
        <v>6.0587480104476573E-6</v>
      </c>
      <c r="AX13" s="2">
        <v>2.9141899403434251E-5</v>
      </c>
      <c r="AY13" s="2">
        <v>2.2834082402117331E-5</v>
      </c>
      <c r="AZ13" s="2">
        <v>1.7418279926239167E-7</v>
      </c>
      <c r="BA13" s="2">
        <v>8.0115812943395558E-6</v>
      </c>
      <c r="BB13" s="2">
        <v>9.0186143903126215E-6</v>
      </c>
      <c r="BC13" s="2">
        <v>4.7165888636372099E-8</v>
      </c>
      <c r="BD13" s="2">
        <v>5.2958190749610769E-8</v>
      </c>
      <c r="BE13" s="2">
        <v>7.2072787723298409E-7</v>
      </c>
    </row>
    <row r="14" spans="1:57" x14ac:dyDescent="0.15">
      <c r="A14" s="5" t="s">
        <v>45</v>
      </c>
      <c r="B14" s="2">
        <v>4.0656269665149177E-4</v>
      </c>
      <c r="C14" s="2">
        <v>3.1294978597668199E-4</v>
      </c>
      <c r="D14" s="2">
        <v>7.0647945696532418E-4</v>
      </c>
      <c r="E14" s="2">
        <v>9.7634852422343385E-5</v>
      </c>
      <c r="F14" s="2">
        <v>1.7594423444776989E-3</v>
      </c>
      <c r="G14" s="2">
        <v>3.4135323831798207E-4</v>
      </c>
      <c r="H14" s="2">
        <v>7.1240758954109777E-4</v>
      </c>
      <c r="I14" s="2">
        <v>2.4027273439850309E-4</v>
      </c>
      <c r="J14" s="2">
        <v>2.8181399244817974E-4</v>
      </c>
      <c r="K14" s="2">
        <v>6.9126620035516405E-4</v>
      </c>
      <c r="L14" s="2">
        <v>2.4339276175415498E-3</v>
      </c>
      <c r="M14" s="2">
        <v>1.7334649531905224E-4</v>
      </c>
      <c r="N14" s="2">
        <v>6.1182055933603303E-3</v>
      </c>
      <c r="O14" s="2">
        <v>2.7795325077068747E-4</v>
      </c>
      <c r="P14" s="2">
        <v>3.7726256892058616E-4</v>
      </c>
      <c r="Q14" s="2">
        <v>8.0273604878881323E-4</v>
      </c>
      <c r="R14" s="2">
        <v>2.8687768964835616E-4</v>
      </c>
      <c r="S14" s="2">
        <v>4.8938729263877864E-4</v>
      </c>
      <c r="T14" s="2">
        <v>3.1458193668585147E-4</v>
      </c>
      <c r="U14" s="2">
        <v>9.0723399419317057E-5</v>
      </c>
      <c r="V14" s="2">
        <v>8.4293531625539503E-5</v>
      </c>
      <c r="W14" s="2">
        <v>9.0135019163665843E-5</v>
      </c>
      <c r="X14" s="2">
        <v>3.6038290658637291E-5</v>
      </c>
      <c r="Y14" s="2">
        <v>4.1509018035668336E-7</v>
      </c>
      <c r="Z14" s="2">
        <v>1.128400490290013E-7</v>
      </c>
      <c r="AA14" s="2">
        <v>-3.8688016809943299E-7</v>
      </c>
      <c r="AB14" s="2">
        <v>-3.9292517072598666E-7</v>
      </c>
      <c r="AC14" s="2">
        <v>2.2345352209055539E-4</v>
      </c>
      <c r="AD14" s="2">
        <v>1.1772844115300767E-4</v>
      </c>
      <c r="AE14" s="2">
        <v>4.9499504007534498E-4</v>
      </c>
      <c r="AF14" s="2">
        <v>2.5174816438457745E-4</v>
      </c>
      <c r="AG14" s="2">
        <v>4.4538370351921921E-4</v>
      </c>
      <c r="AH14" s="2">
        <v>4.9945826701461706E-5</v>
      </c>
      <c r="AI14" s="2">
        <v>3.7527376305645005E-5</v>
      </c>
      <c r="AJ14" s="2">
        <v>-1.7127507441901985E-7</v>
      </c>
      <c r="AK14" s="2">
        <v>-1.1485504990451918E-7</v>
      </c>
      <c r="AL14" s="2">
        <v>-2.8814512519905692E-7</v>
      </c>
      <c r="AM14" s="2">
        <v>5.9551335875055443E-5</v>
      </c>
      <c r="AN14" s="2">
        <v>2.5957241278421337E-5</v>
      </c>
      <c r="AO14" s="2">
        <v>2.6074111329201369E-6</v>
      </c>
      <c r="AP14" s="2">
        <v>4.9004821292594849E-6</v>
      </c>
      <c r="AQ14" s="2">
        <v>-2.7001011731939603E-7</v>
      </c>
      <c r="AR14" s="2">
        <v>-1.3299005778418011E-7</v>
      </c>
      <c r="AS14" s="2">
        <v>-2.6195011381732446E-7</v>
      </c>
      <c r="AT14" s="2">
        <v>-1.9142508317419867E-7</v>
      </c>
      <c r="AU14" s="2">
        <v>-1.3299005778418011E-7</v>
      </c>
      <c r="AV14" s="2">
        <v>-1.2090005253107283E-7</v>
      </c>
      <c r="AW14" s="2">
        <v>-2.5590511119077084E-7</v>
      </c>
      <c r="AX14" s="2">
        <v>4.6669435277869633E-5</v>
      </c>
      <c r="AY14" s="2">
        <v>2.2983099986156948E-5</v>
      </c>
      <c r="AZ14" s="2">
        <v>-2.5993511294180655E-7</v>
      </c>
      <c r="BA14" s="2">
        <v>-5.4405023638982766E-7</v>
      </c>
      <c r="BB14" s="2">
        <v>-3.3247514446045032E-7</v>
      </c>
      <c r="BC14" s="2">
        <v>-1.6926007354350194E-7</v>
      </c>
      <c r="BD14" s="2">
        <v>-1.7933507792109137E-7</v>
      </c>
      <c r="BE14" s="2">
        <v>-2.6195011381732446E-7</v>
      </c>
    </row>
    <row r="15" spans="1:57" x14ac:dyDescent="0.15">
      <c r="A15" s="5" t="s">
        <v>44</v>
      </c>
      <c r="B15" s="2">
        <v>9.7085685197451007E-5</v>
      </c>
      <c r="C15" s="2">
        <v>3.2236431712056092E-5</v>
      </c>
      <c r="D15" s="2">
        <v>2.5885996958584698E-5</v>
      </c>
      <c r="E15" s="2">
        <v>1.9221138800261267E-5</v>
      </c>
      <c r="F15" s="2">
        <v>3.609213477885477E-5</v>
      </c>
      <c r="G15" s="2">
        <v>2.7972207725084698E-5</v>
      </c>
      <c r="H15" s="2">
        <v>1.8948026499696364E-5</v>
      </c>
      <c r="I15" s="2">
        <v>3.1384436087361048E-3</v>
      </c>
      <c r="J15" s="2">
        <v>8.7719539831019219E-5</v>
      </c>
      <c r="K15" s="2">
        <v>3.1804960178390528E-5</v>
      </c>
      <c r="L15" s="2">
        <v>3.7145567938176554E-5</v>
      </c>
      <c r="M15" s="2">
        <v>1.4290979812181357E-3</v>
      </c>
      <c r="N15" s="2">
        <v>1.7389679843531899E-5</v>
      </c>
      <c r="O15" s="2">
        <v>9.2729750558962192E-3</v>
      </c>
      <c r="P15" s="2">
        <v>3.4707524266831173E-4</v>
      </c>
      <c r="Q15" s="2">
        <v>1.2439003006989378E-4</v>
      </c>
      <c r="R15" s="2">
        <v>1.0083581544218258E-3</v>
      </c>
      <c r="S15" s="2">
        <v>1.5764087889833382E-4</v>
      </c>
      <c r="T15" s="2">
        <v>1.6496832126819581E-3</v>
      </c>
      <c r="U15" s="2">
        <v>5.5221471125144639E-4</v>
      </c>
      <c r="V15" s="2">
        <v>5.3410667720558836E-5</v>
      </c>
      <c r="W15" s="2">
        <v>7.9166534700639084E-4</v>
      </c>
      <c r="X15" s="2">
        <v>8.5764147561428463E-5</v>
      </c>
      <c r="Y15" s="2">
        <v>3.0152516006905375E-5</v>
      </c>
      <c r="Z15" s="2">
        <v>1.0164826715982943E-5</v>
      </c>
      <c r="AA15" s="2">
        <v>2.157357668327832E-7</v>
      </c>
      <c r="AB15" s="2">
        <v>6.8851840478547836E-8</v>
      </c>
      <c r="AC15" s="2">
        <v>6.4745975724677098E-5</v>
      </c>
      <c r="AD15" s="2">
        <v>7.6363576274757406E-5</v>
      </c>
      <c r="AE15" s="2">
        <v>9.7225683939757387E-5</v>
      </c>
      <c r="AF15" s="2">
        <v>3.7974085085268413E-5</v>
      </c>
      <c r="AG15" s="2">
        <v>4.0003378330306146E-4</v>
      </c>
      <c r="AH15" s="2">
        <v>2.5599114289924082E-5</v>
      </c>
      <c r="AI15" s="2">
        <v>3.1726928092514842E-5</v>
      </c>
      <c r="AJ15" s="2">
        <v>7.3441963177117688E-8</v>
      </c>
      <c r="AK15" s="2">
        <v>4.8196288334983474E-8</v>
      </c>
      <c r="AL15" s="2">
        <v>1.0098269936853683E-7</v>
      </c>
      <c r="AM15" s="2">
        <v>2.6165994443197457E-5</v>
      </c>
      <c r="AN15" s="2">
        <v>2.0306702818473041E-5</v>
      </c>
      <c r="AO15" s="2">
        <v>1.5505434475768973E-5</v>
      </c>
      <c r="AP15" s="2">
        <v>1.6953618187167761E-5</v>
      </c>
      <c r="AQ15" s="2">
        <v>6.6005964405434519E-6</v>
      </c>
      <c r="AR15" s="2">
        <v>7.1146901827832755E-8</v>
      </c>
      <c r="AS15" s="2">
        <v>1.1039245090060501E-6</v>
      </c>
      <c r="AT15" s="2">
        <v>5.8524064406765652E-7</v>
      </c>
      <c r="AU15" s="2">
        <v>3.9589808275165001E-6</v>
      </c>
      <c r="AV15" s="2">
        <v>2.4465353983377324E-6</v>
      </c>
      <c r="AW15" s="2">
        <v>1.6042478831501645E-6</v>
      </c>
      <c r="AX15" s="2">
        <v>1.4387739598667211E-5</v>
      </c>
      <c r="AY15" s="2">
        <v>1.1688747451908136E-5</v>
      </c>
      <c r="AZ15" s="2">
        <v>1.239333128613861E-7</v>
      </c>
      <c r="BA15" s="2">
        <v>2.5589934044526944E-6</v>
      </c>
      <c r="BB15" s="2">
        <v>2.9445637111325623E-6</v>
      </c>
      <c r="BC15" s="2">
        <v>3.6720981588558844E-8</v>
      </c>
      <c r="BD15" s="2">
        <v>6.8851840478547836E-8</v>
      </c>
      <c r="BE15" s="2">
        <v>3.3507895699559943E-7</v>
      </c>
    </row>
    <row r="16" spans="1:57" x14ac:dyDescent="0.15">
      <c r="A16" s="5" t="s">
        <v>43</v>
      </c>
      <c r="B16" s="2">
        <v>7.586271813651834E-4</v>
      </c>
      <c r="C16" s="2">
        <v>6.4392642238638034E-5</v>
      </c>
      <c r="D16" s="2">
        <v>4.3352121436608491E-5</v>
      </c>
      <c r="E16" s="2">
        <v>4.1041464283967096E-5</v>
      </c>
      <c r="F16" s="2">
        <v>5.5431747817761225E-5</v>
      </c>
      <c r="G16" s="2">
        <v>4.1205263231460578E-5</v>
      </c>
      <c r="H16" s="2">
        <v>1.4702593527015033E-5</v>
      </c>
      <c r="I16" s="2">
        <v>5.1068580653728149E-4</v>
      </c>
      <c r="J16" s="2">
        <v>3.8678828265321095E-4</v>
      </c>
      <c r="K16" s="2">
        <v>7.5906616254446603E-5</v>
      </c>
      <c r="L16" s="2">
        <v>4.894749348298587E-5</v>
      </c>
      <c r="M16" s="2">
        <v>2.4572244508585687E-4</v>
      </c>
      <c r="N16" s="2">
        <v>-2.5181358194664781E-6</v>
      </c>
      <c r="O16" s="2">
        <v>7.8823547911410535E-4</v>
      </c>
      <c r="P16" s="2">
        <v>3.6446401490002585E-3</v>
      </c>
      <c r="Q16" s="2">
        <v>3.9619252622530342E-4</v>
      </c>
      <c r="R16" s="2">
        <v>1.5223561539482971E-3</v>
      </c>
      <c r="S16" s="2">
        <v>1.0190806117956208E-3</v>
      </c>
      <c r="T16" s="2">
        <v>1.1114566662240454E-3</v>
      </c>
      <c r="U16" s="2">
        <v>1.3031189066791532E-4</v>
      </c>
      <c r="V16" s="2">
        <v>1.1093556717241958E-4</v>
      </c>
      <c r="W16" s="2">
        <v>1.6909292947647238E-4</v>
      </c>
      <c r="X16" s="2">
        <v>6.6048103601305501E-5</v>
      </c>
      <c r="Y16" s="2">
        <v>7.7487822094250339E-6</v>
      </c>
      <c r="Z16" s="2">
        <v>2.5093998756001594E-6</v>
      </c>
      <c r="AA16" s="2">
        <v>1.5069503169400434E-7</v>
      </c>
      <c r="AB16" s="2">
        <v>2.1839859665797732E-8</v>
      </c>
      <c r="AC16" s="2">
        <v>7.418781929874831E-5</v>
      </c>
      <c r="AD16" s="2">
        <v>7.2019121233934597E-5</v>
      </c>
      <c r="AE16" s="2">
        <v>1.1237044595246249E-4</v>
      </c>
      <c r="AF16" s="2">
        <v>3.9431866626597805E-5</v>
      </c>
      <c r="AG16" s="2">
        <v>2.9728198578487218E-4</v>
      </c>
      <c r="AH16" s="2">
        <v>2.1265471356587253E-5</v>
      </c>
      <c r="AI16" s="2">
        <v>2.1772156100833757E-5</v>
      </c>
      <c r="AJ16" s="2">
        <v>2.1839859665797733E-9</v>
      </c>
      <c r="AK16" s="2">
        <v>1.5287901766058413E-8</v>
      </c>
      <c r="AL16" s="2">
        <v>6.9887550930552744E-8</v>
      </c>
      <c r="AM16" s="2">
        <v>2.2971164396486056E-5</v>
      </c>
      <c r="AN16" s="2">
        <v>1.626195950715299E-5</v>
      </c>
      <c r="AO16" s="2">
        <v>3.9027829222780545E-6</v>
      </c>
      <c r="AP16" s="2">
        <v>1.0238526211325977E-5</v>
      </c>
      <c r="AQ16" s="2">
        <v>2.3980165913045912E-6</v>
      </c>
      <c r="AR16" s="2">
        <v>-1.7471887732638186E-8</v>
      </c>
      <c r="AS16" s="2">
        <v>3.5817369851908276E-7</v>
      </c>
      <c r="AT16" s="2">
        <v>1.5287901766058413E-8</v>
      </c>
      <c r="AU16" s="2">
        <v>9.0417019016402605E-7</v>
      </c>
      <c r="AV16" s="2">
        <v>7.2289935493790495E-7</v>
      </c>
      <c r="AW16" s="2">
        <v>3.9093348801777945E-7</v>
      </c>
      <c r="AX16" s="2">
        <v>9.8781685268403144E-6</v>
      </c>
      <c r="AY16" s="2">
        <v>8.8953748418794143E-6</v>
      </c>
      <c r="AZ16" s="2">
        <v>-1.9655873699217956E-8</v>
      </c>
      <c r="BA16" s="2">
        <v>6.8358760753946898E-7</v>
      </c>
      <c r="BB16" s="2">
        <v>2.9702209145484913E-7</v>
      </c>
      <c r="BC16" s="2">
        <v>-2.1839859665797733E-9</v>
      </c>
      <c r="BD16" s="2">
        <v>-4.5863705298175233E-8</v>
      </c>
      <c r="BE16" s="2">
        <v>-7.6439508830292059E-8</v>
      </c>
    </row>
    <row r="17" spans="1:57" x14ac:dyDescent="0.15">
      <c r="A17" s="5" t="s">
        <v>42</v>
      </c>
      <c r="B17" s="2">
        <v>9.3717554273080298E-5</v>
      </c>
      <c r="C17" s="2">
        <v>1.2227430815051708E-4</v>
      </c>
      <c r="D17" s="2">
        <v>2.5925032376760158E-4</v>
      </c>
      <c r="E17" s="2">
        <v>-9.455217749386322E-6</v>
      </c>
      <c r="F17" s="2">
        <v>3.3951710225237921E-4</v>
      </c>
      <c r="G17" s="2">
        <v>7.322966082396975E-5</v>
      </c>
      <c r="H17" s="2">
        <v>-3.0040417030727578E-5</v>
      </c>
      <c r="I17" s="2">
        <v>2.5059762834589113E-4</v>
      </c>
      <c r="J17" s="2">
        <v>-7.1874902819561877E-5</v>
      </c>
      <c r="K17" s="2">
        <v>2.7055535548228083E-4</v>
      </c>
      <c r="L17" s="2">
        <v>3.0208294670148279E-4</v>
      </c>
      <c r="M17" s="2">
        <v>1.9019076958881763E-4</v>
      </c>
      <c r="N17" s="2">
        <v>6.1327753128081564E-5</v>
      </c>
      <c r="O17" s="2">
        <v>3.5162164683600559E-4</v>
      </c>
      <c r="P17" s="2">
        <v>3.2666771663337872E-4</v>
      </c>
      <c r="Q17" s="2">
        <v>2.4329718304631455E-4</v>
      </c>
      <c r="R17" s="2">
        <v>3.4071837786161911E-4</v>
      </c>
      <c r="S17" s="2">
        <v>1.3275524974996414E-4</v>
      </c>
      <c r="T17" s="2">
        <v>5.2877193017654488E-4</v>
      </c>
      <c r="U17" s="2">
        <v>1.0195845542540205E-4</v>
      </c>
      <c r="V17" s="2">
        <v>-4.8021431358760587E-5</v>
      </c>
      <c r="W17" s="2">
        <v>1.0023353399735369E-4</v>
      </c>
      <c r="X17" s="2">
        <v>4.2508604544082052E-5</v>
      </c>
      <c r="Y17" s="2">
        <v>2.5394815906393798E-6</v>
      </c>
      <c r="Z17" s="2">
        <v>6.92175507620451E-7</v>
      </c>
      <c r="AA17" s="2">
        <v>-8.4766420860765384E-8</v>
      </c>
      <c r="AB17" s="2">
        <v>-7.0220703671639964E-8</v>
      </c>
      <c r="AC17" s="2">
        <v>8.2151201225451592E-5</v>
      </c>
      <c r="AD17" s="2">
        <v>6.6191038433797422E-5</v>
      </c>
      <c r="AE17" s="2">
        <v>2.0815121928220395E-4</v>
      </c>
      <c r="AF17" s="2">
        <v>5.5689030623248866E-5</v>
      </c>
      <c r="AG17" s="2">
        <v>5.748276834089544E-4</v>
      </c>
      <c r="AH17" s="2">
        <v>2.5864793044538989E-5</v>
      </c>
      <c r="AI17" s="2">
        <v>1.9558973854825718E-5</v>
      </c>
      <c r="AJ17" s="2">
        <v>-3.6615081200212268E-8</v>
      </c>
      <c r="AK17" s="2">
        <v>-1.3040987824733137E-8</v>
      </c>
      <c r="AL17" s="2">
        <v>-6.771282139765283E-8</v>
      </c>
      <c r="AM17" s="2">
        <v>2.8743340318621427E-5</v>
      </c>
      <c r="AN17" s="2">
        <v>1.5494699841602155E-5</v>
      </c>
      <c r="AO17" s="2">
        <v>-1.2087992560618025E-6</v>
      </c>
      <c r="AP17" s="2">
        <v>4.7348817332877234E-6</v>
      </c>
      <c r="AQ17" s="2">
        <v>1.3492406634050822E-7</v>
      </c>
      <c r="AR17" s="2">
        <v>-4.4640304476971121E-8</v>
      </c>
      <c r="AS17" s="2">
        <v>-1.875895940942382E-7</v>
      </c>
      <c r="AT17" s="2">
        <v>-1.1536258460340851E-7</v>
      </c>
      <c r="AU17" s="2">
        <v>-4.935512315206695E-7</v>
      </c>
      <c r="AV17" s="2">
        <v>-2.2671255756843762E-7</v>
      </c>
      <c r="AW17" s="2">
        <v>-1.4545717189125422E-7</v>
      </c>
      <c r="AX17" s="2">
        <v>1.0507023575096529E-5</v>
      </c>
      <c r="AY17" s="2">
        <v>8.7575249007630976E-6</v>
      </c>
      <c r="AZ17" s="2">
        <v>-3.7618234109807129E-8</v>
      </c>
      <c r="BA17" s="2">
        <v>-3.7417603527888152E-7</v>
      </c>
      <c r="BB17" s="2">
        <v>-8.4816578506245128E-7</v>
      </c>
      <c r="BC17" s="2">
        <v>-4.9154492570147978E-8</v>
      </c>
      <c r="BD17" s="2">
        <v>-3.9122963474199408E-8</v>
      </c>
      <c r="BE17" s="2">
        <v>-2.6433079167824474E-7</v>
      </c>
    </row>
    <row r="18" spans="1:57" x14ac:dyDescent="0.15">
      <c r="A18" s="5" t="s">
        <v>41</v>
      </c>
      <c r="B18" s="2">
        <v>1.0385742890421535E-3</v>
      </c>
      <c r="C18" s="2">
        <v>7.5167187970318408E-5</v>
      </c>
      <c r="D18" s="2">
        <v>4.8523118399183364E-5</v>
      </c>
      <c r="E18" s="2">
        <v>4.623287223043803E-5</v>
      </c>
      <c r="F18" s="2">
        <v>5.2415228173954014E-5</v>
      </c>
      <c r="G18" s="2">
        <v>5.2953108845585058E-5</v>
      </c>
      <c r="H18" s="2">
        <v>2.6306421850257161E-5</v>
      </c>
      <c r="I18" s="2">
        <v>2.4988758163091698E-3</v>
      </c>
      <c r="J18" s="2">
        <v>8.5529962963447673E-4</v>
      </c>
      <c r="K18" s="2">
        <v>7.617489628456636E-5</v>
      </c>
      <c r="L18" s="2">
        <v>6.100692308699009E-5</v>
      </c>
      <c r="M18" s="2">
        <v>4.6107497611600423E-4</v>
      </c>
      <c r="N18" s="2">
        <v>2.3589535538076979E-5</v>
      </c>
      <c r="O18" s="2">
        <v>2.2325437437018228E-3</v>
      </c>
      <c r="P18" s="2">
        <v>1.6941029432935048E-3</v>
      </c>
      <c r="Q18" s="2">
        <v>2.7600214628783814E-4</v>
      </c>
      <c r="R18" s="2">
        <v>7.8753870516025185E-3</v>
      </c>
      <c r="S18" s="2">
        <v>5.1658661711010193E-4</v>
      </c>
      <c r="T18" s="2">
        <v>1.0626074779809189E-3</v>
      </c>
      <c r="U18" s="2">
        <v>2.7994398712227297E-4</v>
      </c>
      <c r="V18" s="2">
        <v>1.8838518014422008E-4</v>
      </c>
      <c r="W18" s="2">
        <v>3.4100456740521656E-4</v>
      </c>
      <c r="X18" s="2">
        <v>1.132049050529374E-4</v>
      </c>
      <c r="Y18" s="2">
        <v>2.2467969271439976E-5</v>
      </c>
      <c r="Z18" s="2">
        <v>6.208530185444503E-6</v>
      </c>
      <c r="AA18" s="2">
        <v>3.2717802410647686E-8</v>
      </c>
      <c r="AB18" s="2">
        <v>-7.8522725785554438E-8</v>
      </c>
      <c r="AC18" s="2">
        <v>9.5410346677834344E-5</v>
      </c>
      <c r="AD18" s="2">
        <v>1.1214746567902527E-4</v>
      </c>
      <c r="AE18" s="2">
        <v>1.4212482495975712E-4</v>
      </c>
      <c r="AF18" s="2">
        <v>5.6688173168784593E-5</v>
      </c>
      <c r="AG18" s="2">
        <v>2.7497480729214382E-4</v>
      </c>
      <c r="AH18" s="2">
        <v>3.1454895237596681E-5</v>
      </c>
      <c r="AI18" s="2">
        <v>4.3118137440944364E-5</v>
      </c>
      <c r="AJ18" s="2">
        <v>2.6174241928518144E-9</v>
      </c>
      <c r="AK18" s="2">
        <v>-3.9261362892777213E-9</v>
      </c>
      <c r="AL18" s="2">
        <v>1.8452840559605291E-7</v>
      </c>
      <c r="AM18" s="2">
        <v>3.3412728533849836E-5</v>
      </c>
      <c r="AN18" s="2">
        <v>2.6612660480820825E-5</v>
      </c>
      <c r="AO18" s="2">
        <v>2.5934747614872204E-5</v>
      </c>
      <c r="AP18" s="2">
        <v>2.676839722029551E-5</v>
      </c>
      <c r="AQ18" s="2">
        <v>9.7813142086872297E-6</v>
      </c>
      <c r="AR18" s="2">
        <v>-3.140909031422177E-8</v>
      </c>
      <c r="AS18" s="2">
        <v>2.2470586695632828E-6</v>
      </c>
      <c r="AT18" s="2">
        <v>4.3841855230267893E-7</v>
      </c>
      <c r="AU18" s="2">
        <v>6.4153066966797973E-6</v>
      </c>
      <c r="AV18" s="2">
        <v>4.5922707463585088E-6</v>
      </c>
      <c r="AW18" s="2">
        <v>2.5271230581984271E-6</v>
      </c>
      <c r="AX18" s="2">
        <v>1.9900276138252346E-5</v>
      </c>
      <c r="AY18" s="2">
        <v>1.5099920168562119E-5</v>
      </c>
      <c r="AZ18" s="2">
        <v>3.0100378217795867E-8</v>
      </c>
      <c r="BA18" s="2">
        <v>3.4733219039143575E-6</v>
      </c>
      <c r="BB18" s="2">
        <v>4.1015037101987933E-6</v>
      </c>
      <c r="BC18" s="2">
        <v>1.0469696771407258E-8</v>
      </c>
      <c r="BD18" s="2">
        <v>1.0469696771407258E-8</v>
      </c>
      <c r="BE18" s="2">
        <v>3.9653976521704994E-7</v>
      </c>
    </row>
    <row r="19" spans="1:57" x14ac:dyDescent="0.15">
      <c r="A19" s="5" t="s">
        <v>40</v>
      </c>
      <c r="B19" s="2">
        <v>4.7114731481754941E-4</v>
      </c>
      <c r="C19" s="2">
        <v>1.0033309003767567E-4</v>
      </c>
      <c r="D19" s="2">
        <v>1.0145639874611325E-4</v>
      </c>
      <c r="E19" s="2">
        <v>3.4999767955008587E-5</v>
      </c>
      <c r="F19" s="2">
        <v>4.7068217008475978E-5</v>
      </c>
      <c r="G19" s="2">
        <v>5.5800491935381795E-5</v>
      </c>
      <c r="H19" s="2">
        <v>1.7853752589411156E-5</v>
      </c>
      <c r="I19" s="2">
        <v>2.9778017323213359E-4</v>
      </c>
      <c r="J19" s="2">
        <v>2.6959303527505771E-4</v>
      </c>
      <c r="K19" s="2">
        <v>5.3204752281424167E-5</v>
      </c>
      <c r="L19" s="2">
        <v>4.1899942199702142E-5</v>
      </c>
      <c r="M19" s="2">
        <v>1.5397134455306024E-4</v>
      </c>
      <c r="N19" s="2">
        <v>-2.014045050480333E-5</v>
      </c>
      <c r="O19" s="2">
        <v>4.0035355218691863E-4</v>
      </c>
      <c r="P19" s="2">
        <v>1.1996757698619965E-3</v>
      </c>
      <c r="Q19" s="2">
        <v>1.0965707969268806E-4</v>
      </c>
      <c r="R19" s="2">
        <v>5.5793214160651083E-4</v>
      </c>
      <c r="S19" s="2">
        <v>-3.6157250562181731E-4</v>
      </c>
      <c r="T19" s="2">
        <v>4.3852917227442064E-4</v>
      </c>
      <c r="U19" s="2">
        <v>5.6254034418600728E-5</v>
      </c>
      <c r="V19" s="2">
        <v>3.8542673073921093E-5</v>
      </c>
      <c r="W19" s="2">
        <v>7.9392084312492888E-5</v>
      </c>
      <c r="X19" s="2">
        <v>4.5586293313307148E-5</v>
      </c>
      <c r="Y19" s="2">
        <v>1.0139311374845479E-5</v>
      </c>
      <c r="Z19" s="2">
        <v>2.5936301540356846E-6</v>
      </c>
      <c r="AA19" s="2">
        <v>1.1285824582424489E-7</v>
      </c>
      <c r="AB19" s="2">
        <v>1.8985499297536527E-8</v>
      </c>
      <c r="AC19" s="2">
        <v>5.9799049037435185E-5</v>
      </c>
      <c r="AD19" s="2">
        <v>5.9039629065533722E-5</v>
      </c>
      <c r="AE19" s="2">
        <v>9.0092522666576663E-5</v>
      </c>
      <c r="AF19" s="2">
        <v>3.0943199605101617E-5</v>
      </c>
      <c r="AG19" s="2">
        <v>2.2668580686262518E-4</v>
      </c>
      <c r="AH19" s="2">
        <v>1.9056167544921803E-5</v>
      </c>
      <c r="AI19" s="2">
        <v>1.7364348607519105E-5</v>
      </c>
      <c r="AJ19" s="2">
        <v>3.3751998751176045E-8</v>
      </c>
      <c r="AK19" s="2">
        <v>3.9025748556047306E-8</v>
      </c>
      <c r="AL19" s="2">
        <v>-4.2189998438970056E-9</v>
      </c>
      <c r="AM19" s="2">
        <v>2.0602430987710049E-5</v>
      </c>
      <c r="AN19" s="2">
        <v>1.3171717512646452E-5</v>
      </c>
      <c r="AO19" s="2">
        <v>9.3556321538416106E-7</v>
      </c>
      <c r="AP19" s="2">
        <v>7.4739582234635452E-6</v>
      </c>
      <c r="AQ19" s="2">
        <v>1.2910139522324837E-6</v>
      </c>
      <c r="AR19" s="2">
        <v>1.2656999531691017E-8</v>
      </c>
      <c r="AS19" s="2">
        <v>2.6368749024356289E-8</v>
      </c>
      <c r="AT19" s="2">
        <v>1.4239124473152394E-7</v>
      </c>
      <c r="AU19" s="2">
        <v>1.7086949367782873E-7</v>
      </c>
      <c r="AV19" s="2">
        <v>1.7192424363880298E-7</v>
      </c>
      <c r="AW19" s="2">
        <v>1.7719799344367424E-7</v>
      </c>
      <c r="AX19" s="2">
        <v>8.0466874522725644E-6</v>
      </c>
      <c r="AY19" s="2">
        <v>7.3906329765465796E-6</v>
      </c>
      <c r="AZ19" s="2">
        <v>4.8518498204815562E-8</v>
      </c>
      <c r="BA19" s="2">
        <v>1.6348624395100899E-7</v>
      </c>
      <c r="BB19" s="2">
        <v>-3.8076473591170487E-7</v>
      </c>
      <c r="BC19" s="2">
        <v>1.8985499297536527E-8</v>
      </c>
      <c r="BD19" s="2">
        <v>1.3711749492665271E-8</v>
      </c>
      <c r="BE19" s="2">
        <v>-8.3325246916965872E-8</v>
      </c>
    </row>
    <row r="20" spans="1:57" x14ac:dyDescent="0.15">
      <c r="A20" s="5" t="s">
        <v>39</v>
      </c>
      <c r="B20" s="2">
        <v>1.4699488676562817E-4</v>
      </c>
      <c r="C20" s="2">
        <v>3.1861186065041418E-5</v>
      </c>
      <c r="D20" s="2">
        <v>4.2694725847165408E-5</v>
      </c>
      <c r="E20" s="2">
        <v>2.0889269796207144E-5</v>
      </c>
      <c r="F20" s="2">
        <v>7.3861797599837525E-5</v>
      </c>
      <c r="G20" s="2">
        <v>2.9899364584100539E-5</v>
      </c>
      <c r="H20" s="2">
        <v>2.4241551780704516E-5</v>
      </c>
      <c r="I20" s="2">
        <v>8.6496017212249444E-4</v>
      </c>
      <c r="J20" s="2">
        <v>1.2272543649969982E-4</v>
      </c>
      <c r="K20" s="2">
        <v>5.8379254240011786E-5</v>
      </c>
      <c r="L20" s="2">
        <v>6.3299431094089305E-5</v>
      </c>
      <c r="M20" s="2">
        <v>7.4438849868207558E-4</v>
      </c>
      <c r="N20" s="2">
        <v>2.3500568013159157E-5</v>
      </c>
      <c r="O20" s="2">
        <v>2.5708576887109335E-3</v>
      </c>
      <c r="P20" s="2">
        <v>1.0607193791805881E-3</v>
      </c>
      <c r="Q20" s="2">
        <v>3.0002923761251462E-4</v>
      </c>
      <c r="R20" s="2">
        <v>8.3266711750618777E-4</v>
      </c>
      <c r="S20" s="2">
        <v>3.6307200264254448E-4</v>
      </c>
      <c r="T20" s="2">
        <v>4.9033931253668651E-3</v>
      </c>
      <c r="U20" s="2">
        <v>7.1198385012487362E-4</v>
      </c>
      <c r="V20" s="2">
        <v>6.5235585968624257E-5</v>
      </c>
      <c r="W20" s="2">
        <v>7.2155414649606182E-4</v>
      </c>
      <c r="X20" s="2">
        <v>1.0442626207167455E-4</v>
      </c>
      <c r="Y20" s="2">
        <v>-1.0931742450111926E-5</v>
      </c>
      <c r="Z20" s="2">
        <v>-9.5412819465554304E-7</v>
      </c>
      <c r="AA20" s="2">
        <v>-9.1507031534215799E-8</v>
      </c>
      <c r="AB20" s="2">
        <v>-1.0601424385061589E-7</v>
      </c>
      <c r="AC20" s="2">
        <v>9.3332708407264334E-5</v>
      </c>
      <c r="AD20" s="2">
        <v>9.1436727351451716E-5</v>
      </c>
      <c r="AE20" s="2">
        <v>1.6780157704557273E-4</v>
      </c>
      <c r="AF20" s="2">
        <v>5.9583352862272993E-5</v>
      </c>
      <c r="AG20" s="2">
        <v>9.4378678415276763E-4</v>
      </c>
      <c r="AH20" s="2">
        <v>3.0130364041753991E-5</v>
      </c>
      <c r="AI20" s="2">
        <v>3.3541790814925917E-5</v>
      </c>
      <c r="AJ20" s="2">
        <v>-7.4767940399908043E-8</v>
      </c>
      <c r="AK20" s="2">
        <v>-5.6912909856646429E-8</v>
      </c>
      <c r="AL20" s="2">
        <v>-5.3565091629784868E-8</v>
      </c>
      <c r="AM20" s="2">
        <v>3.2039736370474033E-5</v>
      </c>
      <c r="AN20" s="2">
        <v>2.2607816485996078E-5</v>
      </c>
      <c r="AO20" s="2">
        <v>1.0301236684053004E-5</v>
      </c>
      <c r="AP20" s="2">
        <v>1.3100012721709262E-5</v>
      </c>
      <c r="AQ20" s="2">
        <v>2.2731685760389953E-6</v>
      </c>
      <c r="AR20" s="2">
        <v>-3.2362242859661692E-8</v>
      </c>
      <c r="AS20" s="2">
        <v>5.5127406802320264E-7</v>
      </c>
      <c r="AT20" s="2">
        <v>5.3565091629784868E-8</v>
      </c>
      <c r="AU20" s="2">
        <v>2.0756473006541637E-6</v>
      </c>
      <c r="AV20" s="2">
        <v>1.3770692306490526E-6</v>
      </c>
      <c r="AW20" s="2">
        <v>2.7563703401160132E-7</v>
      </c>
      <c r="AX20" s="2">
        <v>1.4773921835140039E-5</v>
      </c>
      <c r="AY20" s="2">
        <v>1.2323318893077381E-5</v>
      </c>
      <c r="AZ20" s="2">
        <v>-8.8159213307354263E-8</v>
      </c>
      <c r="BA20" s="2">
        <v>1.4964747474071149E-6</v>
      </c>
      <c r="BB20" s="2">
        <v>1.5857499001234229E-6</v>
      </c>
      <c r="BC20" s="2">
        <v>-8.1463576853631153E-8</v>
      </c>
      <c r="BD20" s="2">
        <v>-6.8072303946184933E-8</v>
      </c>
      <c r="BE20" s="2">
        <v>-1.0601424385061589E-7</v>
      </c>
    </row>
    <row r="21" spans="1:57" x14ac:dyDescent="0.15">
      <c r="A21" s="5" t="s">
        <v>38</v>
      </c>
      <c r="B21" s="2">
        <v>8.257114651638673E-6</v>
      </c>
      <c r="C21" s="2">
        <v>1.0664077737607247E-5</v>
      </c>
      <c r="D21" s="2">
        <v>1.3174554401288362E-5</v>
      </c>
      <c r="E21" s="2">
        <v>1.3554830597306031E-5</v>
      </c>
      <c r="F21" s="2">
        <v>1.9703537113431267E-5</v>
      </c>
      <c r="G21" s="2">
        <v>1.3891522129023681E-5</v>
      </c>
      <c r="H21" s="2">
        <v>1.8071291435395541E-5</v>
      </c>
      <c r="I21" s="2">
        <v>2.8653647927440252E-5</v>
      </c>
      <c r="J21" s="2">
        <v>8.4586937240262636E-6</v>
      </c>
      <c r="K21" s="2">
        <v>1.1394120864632572E-5</v>
      </c>
      <c r="L21" s="2">
        <v>1.346112356906099E-5</v>
      </c>
      <c r="M21" s="2">
        <v>4.7316928065690804E-4</v>
      </c>
      <c r="N21" s="2">
        <v>2.4538166000910918E-5</v>
      </c>
      <c r="O21" s="2">
        <v>1.9836470339546327E-5</v>
      </c>
      <c r="P21" s="2">
        <v>1.0940840355912368E-5</v>
      </c>
      <c r="Q21" s="2">
        <v>1.4275067174863851E-5</v>
      </c>
      <c r="R21" s="2">
        <v>1.1651270384002684E-5</v>
      </c>
      <c r="S21" s="2">
        <v>9.9623646423769339E-6</v>
      </c>
      <c r="T21" s="2">
        <v>2.0320260113276542E-5</v>
      </c>
      <c r="U21" s="2">
        <v>7.5269135302052622E-3</v>
      </c>
      <c r="V21" s="2">
        <v>1.1949825334457817E-5</v>
      </c>
      <c r="W21" s="2">
        <v>2.6712169056195885E-4</v>
      </c>
      <c r="X21" s="2">
        <v>9.8711092514987687E-4</v>
      </c>
      <c r="Y21" s="2">
        <v>1.7473091917877776E-5</v>
      </c>
      <c r="Z21" s="2">
        <v>2.2449370964332489E-5</v>
      </c>
      <c r="AA21" s="2">
        <v>1.0547488760604691E-6</v>
      </c>
      <c r="AB21" s="2">
        <v>5.1647827195522987E-7</v>
      </c>
      <c r="AC21" s="2">
        <v>7.5817702783098748E-5</v>
      </c>
      <c r="AD21" s="2">
        <v>1.3409366780204717E-4</v>
      </c>
      <c r="AE21" s="2">
        <v>8.7796947765959068E-5</v>
      </c>
      <c r="AF21" s="2">
        <v>3.7012096923576469E-5</v>
      </c>
      <c r="AG21" s="2">
        <v>4.1908833957683651E-5</v>
      </c>
      <c r="AH21" s="2">
        <v>1.755263393022531E-5</v>
      </c>
      <c r="AI21" s="2">
        <v>4.029075329554543E-5</v>
      </c>
      <c r="AJ21" s="2">
        <v>3.9988929495267791E-7</v>
      </c>
      <c r="AK21" s="2">
        <v>3.6066309708266042E-7</v>
      </c>
      <c r="AL21" s="2">
        <v>1.1974886516430327E-6</v>
      </c>
      <c r="AM21" s="2">
        <v>1.8064753735750536E-5</v>
      </c>
      <c r="AN21" s="2">
        <v>2.6021134203719081E-5</v>
      </c>
      <c r="AO21" s="2">
        <v>5.8704184345696124E-5</v>
      </c>
      <c r="AP21" s="2">
        <v>7.9413437587850334E-5</v>
      </c>
      <c r="AQ21" s="2">
        <v>4.500661397280752E-5</v>
      </c>
      <c r="AR21" s="2">
        <v>6.0255798394776815E-7</v>
      </c>
      <c r="AS21" s="2">
        <v>6.3110593906428081E-6</v>
      </c>
      <c r="AT21" s="2">
        <v>2.1182146849809427E-6</v>
      </c>
      <c r="AU21" s="2">
        <v>1.8199866195080601E-5</v>
      </c>
      <c r="AV21" s="2">
        <v>1.2150314790237905E-5</v>
      </c>
      <c r="AW21" s="2">
        <v>1.0135613682969508E-5</v>
      </c>
      <c r="AX21" s="2">
        <v>2.1598380393874608E-5</v>
      </c>
      <c r="AY21" s="2">
        <v>1.6114340008324669E-5</v>
      </c>
      <c r="AZ21" s="2">
        <v>7.6273162525033928E-7</v>
      </c>
      <c r="BA21" s="2">
        <v>1.0998590036109893E-5</v>
      </c>
      <c r="BB21" s="2">
        <v>1.3284605678645911E-5</v>
      </c>
      <c r="BC21" s="2">
        <v>3.0727188331513678E-7</v>
      </c>
      <c r="BD21" s="2">
        <v>2.8112108473512511E-7</v>
      </c>
      <c r="BE21" s="2">
        <v>1.4786097363781579E-6</v>
      </c>
    </row>
    <row r="22" spans="1:57" x14ac:dyDescent="0.15">
      <c r="A22" s="5" t="s">
        <v>37</v>
      </c>
      <c r="B22" s="2">
        <v>1.040210880076097E-4</v>
      </c>
      <c r="C22" s="2">
        <v>9.5880569163731835E-5</v>
      </c>
      <c r="D22" s="2">
        <v>3.6161093373552496E-5</v>
      </c>
      <c r="E22" s="2">
        <v>4.2405395748117434E-4</v>
      </c>
      <c r="F22" s="2">
        <v>3.1512617957907107E-5</v>
      </c>
      <c r="G22" s="2">
        <v>7.3806305204103802E-5</v>
      </c>
      <c r="H22" s="2">
        <v>3.0002678053023483E-5</v>
      </c>
      <c r="I22" s="2">
        <v>3.0726969666192621E-4</v>
      </c>
      <c r="J22" s="2">
        <v>2.9014392875050996E-4</v>
      </c>
      <c r="K22" s="2">
        <v>5.1689005498001054E-5</v>
      </c>
      <c r="L22" s="2">
        <v>2.4738176666411734E-5</v>
      </c>
      <c r="M22" s="2">
        <v>2.5239112755377194E-4</v>
      </c>
      <c r="N22" s="2">
        <v>3.8178855086837538E-5</v>
      </c>
      <c r="O22" s="2">
        <v>2.0932894483481284E-4</v>
      </c>
      <c r="P22" s="2">
        <v>1.2545166015925195E-4</v>
      </c>
      <c r="Q22" s="2">
        <v>5.3670494224971697E-5</v>
      </c>
      <c r="R22" s="2">
        <v>2.3867071678126061E-4</v>
      </c>
      <c r="S22" s="2">
        <v>7.5335918593090139E-5</v>
      </c>
      <c r="T22" s="2">
        <v>1.5133643207102524E-4</v>
      </c>
      <c r="U22" s="2">
        <v>3.8695775881636451E-4</v>
      </c>
      <c r="V22" s="2">
        <v>5.5254738420125789E-3</v>
      </c>
      <c r="W22" s="2">
        <v>5.5514883359601545E-4</v>
      </c>
      <c r="X22" s="2">
        <v>1.8208055455616988E-4</v>
      </c>
      <c r="Y22" s="2">
        <v>2.0613446285363399E-4</v>
      </c>
      <c r="Z22" s="2">
        <v>2.9976241808760453E-5</v>
      </c>
      <c r="AA22" s="2">
        <v>8.3366388885268418E-7</v>
      </c>
      <c r="AB22" s="2">
        <v>2.0534199032212134E-7</v>
      </c>
      <c r="AC22" s="2">
        <v>9.4205863829487958E-5</v>
      </c>
      <c r="AD22" s="2">
        <v>1.4017787780651474E-4</v>
      </c>
      <c r="AE22" s="2">
        <v>7.4176412623786189E-5</v>
      </c>
      <c r="AF22" s="2">
        <v>5.5895442317713482E-5</v>
      </c>
      <c r="AG22" s="2">
        <v>7.727928994461178E-5</v>
      </c>
      <c r="AH22" s="2">
        <v>2.4095099654804136E-5</v>
      </c>
      <c r="AI22" s="2">
        <v>6.4647068761532051E-5</v>
      </c>
      <c r="AJ22" s="2">
        <v>2.3546701285440861E-7</v>
      </c>
      <c r="AK22" s="2">
        <v>1.573878728217457E-7</v>
      </c>
      <c r="AL22" s="2">
        <v>8.5825574398108203E-7</v>
      </c>
      <c r="AM22" s="2">
        <v>2.4849454810867731E-5</v>
      </c>
      <c r="AN22" s="2">
        <v>3.2105281666501495E-5</v>
      </c>
      <c r="AO22" s="2">
        <v>8.7228539733183303E-5</v>
      </c>
      <c r="AP22" s="2">
        <v>6.5912319707888109E-5</v>
      </c>
      <c r="AQ22" s="2">
        <v>3.7610783233371546E-5</v>
      </c>
      <c r="AR22" s="2">
        <v>2.9448746516256325E-7</v>
      </c>
      <c r="AS22" s="2">
        <v>9.831208883955217E-6</v>
      </c>
      <c r="AT22" s="2">
        <v>2.4714814404039758E-6</v>
      </c>
      <c r="AU22" s="2">
        <v>2.7662148241178224E-5</v>
      </c>
      <c r="AV22" s="2">
        <v>1.9200705687874766E-5</v>
      </c>
      <c r="AW22" s="2">
        <v>1.1933812497433226E-5</v>
      </c>
      <c r="AX22" s="2">
        <v>3.0447790630847485E-5</v>
      </c>
      <c r="AY22" s="2">
        <v>1.9970430753393614E-5</v>
      </c>
      <c r="AZ22" s="2">
        <v>5.4716877660685025E-7</v>
      </c>
      <c r="BA22" s="2">
        <v>1.1833600687785005E-5</v>
      </c>
      <c r="BB22" s="2">
        <v>1.9605856501115121E-5</v>
      </c>
      <c r="BC22" s="2">
        <v>1.3955877785365732E-7</v>
      </c>
      <c r="BD22" s="2">
        <v>1.7214298589878436E-7</v>
      </c>
      <c r="BE22" s="2">
        <v>6.5303671293460264E-6</v>
      </c>
    </row>
    <row r="23" spans="1:57" x14ac:dyDescent="0.15">
      <c r="A23" s="5" t="s">
        <v>36</v>
      </c>
      <c r="B23" s="2">
        <v>5.529377089239353E-6</v>
      </c>
      <c r="C23" s="2">
        <v>6.8696518617155991E-6</v>
      </c>
      <c r="D23" s="2">
        <v>7.132267527343476E-6</v>
      </c>
      <c r="E23" s="2">
        <v>8.5940764104501E-6</v>
      </c>
      <c r="F23" s="2">
        <v>9.021570519870232E-6</v>
      </c>
      <c r="G23" s="2">
        <v>8.2014277453365754E-6</v>
      </c>
      <c r="H23" s="2">
        <v>1.0429836403188647E-5</v>
      </c>
      <c r="I23" s="2">
        <v>4.1143970837252741E-5</v>
      </c>
      <c r="J23" s="2">
        <v>6.0707563093201194E-6</v>
      </c>
      <c r="K23" s="2">
        <v>6.7642656399102387E-6</v>
      </c>
      <c r="L23" s="2">
        <v>6.8450050840353136E-6</v>
      </c>
      <c r="M23" s="2">
        <v>1.0405869536616783E-4</v>
      </c>
      <c r="N23" s="2">
        <v>1.4964843496361287E-5</v>
      </c>
      <c r="O23" s="2">
        <v>2.6869237115939462E-5</v>
      </c>
      <c r="P23" s="2">
        <v>8.335710189249857E-6</v>
      </c>
      <c r="Q23" s="2">
        <v>7.4968698592346038E-6</v>
      </c>
      <c r="R23" s="2">
        <v>1.5608209382705307E-5</v>
      </c>
      <c r="S23" s="2">
        <v>6.3775661969954047E-6</v>
      </c>
      <c r="T23" s="2">
        <v>2.0510368474425656E-5</v>
      </c>
      <c r="U23" s="2">
        <v>4.8805974106945265E-4</v>
      </c>
      <c r="V23" s="2">
        <v>1.434102505438439E-5</v>
      </c>
      <c r="W23" s="2">
        <v>7.4546779754014973E-3</v>
      </c>
      <c r="X23" s="2">
        <v>2.5245609389028484E-4</v>
      </c>
      <c r="Y23" s="2">
        <v>1.7834748285009222E-4</v>
      </c>
      <c r="Z23" s="2">
        <v>1.4525790898097982E-4</v>
      </c>
      <c r="AA23" s="2">
        <v>1.7108263265660647E-6</v>
      </c>
      <c r="AB23" s="2">
        <v>7.7679844137177513E-7</v>
      </c>
      <c r="AC23" s="2">
        <v>3.7162241408558245E-5</v>
      </c>
      <c r="AD23" s="2">
        <v>6.8401607173878095E-5</v>
      </c>
      <c r="AE23" s="2">
        <v>3.2238835094699716E-5</v>
      </c>
      <c r="AF23" s="2">
        <v>1.9346020701253521E-5</v>
      </c>
      <c r="AG23" s="2">
        <v>1.2815474504863234E-5</v>
      </c>
      <c r="AH23" s="2">
        <v>7.5759095255886247E-6</v>
      </c>
      <c r="AI23" s="2">
        <v>2.1997674024098091E-5</v>
      </c>
      <c r="AJ23" s="2">
        <v>5.8387366435712201E-7</v>
      </c>
      <c r="AK23" s="2">
        <v>5.0398410911757402E-7</v>
      </c>
      <c r="AL23" s="2">
        <v>1.479656549702692E-6</v>
      </c>
      <c r="AM23" s="2">
        <v>7.9107657464863042E-6</v>
      </c>
      <c r="AN23" s="2">
        <v>1.483821005241775E-5</v>
      </c>
      <c r="AO23" s="2">
        <v>3.8312990959561948E-5</v>
      </c>
      <c r="AP23" s="2">
        <v>4.9574018692796107E-5</v>
      </c>
      <c r="AQ23" s="2">
        <v>3.4980576639410165E-5</v>
      </c>
      <c r="AR23" s="2">
        <v>7.7934810802835646E-7</v>
      </c>
      <c r="AS23" s="2">
        <v>5.4792336449932542E-6</v>
      </c>
      <c r="AT23" s="2">
        <v>1.6113893269593933E-6</v>
      </c>
      <c r="AU23" s="2">
        <v>1.5223209717561527E-5</v>
      </c>
      <c r="AV23" s="2">
        <v>9.1380052971874455E-6</v>
      </c>
      <c r="AW23" s="2">
        <v>8.9994734088465273E-6</v>
      </c>
      <c r="AX23" s="2">
        <v>1.3353454169401894E-5</v>
      </c>
      <c r="AY23" s="2">
        <v>9.9097044052460596E-6</v>
      </c>
      <c r="AZ23" s="2">
        <v>1.2476368839537917E-6</v>
      </c>
      <c r="BA23" s="2">
        <v>8.3085137449129906E-6</v>
      </c>
      <c r="BB23" s="2">
        <v>9.0207206309847067E-6</v>
      </c>
      <c r="BC23" s="2">
        <v>4.172954427938092E-7</v>
      </c>
      <c r="BD23" s="2">
        <v>3.4675466529505936E-7</v>
      </c>
      <c r="BE23" s="2">
        <v>1.6241376602423E-6</v>
      </c>
    </row>
    <row r="24" spans="1:57" x14ac:dyDescent="0.15">
      <c r="A24" s="5" t="s">
        <v>35</v>
      </c>
      <c r="B24" s="2">
        <v>1.1670799221038239E-5</v>
      </c>
      <c r="C24" s="2">
        <v>1.2797823407539524E-5</v>
      </c>
      <c r="D24" s="2">
        <v>1.3832411281111868E-5</v>
      </c>
      <c r="E24" s="2">
        <v>1.6188584309120119E-5</v>
      </c>
      <c r="F24" s="2">
        <v>1.4246468785932729E-5</v>
      </c>
      <c r="G24" s="2">
        <v>1.5423681760897151E-5</v>
      </c>
      <c r="H24" s="2">
        <v>1.9610474965570252E-5</v>
      </c>
      <c r="I24" s="2">
        <v>1.6224955298227898E-5</v>
      </c>
      <c r="J24" s="2">
        <v>1.0110499670842549E-5</v>
      </c>
      <c r="K24" s="2">
        <v>1.311658574439241E-5</v>
      </c>
      <c r="L24" s="2">
        <v>1.3586549747754486E-5</v>
      </c>
      <c r="M24" s="2">
        <v>1.2909541109453983E-4</v>
      </c>
      <c r="N24" s="2">
        <v>2.6273671935171207E-5</v>
      </c>
      <c r="O24" s="2">
        <v>1.383034655247256E-5</v>
      </c>
      <c r="P24" s="2">
        <v>1.176069432948803E-5</v>
      </c>
      <c r="Q24" s="2">
        <v>1.1502285599014864E-5</v>
      </c>
      <c r="R24" s="2">
        <v>1.3656750521490895E-5</v>
      </c>
      <c r="S24" s="2">
        <v>1.1642528321207737E-5</v>
      </c>
      <c r="T24" s="2">
        <v>1.2700145860372344E-5</v>
      </c>
      <c r="U24" s="2">
        <v>1.0429627305839311E-4</v>
      </c>
      <c r="V24" s="2">
        <v>1.6484158155100798E-5</v>
      </c>
      <c r="W24" s="2">
        <v>3.7500078022918777E-5</v>
      </c>
      <c r="X24" s="2">
        <v>2.3065718930809181E-3</v>
      </c>
      <c r="Y24" s="2">
        <v>1.0924796881128918E-5</v>
      </c>
      <c r="Z24" s="2">
        <v>1.1488197796683599E-4</v>
      </c>
      <c r="AA24" s="2">
        <v>3.5313212743333632E-6</v>
      </c>
      <c r="AB24" s="2">
        <v>1.817755328989176E-6</v>
      </c>
      <c r="AC24" s="2">
        <v>1.2681150356890728E-4</v>
      </c>
      <c r="AD24" s="2">
        <v>3.2523732586574989E-4</v>
      </c>
      <c r="AE24" s="2">
        <v>9.1923307274710824E-5</v>
      </c>
      <c r="AF24" s="2">
        <v>3.8767980232732715E-5</v>
      </c>
      <c r="AG24" s="2">
        <v>1.5074266145014566E-5</v>
      </c>
      <c r="AH24" s="2">
        <v>1.7604829330404212E-5</v>
      </c>
      <c r="AI24" s="2">
        <v>4.018533703097644E-5</v>
      </c>
      <c r="AJ24" s="2">
        <v>1.3994095416097537E-6</v>
      </c>
      <c r="AK24" s="2">
        <v>1.3153909685179865E-6</v>
      </c>
      <c r="AL24" s="2">
        <v>3.4554027905188747E-6</v>
      </c>
      <c r="AM24" s="2">
        <v>1.7870702849034873E-5</v>
      </c>
      <c r="AN24" s="2">
        <v>3.3417315376610713E-5</v>
      </c>
      <c r="AO24" s="2">
        <v>6.9477801062093245E-5</v>
      </c>
      <c r="AP24" s="2">
        <v>3.393117868735004E-4</v>
      </c>
      <c r="AQ24" s="2">
        <v>1.8664035122368291E-4</v>
      </c>
      <c r="AR24" s="2">
        <v>1.8384026153822377E-6</v>
      </c>
      <c r="AS24" s="2">
        <v>1.2340724251853122E-5</v>
      </c>
      <c r="AT24" s="2">
        <v>3.5697569920804482E-6</v>
      </c>
      <c r="AU24" s="2">
        <v>2.9262763703766776E-5</v>
      </c>
      <c r="AV24" s="2">
        <v>2.0237675996079493E-5</v>
      </c>
      <c r="AW24" s="2">
        <v>2.6530174762285012E-5</v>
      </c>
      <c r="AX24" s="2">
        <v>2.4520717320400258E-5</v>
      </c>
      <c r="AY24" s="2">
        <v>2.0802776342129602E-5</v>
      </c>
      <c r="AZ24" s="2">
        <v>2.4266914523045544E-6</v>
      </c>
      <c r="BA24" s="2">
        <v>1.8994391704657277E-5</v>
      </c>
      <c r="BB24" s="2">
        <v>2.0268329275109193E-5</v>
      </c>
      <c r="BC24" s="2">
        <v>1.152277406012798E-6</v>
      </c>
      <c r="BD24" s="2">
        <v>9.357985494455418E-7</v>
      </c>
      <c r="BE24" s="2">
        <v>3.0098978802685777E-6</v>
      </c>
    </row>
    <row r="25" spans="1:57" x14ac:dyDescent="0.15">
      <c r="A25" s="5" t="s">
        <v>34</v>
      </c>
      <c r="B25" s="2">
        <v>1.4073018235637913E-6</v>
      </c>
      <c r="C25" s="2">
        <v>1.5233506145119856E-6</v>
      </c>
      <c r="D25" s="2">
        <v>7.0007694539399832E-7</v>
      </c>
      <c r="E25" s="2">
        <v>2.7828584162703767E-6</v>
      </c>
      <c r="F25" s="2">
        <v>1.6955317010818609E-6</v>
      </c>
      <c r="G25" s="2">
        <v>2.5873414315207015E-6</v>
      </c>
      <c r="H25" s="2">
        <v>3.0544798617505705E-6</v>
      </c>
      <c r="I25" s="2">
        <v>2.5865004982529609E-6</v>
      </c>
      <c r="J25" s="2">
        <v>1.5918866758328392E-6</v>
      </c>
      <c r="K25" s="2">
        <v>9.4773179274358679E-7</v>
      </c>
      <c r="L25" s="2">
        <v>1.2342798037261754E-6</v>
      </c>
      <c r="M25" s="2">
        <v>5.4280140099482405E-6</v>
      </c>
      <c r="N25" s="2">
        <v>6.3181418738515996E-6</v>
      </c>
      <c r="O25" s="2">
        <v>2.5118676707409885E-6</v>
      </c>
      <c r="P25" s="2">
        <v>1.6623148370061095E-6</v>
      </c>
      <c r="Q25" s="2">
        <v>9.8368168993949482E-7</v>
      </c>
      <c r="R25" s="2">
        <v>2.5459254680844802E-6</v>
      </c>
      <c r="S25" s="2">
        <v>1.1096114467836405E-6</v>
      </c>
      <c r="T25" s="2">
        <v>2.065962805521568E-6</v>
      </c>
      <c r="U25" s="2">
        <v>9.2256686470645142E-6</v>
      </c>
      <c r="V25" s="2">
        <v>1.3655915334838604E-5</v>
      </c>
      <c r="W25" s="2">
        <v>1.0586088440951768E-5</v>
      </c>
      <c r="X25" s="2">
        <v>2.0040911403475576E-5</v>
      </c>
      <c r="Y25" s="2">
        <v>4.6638369262207201E-3</v>
      </c>
      <c r="Z25" s="2">
        <v>8.3184277911626324E-5</v>
      </c>
      <c r="AA25" s="2">
        <v>1.9436911083920938E-5</v>
      </c>
      <c r="AB25" s="2">
        <v>7.4445719859900529E-6</v>
      </c>
      <c r="AC25" s="2">
        <v>7.939250980738423E-6</v>
      </c>
      <c r="AD25" s="2">
        <v>1.5865467495826869E-5</v>
      </c>
      <c r="AE25" s="2">
        <v>3.792188570875958E-6</v>
      </c>
      <c r="AF25" s="2">
        <v>5.6308891607906453E-6</v>
      </c>
      <c r="AG25" s="2">
        <v>1.508634282326526E-6</v>
      </c>
      <c r="AH25" s="2">
        <v>7.9804567108577098E-7</v>
      </c>
      <c r="AI25" s="2">
        <v>6.5849279530422868E-6</v>
      </c>
      <c r="AJ25" s="2">
        <v>4.8622761540757931E-6</v>
      </c>
      <c r="AK25" s="2">
        <v>4.4546337525385674E-6</v>
      </c>
      <c r="AL25" s="2">
        <v>8.0140940415673307E-6</v>
      </c>
      <c r="AM25" s="2">
        <v>1.1413566776408459E-6</v>
      </c>
      <c r="AN25" s="2">
        <v>6.0286505964319202E-6</v>
      </c>
      <c r="AO25" s="2">
        <v>2.8993066505207481E-5</v>
      </c>
      <c r="AP25" s="2">
        <v>2.6894517535560967E-5</v>
      </c>
      <c r="AQ25" s="2">
        <v>4.0564308269317293E-5</v>
      </c>
      <c r="AR25" s="2">
        <v>4.2858163990396534E-6</v>
      </c>
      <c r="AS25" s="2">
        <v>1.902968914901758E-5</v>
      </c>
      <c r="AT25" s="2">
        <v>3.9393518927305518E-6</v>
      </c>
      <c r="AU25" s="2">
        <v>2.9596856591445188E-5</v>
      </c>
      <c r="AV25" s="2">
        <v>2.119971744642204E-5</v>
      </c>
      <c r="AW25" s="2">
        <v>2.5257220463270136E-5</v>
      </c>
      <c r="AX25" s="2">
        <v>4.0024218878110928E-6</v>
      </c>
      <c r="AY25" s="2">
        <v>2.5505506010570532E-6</v>
      </c>
      <c r="AZ25" s="2">
        <v>1.4444080040028424E-5</v>
      </c>
      <c r="BA25" s="2">
        <v>8.1837523283339853E-6</v>
      </c>
      <c r="BB25" s="2">
        <v>3.4033620512044271E-5</v>
      </c>
      <c r="BC25" s="2">
        <v>3.4722134625006832E-6</v>
      </c>
      <c r="BD25" s="2">
        <v>2.7281977538672417E-6</v>
      </c>
      <c r="BE25" s="2">
        <v>5.7689704033536428E-5</v>
      </c>
    </row>
    <row r="26" spans="1:57" x14ac:dyDescent="0.15">
      <c r="A26" s="5" t="s">
        <v>33</v>
      </c>
      <c r="B26" s="2">
        <v>3.0211651424679561E-7</v>
      </c>
      <c r="C26" s="2">
        <v>3.6189271345118164E-7</v>
      </c>
      <c r="D26" s="2">
        <v>7.5193443545869135E-7</v>
      </c>
      <c r="E26" s="2">
        <v>1.3932141476269899E-6</v>
      </c>
      <c r="F26" s="2">
        <v>1.1770006422503676E-6</v>
      </c>
      <c r="G26" s="2">
        <v>1.3958025622068823E-6</v>
      </c>
      <c r="H26" s="2">
        <v>2.4970920779954024E-6</v>
      </c>
      <c r="I26" s="2">
        <v>5.4817767524780024E-7</v>
      </c>
      <c r="J26" s="2">
        <v>7.9674636287307534E-8</v>
      </c>
      <c r="K26" s="2">
        <v>5.2439661629504044E-7</v>
      </c>
      <c r="L26" s="2">
        <v>9.6450798283234009E-7</v>
      </c>
      <c r="M26" s="2">
        <v>1.3632856040469862E-6</v>
      </c>
      <c r="N26" s="2">
        <v>4.3109235948548785E-6</v>
      </c>
      <c r="O26" s="2">
        <v>4.6648084006995185E-7</v>
      </c>
      <c r="P26" s="2">
        <v>4.0225580330637608E-7</v>
      </c>
      <c r="Q26" s="2">
        <v>4.7885669728006162E-7</v>
      </c>
      <c r="R26" s="2">
        <v>4.4933259347816592E-7</v>
      </c>
      <c r="S26" s="2">
        <v>3.9416700774421282E-7</v>
      </c>
      <c r="T26" s="2">
        <v>5.3580181803769048E-7</v>
      </c>
      <c r="U26" s="2">
        <v>2.7211517150673232E-6</v>
      </c>
      <c r="V26" s="2">
        <v>2.8761330380383698E-6</v>
      </c>
      <c r="W26" s="2">
        <v>3.146460585725864E-6</v>
      </c>
      <c r="X26" s="2">
        <v>1.509539116606459E-5</v>
      </c>
      <c r="Y26" s="2">
        <v>2.9826074717822365E-4</v>
      </c>
      <c r="Z26" s="2">
        <v>1.5476849058221531E-3</v>
      </c>
      <c r="AA26" s="2">
        <v>2.0611990183437703E-4</v>
      </c>
      <c r="AB26" s="2">
        <v>3.3744351998498716E-5</v>
      </c>
      <c r="AC26" s="2">
        <v>3.4502757470407144E-6</v>
      </c>
      <c r="AD26" s="2">
        <v>5.3564004212644731E-6</v>
      </c>
      <c r="AE26" s="2">
        <v>1.8702913098833756E-6</v>
      </c>
      <c r="AF26" s="2">
        <v>3.1937800397645192E-6</v>
      </c>
      <c r="AG26" s="2">
        <v>6.5996482991689573E-7</v>
      </c>
      <c r="AH26" s="2">
        <v>1.3912728366920708E-7</v>
      </c>
      <c r="AI26" s="2">
        <v>3.6234568600266285E-6</v>
      </c>
      <c r="AJ26" s="2">
        <v>1.6977492117468724E-5</v>
      </c>
      <c r="AK26" s="2">
        <v>1.9074431479003911E-5</v>
      </c>
      <c r="AL26" s="2">
        <v>1.982628502650698E-5</v>
      </c>
      <c r="AM26" s="2">
        <v>3.8632087604891455E-7</v>
      </c>
      <c r="AN26" s="2">
        <v>3.8827027577939586E-6</v>
      </c>
      <c r="AO26" s="2">
        <v>1.5998181638757625E-5</v>
      </c>
      <c r="AP26" s="2">
        <v>2.0314524726639153E-5</v>
      </c>
      <c r="AQ26" s="2">
        <v>4.0058546702278935E-5</v>
      </c>
      <c r="AR26" s="2">
        <v>1.1980395995075542E-5</v>
      </c>
      <c r="AS26" s="2">
        <v>2.3030418724591073E-5</v>
      </c>
      <c r="AT26" s="2">
        <v>5.260548193852839E-6</v>
      </c>
      <c r="AU26" s="2">
        <v>2.7054270964944776E-5</v>
      </c>
      <c r="AV26" s="2">
        <v>2.1019463259881678E-5</v>
      </c>
      <c r="AW26" s="2">
        <v>2.5721561008122769E-5</v>
      </c>
      <c r="AX26" s="2">
        <v>2.9237760438995112E-6</v>
      </c>
      <c r="AY26" s="2">
        <v>1.6637034712257276E-6</v>
      </c>
      <c r="AZ26" s="2">
        <v>1.6592303672798509E-5</v>
      </c>
      <c r="BA26" s="2">
        <v>9.2635313416561638E-6</v>
      </c>
      <c r="BB26" s="2">
        <v>1.5703183264605533E-5</v>
      </c>
      <c r="BC26" s="2">
        <v>1.0680283884369048E-5</v>
      </c>
      <c r="BD26" s="2">
        <v>6.9996392397179269E-6</v>
      </c>
      <c r="BE26" s="2">
        <v>1.0291455481695865E-5</v>
      </c>
    </row>
    <row r="27" spans="1:57" x14ac:dyDescent="0.15">
      <c r="A27" s="5" t="s">
        <v>32</v>
      </c>
      <c r="B27" s="2">
        <v>-6.1007780366537476E-8</v>
      </c>
      <c r="C27" s="2">
        <v>1.2440133985355406E-8</v>
      </c>
      <c r="D27" s="2">
        <v>-2.3755543528199225E-7</v>
      </c>
      <c r="E27" s="2">
        <v>-3.1935357655556204E-7</v>
      </c>
      <c r="F27" s="2">
        <v>-1.3258115398091102E-7</v>
      </c>
      <c r="G27" s="2">
        <v>1.9767884141112699E-7</v>
      </c>
      <c r="H27" s="2">
        <v>-1.0497428130108123E-7</v>
      </c>
      <c r="I27" s="2">
        <v>-3.0469807624404748E-7</v>
      </c>
      <c r="J27" s="2">
        <v>3.4082558863987411E-10</v>
      </c>
      <c r="K27" s="2">
        <v>-1.9001026566672984E-7</v>
      </c>
      <c r="L27" s="2">
        <v>-2.0892608583624285E-7</v>
      </c>
      <c r="M27" s="2">
        <v>-3.7115906602882294E-7</v>
      </c>
      <c r="N27" s="2">
        <v>1.5337151488794337E-8</v>
      </c>
      <c r="O27" s="2">
        <v>-1.9256645758152888E-7</v>
      </c>
      <c r="P27" s="2">
        <v>-7.6685757443971679E-8</v>
      </c>
      <c r="Q27" s="2">
        <v>-1.5115614856178419E-7</v>
      </c>
      <c r="R27" s="2">
        <v>-1.2252679911603473E-7</v>
      </c>
      <c r="S27" s="2">
        <v>-1.1656235131483694E-7</v>
      </c>
      <c r="T27" s="2">
        <v>-1.5422357885954306E-7</v>
      </c>
      <c r="U27" s="2">
        <v>-6.2592619353712874E-7</v>
      </c>
      <c r="V27" s="2">
        <v>-7.0329360215838032E-7</v>
      </c>
      <c r="W27" s="2">
        <v>-4.8755100454933997E-7</v>
      </c>
      <c r="X27" s="2">
        <v>-2.6925221502550056E-7</v>
      </c>
      <c r="Y27" s="2">
        <v>2.8697173737888757E-5</v>
      </c>
      <c r="Z27" s="2">
        <v>3.6707427134897405E-4</v>
      </c>
      <c r="AA27" s="2">
        <v>2.8343180352631784E-3</v>
      </c>
      <c r="AB27" s="2">
        <v>6.2365186438413504E-4</v>
      </c>
      <c r="AC27" s="2">
        <v>-6.9869245671174191E-9</v>
      </c>
      <c r="AD27" s="2">
        <v>-5.3509617416460234E-8</v>
      </c>
      <c r="AE27" s="2">
        <v>-1.1502863616595752E-7</v>
      </c>
      <c r="AF27" s="2">
        <v>4.4818564906143445E-8</v>
      </c>
      <c r="AG27" s="2">
        <v>-1.7688848050409467E-7</v>
      </c>
      <c r="AH27" s="2">
        <v>-3.5718521689458807E-7</v>
      </c>
      <c r="AI27" s="2">
        <v>-1.1741441528643662E-7</v>
      </c>
      <c r="AJ27" s="2">
        <v>1.0549881188199799E-4</v>
      </c>
      <c r="AK27" s="2">
        <v>1.1490201945977782E-4</v>
      </c>
      <c r="AL27" s="2">
        <v>6.3111015074034143E-5</v>
      </c>
      <c r="AM27" s="2">
        <v>-2.4624648779230905E-7</v>
      </c>
      <c r="AN27" s="2">
        <v>-1.7893343403593393E-7</v>
      </c>
      <c r="AO27" s="2">
        <v>-3.4968705394451083E-7</v>
      </c>
      <c r="AP27" s="2">
        <v>2.4573524940934927E-7</v>
      </c>
      <c r="AQ27" s="2">
        <v>3.1202582639980476E-7</v>
      </c>
      <c r="AR27" s="2">
        <v>1.6833205410129064E-5</v>
      </c>
      <c r="AS27" s="2">
        <v>1.2934331088883223E-7</v>
      </c>
      <c r="AT27" s="2">
        <v>5.2078149944172765E-7</v>
      </c>
      <c r="AU27" s="2">
        <v>-7.2595850380293185E-8</v>
      </c>
      <c r="AV27" s="2">
        <v>-9.9009833499883443E-8</v>
      </c>
      <c r="AW27" s="2">
        <v>1.9341852155312856E-7</v>
      </c>
      <c r="AX27" s="2">
        <v>-8.1116490096290031E-8</v>
      </c>
      <c r="AY27" s="2">
        <v>-5.3322163342708307E-7</v>
      </c>
      <c r="AZ27" s="2">
        <v>6.2802567916315049E-5</v>
      </c>
      <c r="BA27" s="2">
        <v>1.0821212439316003E-7</v>
      </c>
      <c r="BB27" s="2">
        <v>3.5786686807186776E-9</v>
      </c>
      <c r="BC27" s="2">
        <v>6.0735801546802856E-5</v>
      </c>
      <c r="BD27" s="2">
        <v>3.7576873211517722E-5</v>
      </c>
      <c r="BE27" s="2">
        <v>5.9569496382477194E-6</v>
      </c>
    </row>
    <row r="28" spans="1:57" x14ac:dyDescent="0.15">
      <c r="A28" s="5" t="s">
        <v>31</v>
      </c>
      <c r="B28" s="2">
        <v>1.2683358364704723E-7</v>
      </c>
      <c r="C28" s="2">
        <v>3.9876213078561184E-7</v>
      </c>
      <c r="D28" s="2">
        <v>-4.8475662859866219E-8</v>
      </c>
      <c r="E28" s="2">
        <v>5.5082962112683605E-7</v>
      </c>
      <c r="F28" s="2">
        <v>-4.5487437067134739E-8</v>
      </c>
      <c r="G28" s="2">
        <v>7.6232960223460855E-7</v>
      </c>
      <c r="H28" s="2">
        <v>-1.4277078787494847E-8</v>
      </c>
      <c r="I28" s="2">
        <v>-3.1874408455802447E-8</v>
      </c>
      <c r="J28" s="2">
        <v>1.3480218576099783E-7</v>
      </c>
      <c r="K28" s="2">
        <v>2.9218207751152246E-8</v>
      </c>
      <c r="L28" s="2">
        <v>-1.6435241860023137E-7</v>
      </c>
      <c r="M28" s="2">
        <v>-2.8554157574989694E-8</v>
      </c>
      <c r="N28" s="2">
        <v>-3.2538458631964999E-8</v>
      </c>
      <c r="O28" s="2">
        <v>2.9550232839233519E-8</v>
      </c>
      <c r="P28" s="2">
        <v>6.6405017616255102E-8</v>
      </c>
      <c r="Q28" s="2">
        <v>-2.3241756165689285E-8</v>
      </c>
      <c r="R28" s="2">
        <v>3.6854784777021583E-8</v>
      </c>
      <c r="S28" s="2">
        <v>9.8279426072057542E-8</v>
      </c>
      <c r="T28" s="2">
        <v>3.2538458631964999E-8</v>
      </c>
      <c r="U28" s="2">
        <v>3.3202508808127546E-10</v>
      </c>
      <c r="V28" s="2">
        <v>1.0956827906682092E-7</v>
      </c>
      <c r="W28" s="2">
        <v>1.2417738294239702E-7</v>
      </c>
      <c r="X28" s="2">
        <v>7.9353996051424848E-8</v>
      </c>
      <c r="Y28" s="2">
        <v>5.1530293670213952E-7</v>
      </c>
      <c r="Z28" s="2">
        <v>2.9235805080820552E-5</v>
      </c>
      <c r="AA28" s="2">
        <v>3.4921801119230011E-4</v>
      </c>
      <c r="AB28" s="2">
        <v>3.2764023195803894E-3</v>
      </c>
      <c r="AC28" s="2">
        <v>5.3456039181085356E-8</v>
      </c>
      <c r="AD28" s="2">
        <v>8.3670322196481426E-8</v>
      </c>
      <c r="AE28" s="2">
        <v>-7.9686021139506118E-9</v>
      </c>
      <c r="AF28" s="2">
        <v>4.9139713036028771E-8</v>
      </c>
      <c r="AG28" s="2">
        <v>-2.224568090144546E-8</v>
      </c>
      <c r="AH28" s="2">
        <v>-1.1986105679734047E-7</v>
      </c>
      <c r="AI28" s="2">
        <v>1.0956827906682092E-8</v>
      </c>
      <c r="AJ28" s="2">
        <v>1.1670150605915905E-4</v>
      </c>
      <c r="AK28" s="2">
        <v>1.4497377433436774E-4</v>
      </c>
      <c r="AL28" s="2">
        <v>4.9376446923830724E-5</v>
      </c>
      <c r="AM28" s="2">
        <v>-7.4373619730205712E-8</v>
      </c>
      <c r="AN28" s="2">
        <v>2.6562007046502036E-9</v>
      </c>
      <c r="AO28" s="2">
        <v>1.3911851190605443E-7</v>
      </c>
      <c r="AP28" s="2">
        <v>2.3175351148073029E-7</v>
      </c>
      <c r="AQ28" s="2">
        <v>3.5759101986353368E-7</v>
      </c>
      <c r="AR28" s="2">
        <v>1.1573066470160938E-5</v>
      </c>
      <c r="AS28" s="2">
        <v>2.9018992698303476E-7</v>
      </c>
      <c r="AT28" s="2">
        <v>7.1385393937474238E-8</v>
      </c>
      <c r="AU28" s="2">
        <v>4.3628096573879595E-7</v>
      </c>
      <c r="AV28" s="2">
        <v>2.5333514220601321E-7</v>
      </c>
      <c r="AW28" s="2">
        <v>3.2770876193621887E-7</v>
      </c>
      <c r="AX28" s="2">
        <v>4.1171110922078161E-8</v>
      </c>
      <c r="AY28" s="2">
        <v>-1.3945053699413568E-8</v>
      </c>
      <c r="AZ28" s="2">
        <v>2.4048909154814865E-5</v>
      </c>
      <c r="BA28" s="2">
        <v>3.589191202158588E-7</v>
      </c>
      <c r="BB28" s="2">
        <v>5.7440340238060665E-7</v>
      </c>
      <c r="BC28" s="2">
        <v>6.8389199542628798E-5</v>
      </c>
      <c r="BD28" s="2">
        <v>4.1447023770273698E-5</v>
      </c>
      <c r="BE28" s="2">
        <v>3.8109839609968806E-6</v>
      </c>
    </row>
    <row r="29" spans="1:57" x14ac:dyDescent="0.15">
      <c r="A29" s="5" t="s">
        <v>30</v>
      </c>
      <c r="B29" s="2">
        <v>3.0453407188644064E-5</v>
      </c>
      <c r="C29" s="2">
        <v>3.0941655211834991E-5</v>
      </c>
      <c r="D29" s="2">
        <v>4.3505961049035747E-5</v>
      </c>
      <c r="E29" s="2">
        <v>3.0318160785007548E-5</v>
      </c>
      <c r="F29" s="2">
        <v>9.0779257454713709E-5</v>
      </c>
      <c r="G29" s="2">
        <v>3.2569715693346214E-5</v>
      </c>
      <c r="H29" s="2">
        <v>4.6665112892469754E-5</v>
      </c>
      <c r="I29" s="2">
        <v>3.7817106033180453E-5</v>
      </c>
      <c r="J29" s="2">
        <v>2.3951372538345328E-5</v>
      </c>
      <c r="K29" s="2">
        <v>3.7888556963403512E-5</v>
      </c>
      <c r="L29" s="2">
        <v>5.335002789988704E-5</v>
      </c>
      <c r="M29" s="2">
        <v>6.2496597574751285E-5</v>
      </c>
      <c r="N29" s="2">
        <v>5.3466560964655606E-5</v>
      </c>
      <c r="O29" s="2">
        <v>5.6639322509084472E-5</v>
      </c>
      <c r="P29" s="2">
        <v>3.445465928113559E-5</v>
      </c>
      <c r="Q29" s="2">
        <v>4.7400036746192684E-5</v>
      </c>
      <c r="R29" s="2">
        <v>3.2373225635232791E-5</v>
      </c>
      <c r="S29" s="2">
        <v>3.4479326864188791E-5</v>
      </c>
      <c r="T29" s="2">
        <v>6.0920424078282994E-5</v>
      </c>
      <c r="U29" s="2">
        <v>3.0930597329776662E-5</v>
      </c>
      <c r="V29" s="2">
        <v>1.8698878560638021E-5</v>
      </c>
      <c r="W29" s="2">
        <v>2.6169753800509001E-5</v>
      </c>
      <c r="X29" s="2">
        <v>8.3338153435769021E-5</v>
      </c>
      <c r="Y29" s="2">
        <v>8.1317963444343131E-7</v>
      </c>
      <c r="Z29" s="2">
        <v>2.5263007471725846E-7</v>
      </c>
      <c r="AA29" s="2">
        <v>-9.1014875403187386E-8</v>
      </c>
      <c r="AB29" s="2">
        <v>-1.1823427739292568E-7</v>
      </c>
      <c r="AC29" s="2">
        <v>2.1137507315214287E-3</v>
      </c>
      <c r="AD29" s="2">
        <v>8.6571733331518698E-4</v>
      </c>
      <c r="AE29" s="2">
        <v>2.4104311553275174E-4</v>
      </c>
      <c r="AF29" s="2">
        <v>5.8713526001333749E-4</v>
      </c>
      <c r="AG29" s="2">
        <v>1.2333706465968942E-4</v>
      </c>
      <c r="AH29" s="2">
        <v>1.0703009104889966E-4</v>
      </c>
      <c r="AI29" s="2">
        <v>1.1020030077439197E-4</v>
      </c>
      <c r="AJ29" s="2">
        <v>-4.7633953482041993E-8</v>
      </c>
      <c r="AK29" s="2">
        <v>-4.1679709296786742E-8</v>
      </c>
      <c r="AL29" s="2">
        <v>7.8255780720497573E-8</v>
      </c>
      <c r="AM29" s="2">
        <v>1.295201219429209E-4</v>
      </c>
      <c r="AN29" s="2">
        <v>9.2461756740204416E-5</v>
      </c>
      <c r="AO29" s="2">
        <v>4.3594424105502402E-5</v>
      </c>
      <c r="AP29" s="2">
        <v>3.7422424704329243E-5</v>
      </c>
      <c r="AQ29" s="2">
        <v>4.2147542768485369E-6</v>
      </c>
      <c r="AR29" s="2">
        <v>-4.7633953482041993E-8</v>
      </c>
      <c r="AS29" s="2">
        <v>2.8741987288539265E-6</v>
      </c>
      <c r="AT29" s="2">
        <v>1.9563945180124392E-7</v>
      </c>
      <c r="AU29" s="2">
        <v>7.4768294840562345E-6</v>
      </c>
      <c r="AV29" s="2">
        <v>7.014950256542864E-6</v>
      </c>
      <c r="AW29" s="2">
        <v>2.0474093934156265E-6</v>
      </c>
      <c r="AX29" s="2">
        <v>5.6139165997523032E-5</v>
      </c>
      <c r="AY29" s="2">
        <v>4.3621643507492133E-5</v>
      </c>
      <c r="AZ29" s="2">
        <v>-6.9749717598704346E-8</v>
      </c>
      <c r="BA29" s="2">
        <v>6.1167099908814998E-6</v>
      </c>
      <c r="BB29" s="2">
        <v>5.3367040026130621E-6</v>
      </c>
      <c r="BC29" s="2">
        <v>-7.995699334485621E-8</v>
      </c>
      <c r="BD29" s="2">
        <v>-3.4024252487172854E-8</v>
      </c>
      <c r="BE29" s="2">
        <v>2.186058222300856E-7</v>
      </c>
    </row>
    <row r="30" spans="1:57" x14ac:dyDescent="0.15">
      <c r="A30" s="5" t="s">
        <v>29</v>
      </c>
      <c r="B30" s="2">
        <v>2.212621834828291E-5</v>
      </c>
      <c r="C30" s="2">
        <v>2.4211557627662628E-5</v>
      </c>
      <c r="D30" s="2">
        <v>2.6719201337860439E-5</v>
      </c>
      <c r="E30" s="2">
        <v>2.6459061808476494E-5</v>
      </c>
      <c r="F30" s="2">
        <v>4.0675518167536615E-5</v>
      </c>
      <c r="G30" s="2">
        <v>2.5544350411324514E-5</v>
      </c>
      <c r="H30" s="2">
        <v>3.1487862970658283E-5</v>
      </c>
      <c r="I30" s="2">
        <v>2.730789371442085E-5</v>
      </c>
      <c r="J30" s="2">
        <v>1.862953766110914E-5</v>
      </c>
      <c r="K30" s="2">
        <v>2.5814625247048093E-5</v>
      </c>
      <c r="L30" s="2">
        <v>2.9752191759995943E-5</v>
      </c>
      <c r="M30" s="2">
        <v>5.3857328671092414E-5</v>
      </c>
      <c r="N30" s="2">
        <v>3.8700822649031238E-5</v>
      </c>
      <c r="O30" s="2">
        <v>3.5350259294920522E-5</v>
      </c>
      <c r="P30" s="2">
        <v>2.3482660180070607E-5</v>
      </c>
      <c r="Q30" s="2">
        <v>2.5581513201236507E-5</v>
      </c>
      <c r="R30" s="2">
        <v>2.3930302876737785E-5</v>
      </c>
      <c r="S30" s="2">
        <v>2.3323873714083006E-5</v>
      </c>
      <c r="T30" s="2">
        <v>3.2016588118042533E-5</v>
      </c>
      <c r="U30" s="2">
        <v>3.5249750840385818E-5</v>
      </c>
      <c r="V30" s="2">
        <v>2.0743593641784487E-5</v>
      </c>
      <c r="W30" s="2">
        <v>2.9041031098498287E-5</v>
      </c>
      <c r="X30" s="2">
        <v>3.9095170526529159E-4</v>
      </c>
      <c r="Y30" s="2">
        <v>2.2610179226000441E-6</v>
      </c>
      <c r="Z30" s="2">
        <v>1.6089798814169157E-6</v>
      </c>
      <c r="AA30" s="2">
        <v>6.7315326272403248E-7</v>
      </c>
      <c r="AB30" s="2">
        <v>3.9865538269227524E-7</v>
      </c>
      <c r="AC30" s="2">
        <v>6.0846973766448759E-4</v>
      </c>
      <c r="AD30" s="2">
        <v>4.8660492575888104E-3</v>
      </c>
      <c r="AE30" s="2">
        <v>1.3039324988597779E-4</v>
      </c>
      <c r="AF30" s="2">
        <v>1.0227791009983277E-4</v>
      </c>
      <c r="AG30" s="2">
        <v>5.2761870977550294E-5</v>
      </c>
      <c r="AH30" s="2">
        <v>5.4709539012483316E-5</v>
      </c>
      <c r="AI30" s="2">
        <v>7.5310393756651304E-5</v>
      </c>
      <c r="AJ30" s="2">
        <v>3.6233720164191959E-7</v>
      </c>
      <c r="AK30" s="2">
        <v>3.3446510920792583E-7</v>
      </c>
      <c r="AL30" s="2">
        <v>1.0498488150137673E-6</v>
      </c>
      <c r="AM30" s="2">
        <v>5.5423233500565889E-5</v>
      </c>
      <c r="AN30" s="2">
        <v>7.1213196168854202E-5</v>
      </c>
      <c r="AO30" s="2">
        <v>6.6500278720924342E-5</v>
      </c>
      <c r="AP30" s="2">
        <v>4.2262369296778657E-4</v>
      </c>
      <c r="AQ30" s="2">
        <v>4.1552222165914962E-5</v>
      </c>
      <c r="AR30" s="2">
        <v>5.0592070812006961E-7</v>
      </c>
      <c r="AS30" s="2">
        <v>6.126792682308823E-6</v>
      </c>
      <c r="AT30" s="2">
        <v>1.4003614925927802E-6</v>
      </c>
      <c r="AU30" s="2">
        <v>1.4933529282589232E-5</v>
      </c>
      <c r="AV30" s="2">
        <v>1.3128600145272725E-5</v>
      </c>
      <c r="AW30" s="2">
        <v>6.3075389786989647E-6</v>
      </c>
      <c r="AX30" s="2">
        <v>3.9683102755114102E-5</v>
      </c>
      <c r="AY30" s="2">
        <v>3.9493910370107603E-5</v>
      </c>
      <c r="AZ30" s="2">
        <v>5.4308349803206136E-7</v>
      </c>
      <c r="BA30" s="2">
        <v>1.3827091673845844E-5</v>
      </c>
      <c r="BB30" s="2">
        <v>1.1115897227993715E-5</v>
      </c>
      <c r="BC30" s="2">
        <v>3.3446510920792583E-7</v>
      </c>
      <c r="BD30" s="2">
        <v>2.9223466612611696E-7</v>
      </c>
      <c r="BE30" s="2">
        <v>9.6200949340360494E-7</v>
      </c>
    </row>
    <row r="31" spans="1:57" x14ac:dyDescent="0.15">
      <c r="A31" s="5" t="s">
        <v>28</v>
      </c>
      <c r="B31" s="2">
        <v>3.2047713543130093E-5</v>
      </c>
      <c r="C31" s="2">
        <v>2.0676746745340449E-5</v>
      </c>
      <c r="D31" s="2">
        <v>3.5198323499110242E-5</v>
      </c>
      <c r="E31" s="2">
        <v>1.3895523087009459E-5</v>
      </c>
      <c r="F31" s="2">
        <v>1.6858258405919266E-4</v>
      </c>
      <c r="G31" s="2">
        <v>1.9164588601667137E-5</v>
      </c>
      <c r="H31" s="2">
        <v>2.87640781586588E-5</v>
      </c>
      <c r="I31" s="2">
        <v>1.1680861899409948E-4</v>
      </c>
      <c r="J31" s="2">
        <v>1.7583649433361432E-5</v>
      </c>
      <c r="K31" s="2">
        <v>3.496388264493772E-5</v>
      </c>
      <c r="L31" s="2">
        <v>6.5762415706659171E-5</v>
      </c>
      <c r="M31" s="2">
        <v>2.8012960101152007E-4</v>
      </c>
      <c r="N31" s="2">
        <v>3.7563073663013954E-5</v>
      </c>
      <c r="O31" s="2">
        <v>1.966584129437108E-4</v>
      </c>
      <c r="P31" s="2">
        <v>8.1447855202772308E-5</v>
      </c>
      <c r="Q31" s="2">
        <v>1.3504598084667979E-4</v>
      </c>
      <c r="R31" s="2">
        <v>7.0518404046080357E-5</v>
      </c>
      <c r="S31" s="2">
        <v>6.2329510864475037E-5</v>
      </c>
      <c r="T31" s="2">
        <v>2.1657856841809497E-4</v>
      </c>
      <c r="U31" s="2">
        <v>1.3117390184508759E-4</v>
      </c>
      <c r="V31" s="2">
        <v>7.5101561768286972E-6</v>
      </c>
      <c r="W31" s="2">
        <v>1.0078425002341482E-4</v>
      </c>
      <c r="X31" s="2">
        <v>9.9875901470450508E-5</v>
      </c>
      <c r="Y31" s="2">
        <v>-2.6561182916549592E-7</v>
      </c>
      <c r="Z31" s="2">
        <v>-5.7073616184321439E-9</v>
      </c>
      <c r="AA31" s="2">
        <v>-7.2732274983609632E-8</v>
      </c>
      <c r="AB31" s="2">
        <v>-9.1903156317317596E-8</v>
      </c>
      <c r="AC31" s="2">
        <v>3.208410894914302E-4</v>
      </c>
      <c r="AD31" s="2">
        <v>2.1060515594268053E-4</v>
      </c>
      <c r="AE31" s="2">
        <v>3.3813922450126436E-4</v>
      </c>
      <c r="AF31" s="2">
        <v>2.5168733024257754E-4</v>
      </c>
      <c r="AG31" s="2">
        <v>5.0343041701788889E-4</v>
      </c>
      <c r="AH31" s="2">
        <v>1.7819114685773156E-5</v>
      </c>
      <c r="AI31" s="2">
        <v>4.4136198136180571E-5</v>
      </c>
      <c r="AJ31" s="2">
        <v>-4.756134682026786E-8</v>
      </c>
      <c r="AK31" s="2">
        <v>-3.8927133089819236E-8</v>
      </c>
      <c r="AL31" s="2">
        <v>-6.6000515125971717E-8</v>
      </c>
      <c r="AM31" s="2">
        <v>3.4802320408354406E-5</v>
      </c>
      <c r="AN31" s="2">
        <v>5.5733410602229094E-5</v>
      </c>
      <c r="AO31" s="2">
        <v>3.9554942867846772E-6</v>
      </c>
      <c r="AP31" s="2">
        <v>1.8194483469139274E-5</v>
      </c>
      <c r="AQ31" s="2">
        <v>1.6980132527863632E-6</v>
      </c>
      <c r="AR31" s="2">
        <v>-6.7024913365177485E-8</v>
      </c>
      <c r="AS31" s="2">
        <v>7.7707923574037652E-8</v>
      </c>
      <c r="AT31" s="2">
        <v>-4.8732087665074468E-8</v>
      </c>
      <c r="AU31" s="2">
        <v>3.2458789922262808E-7</v>
      </c>
      <c r="AV31" s="2">
        <v>3.4844174393556243E-7</v>
      </c>
      <c r="AW31" s="2">
        <v>1.8307459960663109E-7</v>
      </c>
      <c r="AX31" s="2">
        <v>2.2146026505572728E-5</v>
      </c>
      <c r="AY31" s="2">
        <v>1.6065783928069685E-5</v>
      </c>
      <c r="AZ31" s="2">
        <v>-6.9659080265992328E-8</v>
      </c>
      <c r="BA31" s="2">
        <v>3.8532008054697013E-7</v>
      </c>
      <c r="BB31" s="2">
        <v>1.0975695420061816E-8</v>
      </c>
      <c r="BC31" s="2">
        <v>-5.5463847522712377E-8</v>
      </c>
      <c r="BD31" s="2">
        <v>-4.5805235553057978E-8</v>
      </c>
      <c r="BE31" s="2">
        <v>-2.1409923199400582E-7</v>
      </c>
    </row>
    <row r="32" spans="1:57" x14ac:dyDescent="0.15">
      <c r="A32" s="5" t="s">
        <v>27</v>
      </c>
      <c r="B32" s="2">
        <v>4.4299732381801957E-5</v>
      </c>
      <c r="C32" s="2">
        <v>4.8402596204128088E-5</v>
      </c>
      <c r="D32" s="2">
        <v>7.9272201544187761E-5</v>
      </c>
      <c r="E32" s="2">
        <v>4.6700913593158817E-5</v>
      </c>
      <c r="F32" s="2">
        <v>1.1480928358300776E-4</v>
      </c>
      <c r="G32" s="2">
        <v>5.6925005383124672E-5</v>
      </c>
      <c r="H32" s="2">
        <v>9.040650281460518E-5</v>
      </c>
      <c r="I32" s="2">
        <v>3.039281429757913E-5</v>
      </c>
      <c r="J32" s="2">
        <v>3.3288166353932756E-5</v>
      </c>
      <c r="K32" s="2">
        <v>6.4557353348303551E-5</v>
      </c>
      <c r="L32" s="2">
        <v>8.7372419945245925E-5</v>
      </c>
      <c r="M32" s="2">
        <v>3.7789689009197455E-5</v>
      </c>
      <c r="N32" s="2">
        <v>9.9127779999384785E-5</v>
      </c>
      <c r="O32" s="2">
        <v>4.2002522378418281E-5</v>
      </c>
      <c r="P32" s="2">
        <v>4.4348180503860464E-5</v>
      </c>
      <c r="Q32" s="2">
        <v>6.4765295764249891E-5</v>
      </c>
      <c r="R32" s="2">
        <v>3.484911870558922E-5</v>
      </c>
      <c r="S32" s="2">
        <v>5.0183487649573964E-5</v>
      </c>
      <c r="T32" s="2">
        <v>4.8168968593312622E-5</v>
      </c>
      <c r="U32" s="2">
        <v>2.2605739948937217E-5</v>
      </c>
      <c r="V32" s="2">
        <v>2.3464117628964282E-5</v>
      </c>
      <c r="W32" s="2">
        <v>1.9715617213694671E-5</v>
      </c>
      <c r="X32" s="2">
        <v>2.7184933403057614E-5</v>
      </c>
      <c r="Y32" s="2">
        <v>1.0967732012673413E-6</v>
      </c>
      <c r="Z32" s="2">
        <v>7.6132763234796512E-8</v>
      </c>
      <c r="AA32" s="2">
        <v>-3.5544003199114096E-7</v>
      </c>
      <c r="AB32" s="2">
        <v>-3.2913962287366578E-7</v>
      </c>
      <c r="AC32" s="2">
        <v>2.6151804115783324E-4</v>
      </c>
      <c r="AD32" s="2">
        <v>8.0924205604601798E-5</v>
      </c>
      <c r="AE32" s="2">
        <v>9.7299363253252935E-5</v>
      </c>
      <c r="AF32" s="2">
        <v>2.6085268694822969E-4</v>
      </c>
      <c r="AG32" s="2">
        <v>7.5763019471530968E-5</v>
      </c>
      <c r="AH32" s="2">
        <v>3.6076194284659634E-4</v>
      </c>
      <c r="AI32" s="2">
        <v>3.2205173951828728E-4</v>
      </c>
      <c r="AJ32" s="2">
        <v>-1.9994463071764738E-7</v>
      </c>
      <c r="AK32" s="2">
        <v>-1.7979636408379215E-7</v>
      </c>
      <c r="AL32" s="2">
        <v>-1.9456150604448E-7</v>
      </c>
      <c r="AM32" s="2">
        <v>4.0830200867452088E-4</v>
      </c>
      <c r="AN32" s="2">
        <v>1.3941969916023256E-4</v>
      </c>
      <c r="AO32" s="2">
        <v>3.9339106093697125E-5</v>
      </c>
      <c r="AP32" s="2">
        <v>8.2795533544556896E-6</v>
      </c>
      <c r="AQ32" s="2">
        <v>1.3979205758405366E-6</v>
      </c>
      <c r="AR32" s="2">
        <v>-2.1394075486788272E-7</v>
      </c>
      <c r="AS32" s="2">
        <v>1.9083945984188992E-6</v>
      </c>
      <c r="AT32" s="2">
        <v>2.6146605555384664E-7</v>
      </c>
      <c r="AU32" s="2">
        <v>7.9939401396536331E-6</v>
      </c>
      <c r="AV32" s="2">
        <v>4.749300193792488E-6</v>
      </c>
      <c r="AW32" s="2">
        <v>1.4457534836506813E-6</v>
      </c>
      <c r="AX32" s="2">
        <v>1.1105140115045064E-4</v>
      </c>
      <c r="AY32" s="2">
        <v>6.6144452305515398E-5</v>
      </c>
      <c r="AZ32" s="2">
        <v>-3.1160601679534893E-7</v>
      </c>
      <c r="BA32" s="2">
        <v>6.3264019194684549E-6</v>
      </c>
      <c r="BB32" s="2">
        <v>7.5248392752776157E-6</v>
      </c>
      <c r="BC32" s="2">
        <v>-2.1209511212279675E-7</v>
      </c>
      <c r="BD32" s="2">
        <v>-1.7748931065243472E-7</v>
      </c>
      <c r="BE32" s="2">
        <v>2.9207296440985574E-7</v>
      </c>
    </row>
    <row r="33" spans="1:57" x14ac:dyDescent="0.15">
      <c r="A33" s="5" t="s">
        <v>26</v>
      </c>
      <c r="B33" s="2">
        <v>1.0297839158026895E-4</v>
      </c>
      <c r="C33" s="2">
        <v>4.4653313846848E-5</v>
      </c>
      <c r="D33" s="2">
        <v>5.9071024315602595E-5</v>
      </c>
      <c r="E33" s="2">
        <v>1.1620778609331933E-5</v>
      </c>
      <c r="F33" s="2">
        <v>1.8355435454286864E-4</v>
      </c>
      <c r="G33" s="2">
        <v>2.6096360016086155E-5</v>
      </c>
      <c r="H33" s="2">
        <v>3.3061961138193835E-5</v>
      </c>
      <c r="I33" s="2">
        <v>3.1975556885170328E-4</v>
      </c>
      <c r="J33" s="2">
        <v>4.8500259928789321E-5</v>
      </c>
      <c r="K33" s="2">
        <v>6.2373591235005053E-5</v>
      </c>
      <c r="L33" s="2">
        <v>8.9401281007542858E-5</v>
      </c>
      <c r="M33" s="2">
        <v>4.8827623073829582E-4</v>
      </c>
      <c r="N33" s="2">
        <v>2.8978626987474373E-5</v>
      </c>
      <c r="O33" s="2">
        <v>6.6872370060126925E-4</v>
      </c>
      <c r="P33" s="2">
        <v>3.9326931565163663E-4</v>
      </c>
      <c r="Q33" s="2">
        <v>4.3720071406852317E-4</v>
      </c>
      <c r="R33" s="2">
        <v>2.456018087120283E-4</v>
      </c>
      <c r="S33" s="2">
        <v>2.3494129532814785E-4</v>
      </c>
      <c r="T33" s="2">
        <v>9.3935714215652617E-4</v>
      </c>
      <c r="U33" s="2">
        <v>1.4817608458965584E-4</v>
      </c>
      <c r="V33" s="2">
        <v>1.3063628605898915E-5</v>
      </c>
      <c r="W33" s="2">
        <v>1.7348088787750977E-4</v>
      </c>
      <c r="X33" s="2">
        <v>7.3216054771409804E-5</v>
      </c>
      <c r="Y33" s="2">
        <v>1.7611401555649282E-6</v>
      </c>
      <c r="Z33" s="2">
        <v>1.1196555207893988E-6</v>
      </c>
      <c r="AA33" s="2">
        <v>-1.4222518660925349E-8</v>
      </c>
      <c r="AB33" s="2">
        <v>-6.2775254779256692E-8</v>
      </c>
      <c r="AC33" s="2">
        <v>1.5469882590656294E-4</v>
      </c>
      <c r="AD33" s="2">
        <v>1.2202381536228189E-4</v>
      </c>
      <c r="AE33" s="2">
        <v>4.1789438063383389E-4</v>
      </c>
      <c r="AF33" s="2">
        <v>1.0107404537473887E-4</v>
      </c>
      <c r="AG33" s="2">
        <v>1.9713107277025237E-3</v>
      </c>
      <c r="AH33" s="2">
        <v>4.130072289629331E-5</v>
      </c>
      <c r="AI33" s="2">
        <v>3.3919726142951024E-5</v>
      </c>
      <c r="AJ33" s="2">
        <v>-4.2177124304813099E-8</v>
      </c>
      <c r="AK33" s="2">
        <v>-4.168669262685015E-8</v>
      </c>
      <c r="AL33" s="2">
        <v>-4.8552736118331356E-8</v>
      </c>
      <c r="AM33" s="2">
        <v>4.3489519475041938E-5</v>
      </c>
      <c r="AN33" s="2">
        <v>2.7319006189247774E-5</v>
      </c>
      <c r="AO33" s="2">
        <v>3.6600916126374435E-6</v>
      </c>
      <c r="AP33" s="2">
        <v>1.1138193838216397E-5</v>
      </c>
      <c r="AQ33" s="2">
        <v>1.0877774617218075E-6</v>
      </c>
      <c r="AR33" s="2">
        <v>-6.6698708202960245E-8</v>
      </c>
      <c r="AS33" s="2">
        <v>1.839118792361036E-7</v>
      </c>
      <c r="AT33" s="2">
        <v>-4.2177124304813099E-8</v>
      </c>
      <c r="AU33" s="2">
        <v>5.15443693539053E-7</v>
      </c>
      <c r="AV33" s="2">
        <v>5.169149885729419E-7</v>
      </c>
      <c r="AW33" s="2">
        <v>1.7508410903277065E-7</v>
      </c>
      <c r="AX33" s="2">
        <v>1.5434375337171779E-5</v>
      </c>
      <c r="AY33" s="2">
        <v>1.2380947710174496E-5</v>
      </c>
      <c r="AZ33" s="2">
        <v>-3.4330217457406007E-8</v>
      </c>
      <c r="BA33" s="2">
        <v>3.0602936704887642E-7</v>
      </c>
      <c r="BB33" s="2">
        <v>2.3736893213406438E-7</v>
      </c>
      <c r="BC33" s="2">
        <v>-5.0024031152220184E-8</v>
      </c>
      <c r="BD33" s="2">
        <v>-4.8062304440368407E-8</v>
      </c>
      <c r="BE33" s="2">
        <v>-1.9421094447332543E-7</v>
      </c>
    </row>
    <row r="34" spans="1:57" x14ac:dyDescent="0.15">
      <c r="A34" s="5" t="s">
        <v>25</v>
      </c>
      <c r="B34" s="2">
        <v>1.0097697603808572E-5</v>
      </c>
      <c r="C34" s="2">
        <v>1.1398748615470126E-5</v>
      </c>
      <c r="D34" s="2">
        <v>1.4173511277886169E-5</v>
      </c>
      <c r="E34" s="2">
        <v>1.2981012285335431E-5</v>
      </c>
      <c r="F34" s="2">
        <v>1.2512980029024293E-5</v>
      </c>
      <c r="G34" s="2">
        <v>1.3349538524128323E-5</v>
      </c>
      <c r="H34" s="2">
        <v>1.7401753933181824E-5</v>
      </c>
      <c r="I34" s="2">
        <v>8.7262451014918123E-6</v>
      </c>
      <c r="J34" s="2">
        <v>8.6601699594243572E-6</v>
      </c>
      <c r="K34" s="2">
        <v>1.2634511093898362E-5</v>
      </c>
      <c r="L34" s="2">
        <v>1.3622885093990711E-5</v>
      </c>
      <c r="M34" s="2">
        <v>9.2929967664870661E-6</v>
      </c>
      <c r="N34" s="2">
        <v>1.9951546469034868E-5</v>
      </c>
      <c r="O34" s="2">
        <v>8.8111988555785398E-6</v>
      </c>
      <c r="P34" s="2">
        <v>9.7036065779062526E-6</v>
      </c>
      <c r="Q34" s="2">
        <v>1.0698666753088757E-5</v>
      </c>
      <c r="R34" s="2">
        <v>9.193097444551746E-6</v>
      </c>
      <c r="S34" s="2">
        <v>1.0496114978298642E-5</v>
      </c>
      <c r="T34" s="2">
        <v>9.1635996132716341E-6</v>
      </c>
      <c r="U34" s="2">
        <v>9.95964775341764E-6</v>
      </c>
      <c r="V34" s="2">
        <v>9.3921094795882479E-6</v>
      </c>
      <c r="W34" s="2">
        <v>9.1836581385421098E-6</v>
      </c>
      <c r="X34" s="2">
        <v>7.3819306039527568E-6</v>
      </c>
      <c r="Y34" s="2">
        <v>2.5808635848014272E-6</v>
      </c>
      <c r="Z34" s="2">
        <v>8.2082631842130128E-7</v>
      </c>
      <c r="AA34" s="2">
        <v>1.1445158536684171E-7</v>
      </c>
      <c r="AB34" s="2">
        <v>5.7029140474886771E-8</v>
      </c>
      <c r="AC34" s="2">
        <v>1.099915132772885E-5</v>
      </c>
      <c r="AD34" s="2">
        <v>9.7862005054905685E-6</v>
      </c>
      <c r="AE34" s="2">
        <v>9.9966183686220481E-6</v>
      </c>
      <c r="AF34" s="2">
        <v>4.5816424848689896E-5</v>
      </c>
      <c r="AG34" s="2">
        <v>9.532519156481591E-6</v>
      </c>
      <c r="AH34" s="2">
        <v>-9.4462022092853051E-3</v>
      </c>
      <c r="AI34" s="2">
        <v>4.9302360558048624E-4</v>
      </c>
      <c r="AJ34" s="2">
        <v>5.8209053726091329E-8</v>
      </c>
      <c r="AK34" s="2">
        <v>1.3765654597386461E-8</v>
      </c>
      <c r="AL34" s="2">
        <v>5.9546288744123143E-7</v>
      </c>
      <c r="AM34" s="2">
        <v>-3.2587198145742725E-4</v>
      </c>
      <c r="AN34" s="2">
        <v>2.1299754680302897E-4</v>
      </c>
      <c r="AO34" s="2">
        <v>1.2882292876651317E-4</v>
      </c>
      <c r="AP34" s="2">
        <v>3.9983327039151649E-6</v>
      </c>
      <c r="AQ34" s="2">
        <v>2.9639420870258392E-6</v>
      </c>
      <c r="AR34" s="2">
        <v>3.5869362836618433E-7</v>
      </c>
      <c r="AS34" s="2">
        <v>1.0411161224211914E-5</v>
      </c>
      <c r="AT34" s="2">
        <v>3.3167361491360001E-6</v>
      </c>
      <c r="AU34" s="2">
        <v>4.4062680452982859E-5</v>
      </c>
      <c r="AV34" s="2">
        <v>2.4858805680794607E-5</v>
      </c>
      <c r="AW34" s="2">
        <v>7.831084248244623E-6</v>
      </c>
      <c r="AX34" s="2">
        <v>2.6324257938790661E-5</v>
      </c>
      <c r="AY34" s="2">
        <v>1.9820182793734095E-5</v>
      </c>
      <c r="AZ34" s="2">
        <v>9.2426538011023369E-8</v>
      </c>
      <c r="BA34" s="2">
        <v>8.1248826477945569E-6</v>
      </c>
      <c r="BB34" s="2">
        <v>1.1337786430824559E-5</v>
      </c>
      <c r="BC34" s="2">
        <v>4.3263485877500306E-8</v>
      </c>
      <c r="BD34" s="2">
        <v>7.8267578996568727E-8</v>
      </c>
      <c r="BE34" s="2">
        <v>1.1759802070338719E-6</v>
      </c>
    </row>
    <row r="35" spans="1:57" x14ac:dyDescent="0.15">
      <c r="A35" s="5" t="s">
        <v>24</v>
      </c>
      <c r="B35" s="2">
        <v>1.478460674789078E-5</v>
      </c>
      <c r="C35" s="2">
        <v>1.6663780893024966E-5</v>
      </c>
      <c r="D35" s="2">
        <v>2.1481535362478456E-5</v>
      </c>
      <c r="E35" s="2">
        <v>1.9852709518322725E-5</v>
      </c>
      <c r="F35" s="2">
        <v>2.0523875016846076E-5</v>
      </c>
      <c r="G35" s="2">
        <v>2.1423522387207155E-5</v>
      </c>
      <c r="H35" s="2">
        <v>3.0376040105708565E-5</v>
      </c>
      <c r="I35" s="2">
        <v>1.269390836984432E-5</v>
      </c>
      <c r="J35" s="2">
        <v>1.2678735745542595E-5</v>
      </c>
      <c r="K35" s="2">
        <v>1.8920262504250567E-5</v>
      </c>
      <c r="L35" s="2">
        <v>2.1701761541681428E-5</v>
      </c>
      <c r="M35" s="2">
        <v>1.2804579276515724E-5</v>
      </c>
      <c r="N35" s="2">
        <v>3.7973062344313249E-5</v>
      </c>
      <c r="O35" s="2">
        <v>1.2626300940970459E-5</v>
      </c>
      <c r="P35" s="2">
        <v>1.4114780010335233E-5</v>
      </c>
      <c r="Q35" s="2">
        <v>1.5897563365787872E-5</v>
      </c>
      <c r="R35" s="2">
        <v>1.3345884961162543E-5</v>
      </c>
      <c r="S35" s="2">
        <v>1.5460904163457359E-5</v>
      </c>
      <c r="T35" s="2">
        <v>1.3208438835135156E-5</v>
      </c>
      <c r="U35" s="2">
        <v>1.3621223466873251E-5</v>
      </c>
      <c r="V35" s="2">
        <v>1.5401329300390291E-5</v>
      </c>
      <c r="W35" s="2">
        <v>1.5698757362069687E-5</v>
      </c>
      <c r="X35" s="2">
        <v>9.8918816642405342E-6</v>
      </c>
      <c r="Y35" s="2">
        <v>6.4983457376974549E-6</v>
      </c>
      <c r="Z35" s="2">
        <v>2.0097033394946087E-6</v>
      </c>
      <c r="AA35" s="2">
        <v>6.1806131346731047E-8</v>
      </c>
      <c r="AB35" s="2">
        <v>3.5923419302612633E-8</v>
      </c>
      <c r="AC35" s="2">
        <v>1.9157892576034927E-5</v>
      </c>
      <c r="AD35" s="2">
        <v>1.5627803030776327E-5</v>
      </c>
      <c r="AE35" s="2">
        <v>1.685544683824822E-5</v>
      </c>
      <c r="AF35" s="2">
        <v>4.5134541014727259E-5</v>
      </c>
      <c r="AG35" s="2">
        <v>1.4054982020440204E-5</v>
      </c>
      <c r="AH35" s="2">
        <v>3.2721772448120781E-4</v>
      </c>
      <c r="AI35" s="2">
        <v>-2.2208765939064953E-3</v>
      </c>
      <c r="AJ35" s="2">
        <v>1.2495102366126133E-8</v>
      </c>
      <c r="AK35" s="2">
        <v>-5.2881058228069531E-8</v>
      </c>
      <c r="AL35" s="2">
        <v>1.0549436426257921E-6</v>
      </c>
      <c r="AM35" s="2">
        <v>1.2267535314283061E-4</v>
      </c>
      <c r="AN35" s="2">
        <v>5.0356155042800183E-5</v>
      </c>
      <c r="AO35" s="2">
        <v>9.9373102864145206E-5</v>
      </c>
      <c r="AP35" s="2">
        <v>8.3027723954628487E-6</v>
      </c>
      <c r="AQ35" s="2">
        <v>7.0095293005687949E-6</v>
      </c>
      <c r="AR35" s="2">
        <v>3.3759089071337209E-7</v>
      </c>
      <c r="AS35" s="2">
        <v>8.2998717466992847E-6</v>
      </c>
      <c r="AT35" s="2">
        <v>3.3007151661089985E-6</v>
      </c>
      <c r="AU35" s="2">
        <v>4.6896127321523075E-5</v>
      </c>
      <c r="AV35" s="2">
        <v>1.6287365934245415E-5</v>
      </c>
      <c r="AW35" s="2">
        <v>7.6485645358649584E-6</v>
      </c>
      <c r="AX35" s="2">
        <v>4.4139395361996504E-5</v>
      </c>
      <c r="AY35" s="2">
        <v>2.9810636723641356E-5</v>
      </c>
      <c r="AZ35" s="2">
        <v>5.9797989895032217E-8</v>
      </c>
      <c r="BA35" s="2">
        <v>1.7728988369737216E-5</v>
      </c>
      <c r="BB35" s="2">
        <v>2.5755529752177489E-5</v>
      </c>
      <c r="BC35" s="2">
        <v>6.2475511830630666E-9</v>
      </c>
      <c r="BD35" s="2">
        <v>6.4260526454362962E-8</v>
      </c>
      <c r="BE35" s="2">
        <v>2.9097969635116237E-6</v>
      </c>
    </row>
    <row r="36" spans="1:57" x14ac:dyDescent="0.15">
      <c r="A36" s="5" t="s">
        <v>23</v>
      </c>
      <c r="B36" s="2">
        <v>3.3338844482017905E-7</v>
      </c>
      <c r="C36" s="2">
        <v>4.4189987292346117E-7</v>
      </c>
      <c r="D36" s="2">
        <v>3.480633236684325E-7</v>
      </c>
      <c r="E36" s="2">
        <v>6.4652142306107888E-7</v>
      </c>
      <c r="F36" s="2">
        <v>3.0217849121333028E-7</v>
      </c>
      <c r="G36" s="2">
        <v>5.5950559214397068E-7</v>
      </c>
      <c r="H36" s="2">
        <v>3.918812717787102E-7</v>
      </c>
      <c r="I36" s="2">
        <v>3.6253151408220343E-7</v>
      </c>
      <c r="J36" s="2">
        <v>3.2987474143397756E-7</v>
      </c>
      <c r="K36" s="2">
        <v>3.5385059983394079E-7</v>
      </c>
      <c r="L36" s="2">
        <v>3.0713901364090896E-7</v>
      </c>
      <c r="M36" s="2">
        <v>5.2333511610954322E-7</v>
      </c>
      <c r="N36" s="2">
        <v>6.4590135775763156E-7</v>
      </c>
      <c r="O36" s="2">
        <v>3.6625190590288737E-7</v>
      </c>
      <c r="P36" s="2">
        <v>3.6025794130289657E-7</v>
      </c>
      <c r="Q36" s="2">
        <v>2.8047620559267391E-7</v>
      </c>
      <c r="R36" s="2">
        <v>4.0490264315110405E-7</v>
      </c>
      <c r="S36" s="2">
        <v>3.1292628980641726E-7</v>
      </c>
      <c r="T36" s="2">
        <v>3.8609399561320174E-7</v>
      </c>
      <c r="U36" s="2">
        <v>7.002604160265138E-7</v>
      </c>
      <c r="V36" s="2">
        <v>5.5723201936466382E-7</v>
      </c>
      <c r="W36" s="2">
        <v>8.744987662952124E-7</v>
      </c>
      <c r="X36" s="2">
        <v>1.2161547484946893E-6</v>
      </c>
      <c r="Y36" s="2">
        <v>1.4207762986323069E-6</v>
      </c>
      <c r="Z36" s="2">
        <v>1.587015806486535E-5</v>
      </c>
      <c r="AA36" s="2">
        <v>5.2028232793223768E-5</v>
      </c>
      <c r="AB36" s="2">
        <v>8.0937124058979494E-5</v>
      </c>
      <c r="AC36" s="2">
        <v>8.7015830917108108E-7</v>
      </c>
      <c r="AD36" s="2">
        <v>1.3443015778738031E-6</v>
      </c>
      <c r="AE36" s="2">
        <v>4.6422222384756491E-7</v>
      </c>
      <c r="AF36" s="2">
        <v>5.1548095559921051E-7</v>
      </c>
      <c r="AG36" s="2">
        <v>3.7410606641322018E-7</v>
      </c>
      <c r="AH36" s="2">
        <v>4.7331651496479238E-8</v>
      </c>
      <c r="AI36" s="2">
        <v>5.0287296109578158E-7</v>
      </c>
      <c r="AJ36" s="2">
        <v>2.3316811657772568E-4</v>
      </c>
      <c r="AK36" s="2">
        <v>4.5423524538180775E-4</v>
      </c>
      <c r="AL36" s="2">
        <v>3.3781447095618602E-4</v>
      </c>
      <c r="AM36" s="2">
        <v>1.0747798593086986E-7</v>
      </c>
      <c r="AN36" s="2">
        <v>4.6670248506135423E-7</v>
      </c>
      <c r="AO36" s="2">
        <v>6.4424785028177191E-7</v>
      </c>
      <c r="AP36" s="2">
        <v>1.7454838292042234E-6</v>
      </c>
      <c r="AQ36" s="2">
        <v>1.8521350613971636E-6</v>
      </c>
      <c r="AR36" s="2">
        <v>6.4014363803825409E-4</v>
      </c>
      <c r="AS36" s="2">
        <v>7.9781735710222648E-7</v>
      </c>
      <c r="AT36" s="2">
        <v>1.723450842088395E-5</v>
      </c>
      <c r="AU36" s="2">
        <v>7.7776857895742952E-6</v>
      </c>
      <c r="AV36" s="2">
        <v>5.6818650639223331E-7</v>
      </c>
      <c r="AW36" s="2">
        <v>1.1369930780879139E-6</v>
      </c>
      <c r="AX36" s="2">
        <v>4.5822825924757405E-7</v>
      </c>
      <c r="AY36" s="2">
        <v>5.4855110511640129E-7</v>
      </c>
      <c r="AZ36" s="2">
        <v>6.6410234129815534E-5</v>
      </c>
      <c r="BA36" s="2">
        <v>2.3320656062653941E-6</v>
      </c>
      <c r="BB36" s="2">
        <v>3.1768012379951345E-6</v>
      </c>
      <c r="BC36" s="2">
        <v>1.6476499256263042E-4</v>
      </c>
      <c r="BD36" s="2">
        <v>1.0555971057043834E-4</v>
      </c>
      <c r="BE36" s="2">
        <v>1.2699144103035724E-5</v>
      </c>
    </row>
    <row r="37" spans="1:57" x14ac:dyDescent="0.15">
      <c r="A37" s="5" t="s">
        <v>22</v>
      </c>
      <c r="B37" s="2">
        <v>-1.3291012266422101E-6</v>
      </c>
      <c r="C37" s="2">
        <v>-2.9985383468990024E-6</v>
      </c>
      <c r="D37" s="2">
        <v>6.233520577782872E-7</v>
      </c>
      <c r="E37" s="2">
        <v>-2.2712942794910007E-6</v>
      </c>
      <c r="F37" s="2">
        <v>1.0389200962971454E-7</v>
      </c>
      <c r="G37" s="2">
        <v>-4.4637739309870454E-6</v>
      </c>
      <c r="H37" s="2">
        <v>2.3286140089418775E-7</v>
      </c>
      <c r="I37" s="2">
        <v>-7.3799151668004114E-7</v>
      </c>
      <c r="J37" s="2">
        <v>-9.0636822194199226E-7</v>
      </c>
      <c r="K37" s="2">
        <v>-2.8301616416370517E-7</v>
      </c>
      <c r="L37" s="2">
        <v>7.2007910122664208E-7</v>
      </c>
      <c r="M37" s="2">
        <v>-3.2958844434254266E-7</v>
      </c>
      <c r="N37" s="2">
        <v>1.0998223088387022E-6</v>
      </c>
      <c r="O37" s="2">
        <v>-7.7739883067751905E-7</v>
      </c>
      <c r="P37" s="2">
        <v>-9.0995070503267227E-7</v>
      </c>
      <c r="Q37" s="2">
        <v>-3.5466582597730136E-7</v>
      </c>
      <c r="R37" s="2">
        <v>-3.5824830906798115E-9</v>
      </c>
      <c r="S37" s="2">
        <v>-1.3935859222744466E-6</v>
      </c>
      <c r="T37" s="2">
        <v>-9.4577553593947028E-7</v>
      </c>
      <c r="U37" s="2">
        <v>-6.3768199014100647E-7</v>
      </c>
      <c r="V37" s="2">
        <v>-1.4903129657228019E-6</v>
      </c>
      <c r="W37" s="2">
        <v>-8.0247621231227769E-7</v>
      </c>
      <c r="X37" s="2">
        <v>-4.8005273415109472E-7</v>
      </c>
      <c r="Y37" s="2">
        <v>-1.2896939126447321E-7</v>
      </c>
      <c r="Z37" s="2">
        <v>1.6826923076923076E-5</v>
      </c>
      <c r="AA37" s="2">
        <v>6.0508139401582018E-5</v>
      </c>
      <c r="AB37" s="2">
        <v>1.1299868164622263E-4</v>
      </c>
      <c r="AC37" s="2">
        <v>-3.152585119798235E-7</v>
      </c>
      <c r="AD37" s="2">
        <v>-3.6183079215866099E-7</v>
      </c>
      <c r="AE37" s="2">
        <v>-7.164966181359623E-9</v>
      </c>
      <c r="AF37" s="2">
        <v>-2.1494898544078867E-8</v>
      </c>
      <c r="AG37" s="2">
        <v>-7.164966181359623E-9</v>
      </c>
      <c r="AH37" s="2">
        <v>-2.9018113034506475E-7</v>
      </c>
      <c r="AI37" s="2">
        <v>1.7912415453399057E-8</v>
      </c>
      <c r="AJ37" s="2">
        <v>2.3668391035194312E-4</v>
      </c>
      <c r="AK37" s="2">
        <v>1.8103791700103174E-3</v>
      </c>
      <c r="AL37" s="2">
        <v>1.5141006534449155E-4</v>
      </c>
      <c r="AM37" s="2">
        <v>-1.7195918835263094E-7</v>
      </c>
      <c r="AN37" s="2">
        <v>-1.0389200962971454E-7</v>
      </c>
      <c r="AO37" s="2">
        <v>-2.9376361343574454E-7</v>
      </c>
      <c r="AP37" s="2">
        <v>-1.8270663762467042E-7</v>
      </c>
      <c r="AQ37" s="2">
        <v>-1.7554167144331076E-7</v>
      </c>
      <c r="AR37" s="2">
        <v>1.1184512209102371E-5</v>
      </c>
      <c r="AS37" s="2">
        <v>3.2242347816118303E-8</v>
      </c>
      <c r="AT37" s="2">
        <v>6.4484695632236605E-8</v>
      </c>
      <c r="AU37" s="2">
        <v>-1.6479422217127133E-7</v>
      </c>
      <c r="AV37" s="2">
        <v>-2.1494898544078872E-7</v>
      </c>
      <c r="AW37" s="2">
        <v>-8.95620772669953E-8</v>
      </c>
      <c r="AX37" s="2">
        <v>-7.5232144904276044E-8</v>
      </c>
      <c r="AY37" s="2">
        <v>-6.0902212541556801E-8</v>
      </c>
      <c r="AZ37" s="2">
        <v>7.2305256219190646E-5</v>
      </c>
      <c r="BA37" s="2">
        <v>-1.0389200962971454E-7</v>
      </c>
      <c r="BB37" s="2">
        <v>-7.5232144904276044E-8</v>
      </c>
      <c r="BC37" s="2">
        <v>2.9986458213917232E-4</v>
      </c>
      <c r="BD37" s="2">
        <v>2.1500630517023959E-4</v>
      </c>
      <c r="BE37" s="2">
        <v>1.1603662730711911E-5</v>
      </c>
    </row>
    <row r="38" spans="1:57" x14ac:dyDescent="0.15">
      <c r="A38" s="5" t="s">
        <v>21</v>
      </c>
      <c r="B38" s="2">
        <v>3.289045525996976E-6</v>
      </c>
      <c r="C38" s="2">
        <v>9.7119456932026401E-7</v>
      </c>
      <c r="D38" s="2">
        <v>1.9574076113619752E-6</v>
      </c>
      <c r="E38" s="2">
        <v>-8.2100984210579005E-7</v>
      </c>
      <c r="F38" s="2">
        <v>2.4029556354315809E-6</v>
      </c>
      <c r="G38" s="2">
        <v>-7.6093595122000067E-7</v>
      </c>
      <c r="H38" s="2">
        <v>3.0687745927490815E-6</v>
      </c>
      <c r="I38" s="2">
        <v>3.0087007018632922E-6</v>
      </c>
      <c r="J38" s="2">
        <v>2.0375061325430279E-6</v>
      </c>
      <c r="K38" s="2">
        <v>2.6382450414009234E-6</v>
      </c>
      <c r="L38" s="2">
        <v>3.6044334531473713E-6</v>
      </c>
      <c r="M38" s="2">
        <v>3.9748891136097405E-6</v>
      </c>
      <c r="N38" s="2">
        <v>5.0361945192586892E-6</v>
      </c>
      <c r="O38" s="2">
        <v>2.3579002172672386E-6</v>
      </c>
      <c r="P38" s="2">
        <v>3.2740270532755293E-6</v>
      </c>
      <c r="Q38" s="2">
        <v>2.4179741081530284E-6</v>
      </c>
      <c r="R38" s="2">
        <v>3.4592548835067133E-6</v>
      </c>
      <c r="S38" s="2">
        <v>3.143866956356318E-6</v>
      </c>
      <c r="T38" s="2">
        <v>2.5881834656627653E-6</v>
      </c>
      <c r="U38" s="2">
        <v>5.6419395856903997E-6</v>
      </c>
      <c r="V38" s="2">
        <v>4.6106711254843461E-6</v>
      </c>
      <c r="W38" s="2">
        <v>7.268940797180532E-6</v>
      </c>
      <c r="X38" s="2">
        <v>8.3602831482723741E-6</v>
      </c>
      <c r="Y38" s="2">
        <v>1.0037345935500666E-5</v>
      </c>
      <c r="Z38" s="2">
        <v>2.6893078486538444E-5</v>
      </c>
      <c r="AA38" s="2">
        <v>6.3683330496510699E-5</v>
      </c>
      <c r="AB38" s="2">
        <v>6.6201427756140064E-5</v>
      </c>
      <c r="AC38" s="2">
        <v>6.1826046036625049E-6</v>
      </c>
      <c r="AD38" s="2">
        <v>9.4716501296594813E-6</v>
      </c>
      <c r="AE38" s="2">
        <v>3.3941748350471081E-6</v>
      </c>
      <c r="AF38" s="2">
        <v>3.6795258167546082E-6</v>
      </c>
      <c r="AG38" s="2">
        <v>2.5531403626460547E-6</v>
      </c>
      <c r="AH38" s="2">
        <v>4.8059112708631615E-7</v>
      </c>
      <c r="AI38" s="2">
        <v>2.1826847021836859E-6</v>
      </c>
      <c r="AJ38" s="2">
        <v>7.4736926419495978E-5</v>
      </c>
      <c r="AK38" s="2">
        <v>9.0060774752946126E-5</v>
      </c>
      <c r="AL38" s="2">
        <v>3.1198874615777409E-3</v>
      </c>
      <c r="AM38" s="2">
        <v>1.6320073690639486E-6</v>
      </c>
      <c r="AN38" s="2">
        <v>3.9298336954453979E-6</v>
      </c>
      <c r="AO38" s="2">
        <v>6.0774752946123737E-6</v>
      </c>
      <c r="AP38" s="2">
        <v>1.1944691971124483E-5</v>
      </c>
      <c r="AQ38" s="2">
        <v>1.3922124212781723E-5</v>
      </c>
      <c r="AR38" s="2">
        <v>5.3034232105489756E-4</v>
      </c>
      <c r="AS38" s="2">
        <v>1.2815763388968431E-5</v>
      </c>
      <c r="AT38" s="2">
        <v>2.1409333480180626E-4</v>
      </c>
      <c r="AU38" s="2">
        <v>1.6751103857745025E-4</v>
      </c>
      <c r="AV38" s="2">
        <v>1.5033491194168828E-5</v>
      </c>
      <c r="AW38" s="2">
        <v>1.2715640237492114E-5</v>
      </c>
      <c r="AX38" s="2">
        <v>3.6094396107211876E-6</v>
      </c>
      <c r="AY38" s="2">
        <v>4.5305726043032933E-6</v>
      </c>
      <c r="AZ38" s="2">
        <v>7.7800694854671259E-5</v>
      </c>
      <c r="BA38" s="2">
        <v>1.7636693132553041E-5</v>
      </c>
      <c r="BB38" s="2">
        <v>2.4309901178449495E-5</v>
      </c>
      <c r="BC38" s="2">
        <v>8.8649038317130079E-5</v>
      </c>
      <c r="BD38" s="2">
        <v>6.0148983249396766E-5</v>
      </c>
      <c r="BE38" s="2">
        <v>2.7879291528580155E-5</v>
      </c>
    </row>
    <row r="39" spans="1:57" x14ac:dyDescent="0.15">
      <c r="A39" s="5" t="s">
        <v>20</v>
      </c>
      <c r="B39" s="2">
        <v>2.236304962881564E-5</v>
      </c>
      <c r="C39" s="2">
        <v>2.5270308234674038E-5</v>
      </c>
      <c r="D39" s="2">
        <v>3.32058345308359E-5</v>
      </c>
      <c r="E39" s="2">
        <v>2.5337123905466086E-5</v>
      </c>
      <c r="F39" s="2">
        <v>3.1202918259883743E-5</v>
      </c>
      <c r="G39" s="2">
        <v>2.6308281911164368E-5</v>
      </c>
      <c r="H39" s="2">
        <v>3.9104259794245026E-5</v>
      </c>
      <c r="I39" s="2">
        <v>1.8229801156563722E-5</v>
      </c>
      <c r="J39" s="2">
        <v>1.8657110679070971E-5</v>
      </c>
      <c r="K39" s="2">
        <v>2.9683250212567066E-5</v>
      </c>
      <c r="L39" s="2">
        <v>3.3401619984784676E-5</v>
      </c>
      <c r="M39" s="2">
        <v>1.9185420634170839E-5</v>
      </c>
      <c r="N39" s="2">
        <v>4.4230420211522874E-5</v>
      </c>
      <c r="O39" s="2">
        <v>1.8936804184712077E-5</v>
      </c>
      <c r="P39" s="2">
        <v>2.1255152575915036E-5</v>
      </c>
      <c r="Q39" s="2">
        <v>2.5455216718958994E-5</v>
      </c>
      <c r="R39" s="2">
        <v>1.9323713534182278E-5</v>
      </c>
      <c r="S39" s="2">
        <v>2.3887379234559673E-5</v>
      </c>
      <c r="T39" s="2">
        <v>2.0198532665715296E-5</v>
      </c>
      <c r="U39" s="2">
        <v>1.9701299766797769E-5</v>
      </c>
      <c r="V39" s="2">
        <v>1.8936804184712077E-5</v>
      </c>
      <c r="W39" s="2">
        <v>1.6658855966546173E-5</v>
      </c>
      <c r="X39" s="2">
        <v>1.4186676147240607E-5</v>
      </c>
      <c r="Y39" s="2">
        <v>2.284163629402376E-6</v>
      </c>
      <c r="Z39" s="2">
        <v>5.20540691054283E-7</v>
      </c>
      <c r="AA39" s="2">
        <v>-1.4295445843878815E-7</v>
      </c>
      <c r="AB39" s="2">
        <v>-1.2275437192026375E-7</v>
      </c>
      <c r="AC39" s="2">
        <v>2.6563113771859602E-5</v>
      </c>
      <c r="AD39" s="2">
        <v>1.9137251197088205E-5</v>
      </c>
      <c r="AE39" s="2">
        <v>2.2380142009715933E-5</v>
      </c>
      <c r="AF39" s="2">
        <v>1.4328232138151187E-4</v>
      </c>
      <c r="AG39" s="2">
        <v>2.2192125819812743E-5</v>
      </c>
      <c r="AH39" s="2">
        <v>-7.2938472401087948E-4</v>
      </c>
      <c r="AI39" s="2">
        <v>5.2920497431792075E-4</v>
      </c>
      <c r="AJ39" s="2">
        <v>-4.8169437082635134E-8</v>
      </c>
      <c r="AK39" s="2">
        <v>-8.5461904501449431E-8</v>
      </c>
      <c r="AL39" s="2">
        <v>2.859089168775763E-7</v>
      </c>
      <c r="AM39" s="2">
        <v>-3.2958072700422151E-3</v>
      </c>
      <c r="AN39" s="2">
        <v>2.7631698348689541E-4</v>
      </c>
      <c r="AO39" s="2">
        <v>9.2937490366112565E-5</v>
      </c>
      <c r="AP39" s="2">
        <v>4.8402515004002721E-6</v>
      </c>
      <c r="AQ39" s="2">
        <v>2.5809495159437729E-6</v>
      </c>
      <c r="AR39" s="2">
        <v>1.1809281349291196E-7</v>
      </c>
      <c r="AS39" s="2">
        <v>9.9835042985784103E-6</v>
      </c>
      <c r="AT39" s="2">
        <v>2.1489784350091741E-6</v>
      </c>
      <c r="AU39" s="2">
        <v>3.2593616524043695E-5</v>
      </c>
      <c r="AV39" s="2">
        <v>1.9912623748837721E-5</v>
      </c>
      <c r="AW39" s="2">
        <v>6.8493831825888922E-6</v>
      </c>
      <c r="AX39" s="2">
        <v>6.1986296261305838E-5</v>
      </c>
      <c r="AY39" s="2">
        <v>4.4963838737426215E-5</v>
      </c>
      <c r="AZ39" s="2">
        <v>-1.0255428540173933E-7</v>
      </c>
      <c r="BA39" s="2">
        <v>8.953299886133667E-6</v>
      </c>
      <c r="BB39" s="2">
        <v>1.0758876850327925E-5</v>
      </c>
      <c r="BC39" s="2">
        <v>-6.5261817982925014E-8</v>
      </c>
      <c r="BD39" s="2">
        <v>-3.4184761800579772E-8</v>
      </c>
      <c r="BE39" s="2">
        <v>8.7015757310566693E-7</v>
      </c>
    </row>
    <row r="40" spans="1:57" x14ac:dyDescent="0.15">
      <c r="A40" s="5" t="s">
        <v>19</v>
      </c>
      <c r="B40" s="2">
        <v>1.5958521057428377E-5</v>
      </c>
      <c r="C40" s="2">
        <v>1.726115786387703E-5</v>
      </c>
      <c r="D40" s="2">
        <v>1.8844692589444513E-5</v>
      </c>
      <c r="E40" s="2">
        <v>2.0090687428663444E-5</v>
      </c>
      <c r="F40" s="2">
        <v>1.6785117022133041E-5</v>
      </c>
      <c r="G40" s="2">
        <v>1.9176838002723577E-5</v>
      </c>
      <c r="H40" s="2">
        <v>2.266920274260491E-5</v>
      </c>
      <c r="I40" s="2">
        <v>1.4341335095094028E-5</v>
      </c>
      <c r="J40" s="2">
        <v>1.3032404736730963E-5</v>
      </c>
      <c r="K40" s="2">
        <v>1.8041429861429342E-5</v>
      </c>
      <c r="L40" s="2">
        <v>1.7691731004035252E-5</v>
      </c>
      <c r="M40" s="2">
        <v>1.8366511083784062E-5</v>
      </c>
      <c r="N40" s="2">
        <v>2.4690331985976628E-5</v>
      </c>
      <c r="O40" s="2">
        <v>1.4880097389590507E-5</v>
      </c>
      <c r="P40" s="2">
        <v>1.5873879206171262E-5</v>
      </c>
      <c r="Q40" s="2">
        <v>1.6050312726166493E-5</v>
      </c>
      <c r="R40" s="2">
        <v>1.5272523898757281E-5</v>
      </c>
      <c r="S40" s="2">
        <v>1.6415895309820772E-5</v>
      </c>
      <c r="T40" s="2">
        <v>1.5273893923663822E-5</v>
      </c>
      <c r="U40" s="2">
        <v>2.2064978945542862E-5</v>
      </c>
      <c r="V40" s="2">
        <v>1.6882988176393925E-5</v>
      </c>
      <c r="W40" s="2">
        <v>1.9562500013914313E-5</v>
      </c>
      <c r="X40" s="2">
        <v>2.1695585980117275E-5</v>
      </c>
      <c r="Y40" s="2">
        <v>5.4048338828531775E-6</v>
      </c>
      <c r="Z40" s="2">
        <v>2.5930718285734414E-6</v>
      </c>
      <c r="AA40" s="2">
        <v>1.5111374719125627E-6</v>
      </c>
      <c r="AB40" s="2">
        <v>1.0937080082014486E-6</v>
      </c>
      <c r="AC40" s="2">
        <v>3.3871125764364731E-5</v>
      </c>
      <c r="AD40" s="2">
        <v>4.4901324726745536E-5</v>
      </c>
      <c r="AE40" s="2">
        <v>1.631143091069717E-5</v>
      </c>
      <c r="AF40" s="2">
        <v>4.3360817345899043E-5</v>
      </c>
      <c r="AG40" s="2">
        <v>1.5348774347461846E-5</v>
      </c>
      <c r="AH40" s="2">
        <v>3.1318255604142543E-4</v>
      </c>
      <c r="AI40" s="2">
        <v>1.8239809467896197E-4</v>
      </c>
      <c r="AJ40" s="2">
        <v>9.4077897800902803E-7</v>
      </c>
      <c r="AK40" s="2">
        <v>8.1139725089774741E-7</v>
      </c>
      <c r="AL40" s="2">
        <v>3.006048711338304E-6</v>
      </c>
      <c r="AM40" s="2">
        <v>3.9222824087483353E-4</v>
      </c>
      <c r="AN40" s="2">
        <v>6.4952225775857515E-4</v>
      </c>
      <c r="AO40" s="2">
        <v>4.3393710787639479E-4</v>
      </c>
      <c r="AP40" s="2">
        <v>2.0690073325274275E-5</v>
      </c>
      <c r="AQ40" s="2">
        <v>1.4276772671373375E-5</v>
      </c>
      <c r="AR40" s="2">
        <v>3.1874485716197387E-6</v>
      </c>
      <c r="AS40" s="2">
        <v>2.1192838215351441E-4</v>
      </c>
      <c r="AT40" s="2">
        <v>1.9564983184057417E-5</v>
      </c>
      <c r="AU40" s="2">
        <v>7.5123175086151881E-5</v>
      </c>
      <c r="AV40" s="2">
        <v>4.0590113225537149E-4</v>
      </c>
      <c r="AW40" s="2">
        <v>1.4255079183243897E-4</v>
      </c>
      <c r="AX40" s="2">
        <v>3.3506399446277034E-5</v>
      </c>
      <c r="AY40" s="2">
        <v>3.4503734764959127E-5</v>
      </c>
      <c r="AZ40" s="2">
        <v>1.4099268819419911E-6</v>
      </c>
      <c r="BA40" s="2">
        <v>2.1724099623484616E-5</v>
      </c>
      <c r="BB40" s="2">
        <v>2.2066092090779421E-5</v>
      </c>
      <c r="BC40" s="2">
        <v>8.7758657919491477E-7</v>
      </c>
      <c r="BD40" s="2">
        <v>8.4688945863277435E-7</v>
      </c>
      <c r="BE40" s="2">
        <v>2.8973029843817679E-6</v>
      </c>
    </row>
    <row r="41" spans="1:57" x14ac:dyDescent="0.15">
      <c r="A41" s="5" t="s">
        <v>18</v>
      </c>
      <c r="B41" s="2">
        <v>7.815418842725084E-6</v>
      </c>
      <c r="C41" s="2">
        <v>7.9805844522671155E-6</v>
      </c>
      <c r="D41" s="2">
        <v>7.2255416657892614E-6</v>
      </c>
      <c r="E41" s="2">
        <v>1.1361941931133076E-5</v>
      </c>
      <c r="F41" s="2">
        <v>7.4088573423139332E-6</v>
      </c>
      <c r="G41" s="2">
        <v>1.0455346085350174E-5</v>
      </c>
      <c r="H41" s="2">
        <v>1.257618141227174E-5</v>
      </c>
      <c r="I41" s="2">
        <v>7.5921730188386034E-6</v>
      </c>
      <c r="J41" s="2">
        <v>6.8389452390590147E-6</v>
      </c>
      <c r="K41" s="2">
        <v>7.4760125901497031E-6</v>
      </c>
      <c r="L41" s="2">
        <v>7.3371645777325018E-6</v>
      </c>
      <c r="M41" s="2">
        <v>1.0997125584781999E-5</v>
      </c>
      <c r="N41" s="2">
        <v>1.6203472298752483E-5</v>
      </c>
      <c r="O41" s="2">
        <v>7.7800262121089334E-6</v>
      </c>
      <c r="P41" s="2">
        <v>8.201107766106199E-6</v>
      </c>
      <c r="Q41" s="2">
        <v>7.2146516255996772E-6</v>
      </c>
      <c r="R41" s="2">
        <v>8.2655405038945726E-6</v>
      </c>
      <c r="S41" s="2">
        <v>7.810881325979425E-6</v>
      </c>
      <c r="T41" s="2">
        <v>7.9914744924566988E-6</v>
      </c>
      <c r="U41" s="2">
        <v>1.4506441035875578E-5</v>
      </c>
      <c r="V41" s="2">
        <v>1.2101557160675686E-5</v>
      </c>
      <c r="W41" s="2">
        <v>1.6801517005830492E-5</v>
      </c>
      <c r="X41" s="2">
        <v>1.7402284222955901E-5</v>
      </c>
      <c r="Y41" s="2">
        <v>1.13229192871204E-5</v>
      </c>
      <c r="Z41" s="2">
        <v>6.1320001300851592E-6</v>
      </c>
      <c r="AA41" s="2">
        <v>2.7606251880596499E-6</v>
      </c>
      <c r="AB41" s="2">
        <v>2.2460707891017865E-6</v>
      </c>
      <c r="AC41" s="2">
        <v>1.5625392665355374E-5</v>
      </c>
      <c r="AD41" s="2">
        <v>2.116933062520298E-5</v>
      </c>
      <c r="AE41" s="2">
        <v>1.0326480609773425E-5</v>
      </c>
      <c r="AF41" s="2">
        <v>1.4294085252178683E-5</v>
      </c>
      <c r="AG41" s="2">
        <v>7.8308463996603282E-6</v>
      </c>
      <c r="AH41" s="2">
        <v>2.202102251836339E-4</v>
      </c>
      <c r="AI41" s="2">
        <v>1.4106595060248004E-4</v>
      </c>
      <c r="AJ41" s="2">
        <v>1.8023016513762212E-6</v>
      </c>
      <c r="AK41" s="2">
        <v>1.5472932102701194E-6</v>
      </c>
      <c r="AL41" s="2">
        <v>8.0078095527410765E-6</v>
      </c>
      <c r="AM41" s="2">
        <v>8.1116279358817817E-5</v>
      </c>
      <c r="AN41" s="2">
        <v>3.862933206116368E-4</v>
      </c>
      <c r="AO41" s="2">
        <v>-2.5914892513651672E-3</v>
      </c>
      <c r="AP41" s="2">
        <v>1.7426786813382465E-5</v>
      </c>
      <c r="AQ41" s="2">
        <v>2.0278162336355321E-5</v>
      </c>
      <c r="AR41" s="2">
        <v>1.3544487485795618E-5</v>
      </c>
      <c r="AS41" s="2">
        <v>4.4842735241665981E-4</v>
      </c>
      <c r="AT41" s="2">
        <v>1.0812357902898716E-4</v>
      </c>
      <c r="AU41" s="2">
        <v>7.0623090383808811E-4</v>
      </c>
      <c r="AV41" s="2">
        <v>7.7859794340792406E-4</v>
      </c>
      <c r="AW41" s="2">
        <v>2.8707597945103137E-4</v>
      </c>
      <c r="AX41" s="2">
        <v>1.7482144517679521E-5</v>
      </c>
      <c r="AY41" s="2">
        <v>2.2240184577178781E-5</v>
      </c>
      <c r="AZ41" s="2">
        <v>2.7697002215509701E-6</v>
      </c>
      <c r="BA41" s="2">
        <v>4.0760512926265348E-5</v>
      </c>
      <c r="BB41" s="2">
        <v>4.8573209258943036E-5</v>
      </c>
      <c r="BC41" s="2">
        <v>1.6997537729243012E-6</v>
      </c>
      <c r="BD41" s="2">
        <v>1.6171709681532859E-6</v>
      </c>
      <c r="BE41" s="2">
        <v>7.5767454619033592E-6</v>
      </c>
    </row>
    <row r="42" spans="1:57" x14ac:dyDescent="0.15">
      <c r="A42" s="5" t="s">
        <v>17</v>
      </c>
      <c r="B42" s="2">
        <v>8.8563652236429931E-6</v>
      </c>
      <c r="C42" s="2">
        <v>8.9862887074410717E-6</v>
      </c>
      <c r="D42" s="2">
        <v>8.627843680994198E-6</v>
      </c>
      <c r="E42" s="2">
        <v>1.2839829507523238E-5</v>
      </c>
      <c r="F42" s="2">
        <v>7.3994761978123563E-6</v>
      </c>
      <c r="G42" s="2">
        <v>1.0500693267601293E-5</v>
      </c>
      <c r="H42" s="2">
        <v>1.1218610383608074E-5</v>
      </c>
      <c r="I42" s="2">
        <v>9.1341857957171472E-6</v>
      </c>
      <c r="J42" s="2">
        <v>7.5283726184974067E-6</v>
      </c>
      <c r="K42" s="2">
        <v>8.7269552714014281E-6</v>
      </c>
      <c r="L42" s="2">
        <v>7.6567555076259436E-6</v>
      </c>
      <c r="M42" s="2">
        <v>1.3989113131001902E-5</v>
      </c>
      <c r="N42" s="2">
        <v>1.3201355723309198E-5</v>
      </c>
      <c r="O42" s="2">
        <v>8.9518820931546258E-6</v>
      </c>
      <c r="P42" s="2">
        <v>9.1711600677861648E-6</v>
      </c>
      <c r="Q42" s="2">
        <v>8.0973655831150829E-6</v>
      </c>
      <c r="R42" s="2">
        <v>9.4998202639552207E-6</v>
      </c>
      <c r="S42" s="2">
        <v>8.7711189852616454E-6</v>
      </c>
      <c r="T42" s="2">
        <v>8.9950187439018141E-6</v>
      </c>
      <c r="U42" s="2">
        <v>1.9784830277820572E-5</v>
      </c>
      <c r="V42" s="2">
        <v>1.3761618651466133E-5</v>
      </c>
      <c r="W42" s="2">
        <v>1.8373645560519695E-5</v>
      </c>
      <c r="X42" s="2">
        <v>3.9138807579725773E-5</v>
      </c>
      <c r="Y42" s="2">
        <v>6.1454321368048068E-6</v>
      </c>
      <c r="Z42" s="2">
        <v>1.3992194320340986E-5</v>
      </c>
      <c r="AA42" s="2">
        <v>2.29291839983567E-6</v>
      </c>
      <c r="AB42" s="2">
        <v>1.5138910286037078E-6</v>
      </c>
      <c r="AC42" s="2">
        <v>2.7274688029579419E-5</v>
      </c>
      <c r="AD42" s="2">
        <v>1.0010167924818981E-4</v>
      </c>
      <c r="AE42" s="2">
        <v>1.0535613413444259E-5</v>
      </c>
      <c r="AF42" s="2">
        <v>1.3326657423098651E-5</v>
      </c>
      <c r="AG42" s="2">
        <v>8.5220561803522818E-6</v>
      </c>
      <c r="AH42" s="2">
        <v>1.2907615672983105E-5</v>
      </c>
      <c r="AI42" s="2">
        <v>2.3957274174498024E-5</v>
      </c>
      <c r="AJ42" s="2">
        <v>1.330560262928157E-6</v>
      </c>
      <c r="AK42" s="2">
        <v>1.2350433934165255E-6</v>
      </c>
      <c r="AL42" s="2">
        <v>3.6964001437888364E-6</v>
      </c>
      <c r="AM42" s="2">
        <v>9.9876752426436611E-6</v>
      </c>
      <c r="AN42" s="2">
        <v>4.2218969855697639E-5</v>
      </c>
      <c r="AO42" s="2">
        <v>5.3096595285780313E-5</v>
      </c>
      <c r="AP42" s="2">
        <v>4.3772633903353363E-3</v>
      </c>
      <c r="AQ42" s="2">
        <v>1.2842854208391105E-3</v>
      </c>
      <c r="AR42" s="2">
        <v>2.135777743542341E-6</v>
      </c>
      <c r="AS42" s="2">
        <v>2.4690083705643714E-5</v>
      </c>
      <c r="AT42" s="2">
        <v>6.1094849278488157E-6</v>
      </c>
      <c r="AU42" s="2">
        <v>3.2748420890463722E-5</v>
      </c>
      <c r="AV42" s="2">
        <v>8.3572125507112419E-6</v>
      </c>
      <c r="AW42" s="2">
        <v>4.1614594566836131E-4</v>
      </c>
      <c r="AX42" s="2">
        <v>1.4010167924818981E-5</v>
      </c>
      <c r="AY42" s="2">
        <v>1.9965079854157039E-5</v>
      </c>
      <c r="AZ42" s="2">
        <v>2.0412879371437373E-6</v>
      </c>
      <c r="BA42" s="2">
        <v>2.5816258409079238E-5</v>
      </c>
      <c r="BB42" s="2">
        <v>2.2668823499204029E-5</v>
      </c>
      <c r="BC42" s="2">
        <v>1.1898526164432804E-6</v>
      </c>
      <c r="BD42" s="2">
        <v>1.0470908437323473E-6</v>
      </c>
      <c r="BE42" s="2">
        <v>3.0965952857803112E-6</v>
      </c>
    </row>
    <row r="43" spans="1:57" x14ac:dyDescent="0.15">
      <c r="A43" s="5" t="s">
        <v>16</v>
      </c>
      <c r="B43" s="2">
        <v>4.4992582782570168E-6</v>
      </c>
      <c r="C43" s="2">
        <v>4.7470992006054637E-6</v>
      </c>
      <c r="D43" s="2">
        <v>3.8449862591869739E-6</v>
      </c>
      <c r="E43" s="2">
        <v>6.7907612268335778E-6</v>
      </c>
      <c r="F43" s="2">
        <v>3.6069509122887274E-6</v>
      </c>
      <c r="G43" s="2">
        <v>5.5770711226403319E-6</v>
      </c>
      <c r="H43" s="2">
        <v>5.7828881502022051E-6</v>
      </c>
      <c r="I43" s="2">
        <v>4.7703123996304293E-6</v>
      </c>
      <c r="J43" s="2">
        <v>3.7487315287472459E-6</v>
      </c>
      <c r="K43" s="2">
        <v>4.2457141130446773E-6</v>
      </c>
      <c r="L43" s="2">
        <v>3.6041493193029555E-6</v>
      </c>
      <c r="M43" s="2">
        <v>8.5988893284721686E-6</v>
      </c>
      <c r="N43" s="2">
        <v>7.4299246551589228E-6</v>
      </c>
      <c r="O43" s="2">
        <v>4.6372367328062738E-6</v>
      </c>
      <c r="P43" s="2">
        <v>4.6633515817093601E-6</v>
      </c>
      <c r="Q43" s="2">
        <v>3.9081221582591862E-6</v>
      </c>
      <c r="R43" s="2">
        <v>4.8836768586618343E-6</v>
      </c>
      <c r="S43" s="2">
        <v>4.4171115696384964E-6</v>
      </c>
      <c r="T43" s="2">
        <v>4.6165249560900329E-6</v>
      </c>
      <c r="U43" s="2">
        <v>1.3501677053572662E-5</v>
      </c>
      <c r="V43" s="2">
        <v>9.4359652898638175E-6</v>
      </c>
      <c r="W43" s="2">
        <v>1.2688914917021817E-5</v>
      </c>
      <c r="X43" s="2">
        <v>2.7708955311990395E-5</v>
      </c>
      <c r="Y43" s="2">
        <v>7.9982478037011838E-6</v>
      </c>
      <c r="Z43" s="2">
        <v>3.0845838944023572E-5</v>
      </c>
      <c r="AA43" s="2">
        <v>3.3591099899402797E-6</v>
      </c>
      <c r="AB43" s="2">
        <v>2.143218634115358E-6</v>
      </c>
      <c r="AC43" s="2">
        <v>1.0096640950044195E-5</v>
      </c>
      <c r="AD43" s="2">
        <v>2.0998039485251312E-5</v>
      </c>
      <c r="AE43" s="2">
        <v>5.7362616383675763E-6</v>
      </c>
      <c r="AF43" s="2">
        <v>6.2740674347433951E-6</v>
      </c>
      <c r="AG43" s="2">
        <v>4.2377095616567575E-6</v>
      </c>
      <c r="AH43" s="2">
        <v>6.401740029380706E-6</v>
      </c>
      <c r="AI43" s="2">
        <v>1.2611971166805444E-5</v>
      </c>
      <c r="AJ43" s="2">
        <v>1.9086852784493262E-6</v>
      </c>
      <c r="AK43" s="2">
        <v>1.7765101236563108E-6</v>
      </c>
      <c r="AL43" s="2">
        <v>5.1411232426757858E-6</v>
      </c>
      <c r="AM43" s="2">
        <v>5.0688821663998146E-6</v>
      </c>
      <c r="AN43" s="2">
        <v>3.1846307810621115E-5</v>
      </c>
      <c r="AO43" s="2">
        <v>4.8031210546316643E-5</v>
      </c>
      <c r="AP43" s="2">
        <v>9.251356321204236E-4</v>
      </c>
      <c r="AQ43" s="2">
        <v>1.774556612890089E-3</v>
      </c>
      <c r="AR43" s="2">
        <v>3.8641971825179796E-6</v>
      </c>
      <c r="AS43" s="2">
        <v>6.5702658531641085E-5</v>
      </c>
      <c r="AT43" s="2">
        <v>1.3491471250553064E-5</v>
      </c>
      <c r="AU43" s="2">
        <v>3.9481148981310778E-5</v>
      </c>
      <c r="AV43" s="2">
        <v>3.9012082269978711E-5</v>
      </c>
      <c r="AW43" s="2">
        <v>2.8803807845140749E-4</v>
      </c>
      <c r="AX43" s="2">
        <v>7.5248786459981132E-6</v>
      </c>
      <c r="AY43" s="2">
        <v>1.0849569064970341E-5</v>
      </c>
      <c r="AZ43" s="2">
        <v>2.8230051607343936E-6</v>
      </c>
      <c r="BA43" s="2">
        <v>1.8088685226419741E-5</v>
      </c>
      <c r="BB43" s="2">
        <v>1.9294871063686813E-5</v>
      </c>
      <c r="BC43" s="2">
        <v>1.6924623340831596E-6</v>
      </c>
      <c r="BD43" s="2">
        <v>1.400096094639412E-6</v>
      </c>
      <c r="BE43" s="2">
        <v>3.2879695394801485E-6</v>
      </c>
    </row>
    <row r="44" spans="1:57" x14ac:dyDescent="0.15">
      <c r="A44" s="5" t="s">
        <v>15</v>
      </c>
      <c r="B44" s="2">
        <v>5.8348795357207634E-7</v>
      </c>
      <c r="C44" s="2">
        <v>6.5428774710174258E-7</v>
      </c>
      <c r="D44" s="2">
        <v>8.8273043065805459E-7</v>
      </c>
      <c r="E44" s="2">
        <v>1.3073548081081459E-6</v>
      </c>
      <c r="F44" s="2">
        <v>7.8385485693558967E-7</v>
      </c>
      <c r="G44" s="2">
        <v>1.4660440005022253E-6</v>
      </c>
      <c r="H44" s="2">
        <v>1.666236520137833E-6</v>
      </c>
      <c r="I44" s="2">
        <v>6.4957938644829184E-7</v>
      </c>
      <c r="J44" s="2">
        <v>3.8102844547369602E-7</v>
      </c>
      <c r="K44" s="2">
        <v>6.5847295657147648E-7</v>
      </c>
      <c r="L44" s="2">
        <v>7.0520779565017237E-7</v>
      </c>
      <c r="M44" s="2">
        <v>1.0675771822379711E-6</v>
      </c>
      <c r="N44" s="2">
        <v>2.4732844128848651E-6</v>
      </c>
      <c r="O44" s="2">
        <v>6.1749278051366469E-7</v>
      </c>
      <c r="P44" s="2">
        <v>6.5917049148309886E-7</v>
      </c>
      <c r="Q44" s="2">
        <v>5.8209288374883168E-7</v>
      </c>
      <c r="R44" s="2">
        <v>6.8689750422008615E-7</v>
      </c>
      <c r="S44" s="2">
        <v>6.2202675743920978E-7</v>
      </c>
      <c r="T44" s="2">
        <v>6.4940500272038619E-7</v>
      </c>
      <c r="U44" s="2">
        <v>1.5703254697897633E-6</v>
      </c>
      <c r="V44" s="2">
        <v>1.5171384327785608E-6</v>
      </c>
      <c r="W44" s="2">
        <v>2.794673623414852E-6</v>
      </c>
      <c r="X44" s="2">
        <v>3.1331524392795864E-6</v>
      </c>
      <c r="Y44" s="2">
        <v>6.9929618727417311E-6</v>
      </c>
      <c r="Z44" s="2">
        <v>2.4982736010937349E-5</v>
      </c>
      <c r="AA44" s="2">
        <v>3.1535902121901204E-5</v>
      </c>
      <c r="AB44" s="2">
        <v>2.6261143120213168E-5</v>
      </c>
      <c r="AC44" s="2">
        <v>2.4473012374269334E-6</v>
      </c>
      <c r="AD44" s="2">
        <v>3.6411322386685458E-6</v>
      </c>
      <c r="AE44" s="2">
        <v>1.2096999204810202E-6</v>
      </c>
      <c r="AF44" s="2">
        <v>1.7593574308394139E-6</v>
      </c>
      <c r="AG44" s="2">
        <v>6.4242965360416295E-7</v>
      </c>
      <c r="AH44" s="2">
        <v>-5.04997837641774E-6</v>
      </c>
      <c r="AI44" s="2">
        <v>1.3931516022376921E-6</v>
      </c>
      <c r="AJ44" s="2">
        <v>2.9366045395572053E-5</v>
      </c>
      <c r="AK44" s="2">
        <v>3.0820405686304604E-5</v>
      </c>
      <c r="AL44" s="2">
        <v>1.418670916979395E-4</v>
      </c>
      <c r="AM44" s="2">
        <v>-3.2496407695205146E-6</v>
      </c>
      <c r="AN44" s="2">
        <v>-3.5741688871528021E-6</v>
      </c>
      <c r="AO44" s="2">
        <v>9.1506117381174938E-6</v>
      </c>
      <c r="AP44" s="2">
        <v>7.4467083327520555E-6</v>
      </c>
      <c r="AQ44" s="2">
        <v>1.232125667889678E-5</v>
      </c>
      <c r="AR44" s="2">
        <v>2.1002359411838563E-3</v>
      </c>
      <c r="AS44" s="2">
        <v>4.2691752347204984E-5</v>
      </c>
      <c r="AT44" s="2">
        <v>2.6516648414503154E-3</v>
      </c>
      <c r="AU44" s="2">
        <v>2.870783401459243E-4</v>
      </c>
      <c r="AV44" s="2">
        <v>2.5138460679957037E-5</v>
      </c>
      <c r="AW44" s="2">
        <v>1.9312125946903644E-5</v>
      </c>
      <c r="AX44" s="2">
        <v>1.6514139032658586E-6</v>
      </c>
      <c r="AY44" s="2">
        <v>1.5708486209734798E-6</v>
      </c>
      <c r="AZ44" s="2">
        <v>3.3426919267309336E-5</v>
      </c>
      <c r="BA44" s="2">
        <v>9.4704314950963309E-6</v>
      </c>
      <c r="BB44" s="2">
        <v>1.5676748371255981E-5</v>
      </c>
      <c r="BC44" s="2">
        <v>3.0672877052496479E-5</v>
      </c>
      <c r="BD44" s="2">
        <v>2.3155892077398474E-5</v>
      </c>
      <c r="BE44" s="2">
        <v>1.2108857298307781E-5</v>
      </c>
    </row>
    <row r="45" spans="1:57" x14ac:dyDescent="0.15">
      <c r="A45" s="5" t="s">
        <v>14</v>
      </c>
      <c r="B45" s="2">
        <v>5.0331520760142036E-6</v>
      </c>
      <c r="C45" s="2">
        <v>5.3876429158009965E-6</v>
      </c>
      <c r="D45" s="2">
        <v>4.1573511777174255E-6</v>
      </c>
      <c r="E45" s="2">
        <v>8.9850684751188055E-6</v>
      </c>
      <c r="F45" s="2">
        <v>5.0655891463214927E-6</v>
      </c>
      <c r="G45" s="2">
        <v>7.5423911576422771E-6</v>
      </c>
      <c r="H45" s="2">
        <v>9.1951371209183856E-6</v>
      </c>
      <c r="I45" s="2">
        <v>5.186842004374926E-6</v>
      </c>
      <c r="J45" s="2">
        <v>4.1596681113108029E-6</v>
      </c>
      <c r="K45" s="2">
        <v>4.7049198169523602E-6</v>
      </c>
      <c r="L45" s="2">
        <v>4.6524026555024656E-6</v>
      </c>
      <c r="M45" s="2">
        <v>9.3635009620371662E-6</v>
      </c>
      <c r="N45" s="2">
        <v>1.4785897881738828E-5</v>
      </c>
      <c r="O45" s="2">
        <v>4.9667333130040423E-6</v>
      </c>
      <c r="P45" s="2">
        <v>5.0980262166287809E-6</v>
      </c>
      <c r="Q45" s="2">
        <v>4.2268591855187575E-6</v>
      </c>
      <c r="R45" s="2">
        <v>5.5451944001506811E-6</v>
      </c>
      <c r="S45" s="2">
        <v>4.8184495630278697E-6</v>
      </c>
      <c r="T45" s="2">
        <v>4.9528317114437773E-6</v>
      </c>
      <c r="U45" s="2">
        <v>1.4141018031582028E-5</v>
      </c>
      <c r="V45" s="2">
        <v>1.1749942563216221E-5</v>
      </c>
      <c r="W45" s="2">
        <v>1.6793906995999519E-5</v>
      </c>
      <c r="X45" s="2">
        <v>2.3937785575580828E-5</v>
      </c>
      <c r="Y45" s="2">
        <v>1.4581235414323795E-5</v>
      </c>
      <c r="Z45" s="2">
        <v>1.619073195052352E-5</v>
      </c>
      <c r="AA45" s="2">
        <v>9.4353259034318764E-6</v>
      </c>
      <c r="AB45" s="2">
        <v>6.7561783582894374E-6</v>
      </c>
      <c r="AC45" s="2">
        <v>1.4046023754253543E-5</v>
      </c>
      <c r="AD45" s="2">
        <v>2.0228374892583099E-5</v>
      </c>
      <c r="AE45" s="2">
        <v>8.4050627655765818E-6</v>
      </c>
      <c r="AF45" s="2">
        <v>1.1817905948621965E-5</v>
      </c>
      <c r="AG45" s="2">
        <v>4.7875571151161664E-6</v>
      </c>
      <c r="AH45" s="2">
        <v>9.7241702914062971E-6</v>
      </c>
      <c r="AI45" s="2">
        <v>3.0819078347912662E-5</v>
      </c>
      <c r="AJ45" s="2">
        <v>6.1074369521436758E-6</v>
      </c>
      <c r="AK45" s="2">
        <v>5.7861554938619644E-6</v>
      </c>
      <c r="AL45" s="2">
        <v>1.9052917249542799E-5</v>
      </c>
      <c r="AM45" s="2">
        <v>1.0440875082957809E-5</v>
      </c>
      <c r="AN45" s="2">
        <v>1.4781804632390527E-4</v>
      </c>
      <c r="AO45" s="2">
        <v>2.9498966817525818E-4</v>
      </c>
      <c r="AP45" s="2">
        <v>2.7061784370651794E-5</v>
      </c>
      <c r="AQ45" s="2">
        <v>1.6374310322238815E-4</v>
      </c>
      <c r="AR45" s="2">
        <v>6.2679232190449702E-5</v>
      </c>
      <c r="AS45" s="2">
        <v>5.2086513002893913E-3</v>
      </c>
      <c r="AT45" s="2">
        <v>3.1197742528190362E-4</v>
      </c>
      <c r="AU45" s="2">
        <v>2.0715008178312199E-4</v>
      </c>
      <c r="AV45" s="2">
        <v>5.1097035619394047E-4</v>
      </c>
      <c r="AW45" s="2">
        <v>1.4586533469140653E-3</v>
      </c>
      <c r="AX45" s="2">
        <v>1.3150915076011948E-5</v>
      </c>
      <c r="AY45" s="2">
        <v>1.6315074053368122E-5</v>
      </c>
      <c r="AZ45" s="2">
        <v>9.0074654998547918E-6</v>
      </c>
      <c r="BA45" s="2">
        <v>4.2905748593366444E-5</v>
      </c>
      <c r="BB45" s="2">
        <v>5.3870250668427615E-5</v>
      </c>
      <c r="BC45" s="2">
        <v>5.8641589248390143E-6</v>
      </c>
      <c r="BD45" s="2">
        <v>4.9118992179607695E-6</v>
      </c>
      <c r="BE45" s="2">
        <v>1.1095794978685909E-5</v>
      </c>
    </row>
    <row r="46" spans="1:57" x14ac:dyDescent="0.15">
      <c r="A46" s="5" t="s">
        <v>13</v>
      </c>
      <c r="B46" s="2">
        <v>1.1033949835684591E-6</v>
      </c>
      <c r="C46" s="2">
        <v>9.0731626845563778E-7</v>
      </c>
      <c r="D46" s="2">
        <v>5.5061218524301462E-7</v>
      </c>
      <c r="E46" s="2">
        <v>8.1180929282872861E-7</v>
      </c>
      <c r="F46" s="2">
        <v>1.0932654558504534E-6</v>
      </c>
      <c r="G46" s="2">
        <v>1.1424660190521945E-6</v>
      </c>
      <c r="H46" s="2">
        <v>2.0367586090132542E-6</v>
      </c>
      <c r="I46" s="2">
        <v>1.1714075268179246E-6</v>
      </c>
      <c r="J46" s="2">
        <v>5.3252374288943333E-7</v>
      </c>
      <c r="K46" s="2">
        <v>7.9155023739271749E-7</v>
      </c>
      <c r="L46" s="2">
        <v>1.0230822995185581E-6</v>
      </c>
      <c r="M46" s="2">
        <v>1.9484870103277774E-6</v>
      </c>
      <c r="N46" s="2">
        <v>3.959921800046017E-6</v>
      </c>
      <c r="O46" s="2">
        <v>1.0556414957550043E-6</v>
      </c>
      <c r="P46" s="2">
        <v>1.1439130944404811E-6</v>
      </c>
      <c r="Q46" s="2">
        <v>7.8576193583957138E-7</v>
      </c>
      <c r="R46" s="2">
        <v>1.2538908239502554E-6</v>
      </c>
      <c r="S46" s="2">
        <v>1.0006526310001173E-6</v>
      </c>
      <c r="T46" s="2">
        <v>1.117865737451324E-6</v>
      </c>
      <c r="U46" s="2">
        <v>3.0670762854732442E-6</v>
      </c>
      <c r="V46" s="2">
        <v>2.5649411257378273E-6</v>
      </c>
      <c r="W46" s="2">
        <v>4.5445402569137645E-6</v>
      </c>
      <c r="X46" s="2">
        <v>6.5986637705864573E-6</v>
      </c>
      <c r="Y46" s="2">
        <v>1.1574432493209599E-5</v>
      </c>
      <c r="Z46" s="2">
        <v>2.9790941018654252E-5</v>
      </c>
      <c r="AA46" s="2">
        <v>3.0144750951090301E-5</v>
      </c>
      <c r="AB46" s="2">
        <v>2.3402826717063477E-5</v>
      </c>
      <c r="AC46" s="2">
        <v>4.0185283532716202E-6</v>
      </c>
      <c r="AD46" s="2">
        <v>6.3779847738727653E-6</v>
      </c>
      <c r="AE46" s="2">
        <v>1.996964035835375E-6</v>
      </c>
      <c r="AF46" s="2">
        <v>3.0417524661782305E-6</v>
      </c>
      <c r="AG46" s="2">
        <v>1.0737299381085858E-6</v>
      </c>
      <c r="AH46" s="2">
        <v>1.5367940623602669E-6</v>
      </c>
      <c r="AI46" s="2">
        <v>1.1429001416686804E-5</v>
      </c>
      <c r="AJ46" s="2">
        <v>2.2376126729074206E-5</v>
      </c>
      <c r="AK46" s="2">
        <v>2.3261736866705545E-5</v>
      </c>
      <c r="AL46" s="2">
        <v>5.9776513677033043E-5</v>
      </c>
      <c r="AM46" s="2">
        <v>1.5418588262192695E-6</v>
      </c>
      <c r="AN46" s="2">
        <v>1.2635138752823606E-5</v>
      </c>
      <c r="AO46" s="2">
        <v>2.6118987220877247E-5</v>
      </c>
      <c r="AP46" s="2">
        <v>1.4229092293021193E-5</v>
      </c>
      <c r="AQ46" s="2">
        <v>3.3096061205500625E-5</v>
      </c>
      <c r="AR46" s="2">
        <v>7.9395744730113209E-4</v>
      </c>
      <c r="AS46" s="2">
        <v>3.8213570962406424E-4</v>
      </c>
      <c r="AT46" s="2">
        <v>1.0593076612512282E-2</v>
      </c>
      <c r="AU46" s="2">
        <v>5.0590913234806797E-4</v>
      </c>
      <c r="AV46" s="2">
        <v>1.1637018503752991E-4</v>
      </c>
      <c r="AW46" s="2">
        <v>7.4705990457984899E-5</v>
      </c>
      <c r="AX46" s="2">
        <v>2.7921319616988091E-6</v>
      </c>
      <c r="AY46" s="2">
        <v>3.2320428797379062E-6</v>
      </c>
      <c r="AZ46" s="2">
        <v>2.9586903388905855E-5</v>
      </c>
      <c r="BA46" s="2">
        <v>1.8545718176279828E-5</v>
      </c>
      <c r="BB46" s="2">
        <v>3.1143232969007987E-5</v>
      </c>
      <c r="BC46" s="2">
        <v>2.3073617066228302E-5</v>
      </c>
      <c r="BD46" s="2">
        <v>1.7601501485422886E-5</v>
      </c>
      <c r="BE46" s="2">
        <v>1.5377346613626532E-5</v>
      </c>
    </row>
    <row r="47" spans="1:57" x14ac:dyDescent="0.15">
      <c r="A47" s="5" t="s">
        <v>12</v>
      </c>
      <c r="B47" s="2">
        <v>3.223235376711763E-6</v>
      </c>
      <c r="C47" s="2">
        <v>3.4988932388456645E-6</v>
      </c>
      <c r="D47" s="2">
        <v>4.5086063068866971E-6</v>
      </c>
      <c r="E47" s="2">
        <v>3.8839883046731747E-6</v>
      </c>
      <c r="F47" s="2">
        <v>3.0177825131737617E-6</v>
      </c>
      <c r="G47" s="2">
        <v>4.9804251945091434E-6</v>
      </c>
      <c r="H47" s="2">
        <v>5.9550357632522261E-6</v>
      </c>
      <c r="I47" s="2">
        <v>3.6651138972859572E-6</v>
      </c>
      <c r="J47" s="2">
        <v>2.9961015577250276E-6</v>
      </c>
      <c r="K47" s="2">
        <v>3.2717594198589291E-6</v>
      </c>
      <c r="L47" s="2">
        <v>3.1530303781158631E-6</v>
      </c>
      <c r="M47" s="2">
        <v>5.6814427540182038E-6</v>
      </c>
      <c r="N47" s="2">
        <v>8.1138394700761503E-6</v>
      </c>
      <c r="O47" s="2">
        <v>3.4214612551001866E-6</v>
      </c>
      <c r="P47" s="2">
        <v>3.4193964022003069E-6</v>
      </c>
      <c r="Q47" s="2">
        <v>2.70598972529197E-6</v>
      </c>
      <c r="R47" s="2">
        <v>3.4968283859457852E-6</v>
      </c>
      <c r="S47" s="2">
        <v>3.1550952310157424E-6</v>
      </c>
      <c r="T47" s="2">
        <v>3.398747873201513E-6</v>
      </c>
      <c r="U47" s="2">
        <v>8.4070485818590279E-6</v>
      </c>
      <c r="V47" s="2">
        <v>6.163585906140046E-6</v>
      </c>
      <c r="W47" s="2">
        <v>9.5757553231907769E-6</v>
      </c>
      <c r="X47" s="2">
        <v>1.1798569469910963E-5</v>
      </c>
      <c r="Y47" s="2">
        <v>1.1459933594330741E-5</v>
      </c>
      <c r="Z47" s="2">
        <v>1.3900589721988204E-5</v>
      </c>
      <c r="AA47" s="2">
        <v>1.6756281282521435E-5</v>
      </c>
      <c r="AB47" s="2">
        <v>1.3313139071972513E-5</v>
      </c>
      <c r="AC47" s="2">
        <v>7.4520541156647996E-6</v>
      </c>
      <c r="AD47" s="2">
        <v>1.1130589556799976E-5</v>
      </c>
      <c r="AE47" s="2">
        <v>4.4270446173414607E-6</v>
      </c>
      <c r="AF47" s="2">
        <v>6.040727158597221E-6</v>
      </c>
      <c r="AG47" s="2">
        <v>2.9093777359300924E-6</v>
      </c>
      <c r="AH47" s="2">
        <v>3.2067165535127275E-5</v>
      </c>
      <c r="AI47" s="2">
        <v>3.0256289541933032E-5</v>
      </c>
      <c r="AJ47" s="2">
        <v>1.1485744255579232E-5</v>
      </c>
      <c r="AK47" s="2">
        <v>1.1074838528503229E-5</v>
      </c>
      <c r="AL47" s="2">
        <v>3.0453482993871516E-5</v>
      </c>
      <c r="AM47" s="2">
        <v>1.7451104283330858E-5</v>
      </c>
      <c r="AN47" s="2">
        <v>3.547004311412855E-5</v>
      </c>
      <c r="AO47" s="2">
        <v>1.0183544774270282E-4</v>
      </c>
      <c r="AP47" s="2">
        <v>1.7662751705568493E-5</v>
      </c>
      <c r="AQ47" s="2">
        <v>4.6211407899301253E-6</v>
      </c>
      <c r="AR47" s="2">
        <v>5.7230495399507745E-5</v>
      </c>
      <c r="AS47" s="2">
        <v>2.7522734030427674E-4</v>
      </c>
      <c r="AT47" s="2">
        <v>2.2488829145811653E-4</v>
      </c>
      <c r="AU47" s="2">
        <v>5.4509741975981634E-4</v>
      </c>
      <c r="AV47" s="2">
        <v>4.7267993128169552E-4</v>
      </c>
      <c r="AW47" s="2">
        <v>1.919982820423873E-4</v>
      </c>
      <c r="AX47" s="2">
        <v>6.5610700893668339E-6</v>
      </c>
      <c r="AY47" s="2">
        <v>8.909840262979666E-6</v>
      </c>
      <c r="AZ47" s="2">
        <v>1.6573541800882105E-5</v>
      </c>
      <c r="BA47" s="2">
        <v>3.0780762178502407E-5</v>
      </c>
      <c r="BB47" s="2">
        <v>4.859011843996234E-5</v>
      </c>
      <c r="BC47" s="2">
        <v>1.1656094619819285E-5</v>
      </c>
      <c r="BD47" s="2">
        <v>9.536523118093068E-6</v>
      </c>
      <c r="BE47" s="2">
        <v>1.4357954639311495E-5</v>
      </c>
    </row>
    <row r="48" spans="1:57" x14ac:dyDescent="0.15">
      <c r="A48" s="5" t="s">
        <v>11</v>
      </c>
      <c r="B48" s="2">
        <v>4.830413603219267E-6</v>
      </c>
      <c r="C48" s="2">
        <v>4.0709812108559495E-6</v>
      </c>
      <c r="D48" s="2">
        <v>5.1208738010952773E-6</v>
      </c>
      <c r="E48" s="2">
        <v>9.1056246407067873E-6</v>
      </c>
      <c r="F48" s="2">
        <v>5.9801518864784729E-6</v>
      </c>
      <c r="G48" s="2">
        <v>6.4703034703942394E-6</v>
      </c>
      <c r="H48" s="2">
        <v>1.0973949351002995E-5</v>
      </c>
      <c r="I48" s="2">
        <v>6.2569967625790447E-6</v>
      </c>
      <c r="J48" s="2">
        <v>2.9333454358415782E-6</v>
      </c>
      <c r="K48" s="2">
        <v>5.093643157544402E-6</v>
      </c>
      <c r="L48" s="2">
        <v>5.7365889080511941E-6</v>
      </c>
      <c r="M48" s="2">
        <v>1.0455054310005749E-5</v>
      </c>
      <c r="N48" s="2">
        <v>1.6622795074279144E-5</v>
      </c>
      <c r="O48" s="2">
        <v>6.1057154095186232E-6</v>
      </c>
      <c r="P48" s="2">
        <v>5.3326676953798672E-6</v>
      </c>
      <c r="Q48" s="2">
        <v>4.8122598408520165E-6</v>
      </c>
      <c r="R48" s="2">
        <v>5.9619981241112224E-6</v>
      </c>
      <c r="S48" s="2">
        <v>5.0285921757284201E-6</v>
      </c>
      <c r="T48" s="2">
        <v>6.0936129012737887E-6</v>
      </c>
      <c r="U48" s="2">
        <v>1.5411031436265167E-5</v>
      </c>
      <c r="V48" s="2">
        <v>1.1500408459653265E-5</v>
      </c>
      <c r="W48" s="2">
        <v>1.7708995189252974E-5</v>
      </c>
      <c r="X48" s="2">
        <v>2.3672506126894799E-5</v>
      </c>
      <c r="Y48" s="2">
        <v>1.4559317418534991E-5</v>
      </c>
      <c r="Z48" s="2">
        <v>1.3274938731052012E-5</v>
      </c>
      <c r="AA48" s="2">
        <v>9.0799068106865134E-6</v>
      </c>
      <c r="AB48" s="2">
        <v>6.7365586517805816E-6</v>
      </c>
      <c r="AC48" s="2">
        <v>1.5066109951287407E-5</v>
      </c>
      <c r="AD48" s="2">
        <v>2.0680160963359658E-5</v>
      </c>
      <c r="AE48" s="2">
        <v>9.4641614474599876E-6</v>
      </c>
      <c r="AF48" s="2">
        <v>1.322804151160328E-5</v>
      </c>
      <c r="AG48" s="2">
        <v>5.7033070103779011E-6</v>
      </c>
      <c r="AH48" s="2">
        <v>3.3537563159964904E-5</v>
      </c>
      <c r="AI48" s="2">
        <v>3.6793137877825183E-5</v>
      </c>
      <c r="AJ48" s="2">
        <v>5.9544340564582016E-6</v>
      </c>
      <c r="AK48" s="2">
        <v>5.3462830171553057E-6</v>
      </c>
      <c r="AL48" s="2">
        <v>1.9129527094490334E-5</v>
      </c>
      <c r="AM48" s="2">
        <v>1.7528970379111072E-5</v>
      </c>
      <c r="AN48" s="2">
        <v>2.8655865178058151E-4</v>
      </c>
      <c r="AO48" s="2">
        <v>4.1697528062690999E-4</v>
      </c>
      <c r="AP48" s="2">
        <v>4.2095549302592964E-5</v>
      </c>
      <c r="AQ48" s="2">
        <v>3.7768902605064896E-5</v>
      </c>
      <c r="AR48" s="2">
        <v>6.4920879852349393E-5</v>
      </c>
      <c r="AS48" s="2">
        <v>2.3771444131796314E-3</v>
      </c>
      <c r="AT48" s="2">
        <v>1.9052222323076459E-4</v>
      </c>
      <c r="AU48" s="2">
        <v>2.2952104323621073E-4</v>
      </c>
      <c r="AV48" s="2">
        <v>-2.0059907415811926E-6</v>
      </c>
      <c r="AW48" s="2">
        <v>1.8363377810051132E-3</v>
      </c>
      <c r="AX48" s="2">
        <v>1.5252186015551721E-5</v>
      </c>
      <c r="AY48" s="2">
        <v>1.8451786632779643E-5</v>
      </c>
      <c r="AZ48" s="2">
        <v>8.8756769840549461E-6</v>
      </c>
      <c r="BA48" s="2">
        <v>4.4254334210765183E-5</v>
      </c>
      <c r="BB48" s="2">
        <v>5.6641251399352516E-5</v>
      </c>
      <c r="BC48" s="2">
        <v>5.8515627363771147E-6</v>
      </c>
      <c r="BD48" s="2">
        <v>5.0633868869323162E-6</v>
      </c>
      <c r="BE48" s="2">
        <v>1.1881637469365526E-5</v>
      </c>
    </row>
    <row r="49" spans="1:57" x14ac:dyDescent="0.15">
      <c r="A49" s="5" t="s">
        <v>10</v>
      </c>
      <c r="B49" s="2">
        <v>8.4767972967866431E-6</v>
      </c>
      <c r="C49" s="2">
        <v>9.450763509057643E-6</v>
      </c>
      <c r="D49" s="2">
        <v>1.0925731114624487E-5</v>
      </c>
      <c r="E49" s="2">
        <v>1.5393907774298263E-5</v>
      </c>
      <c r="F49" s="2">
        <v>1.280479108485696E-5</v>
      </c>
      <c r="G49" s="2">
        <v>1.7539924691323409E-5</v>
      </c>
      <c r="H49" s="2">
        <v>2.4773970356808077E-5</v>
      </c>
      <c r="I49" s="2">
        <v>8.2720084060963703E-6</v>
      </c>
      <c r="J49" s="2">
        <v>6.9774500613757189E-6</v>
      </c>
      <c r="K49" s="2">
        <v>9.8323047161174949E-6</v>
      </c>
      <c r="L49" s="2">
        <v>1.1973445707173829E-5</v>
      </c>
      <c r="M49" s="2">
        <v>1.0232740136306511E-5</v>
      </c>
      <c r="N49" s="2">
        <v>3.800174801945982E-5</v>
      </c>
      <c r="O49" s="2">
        <v>7.6716600211858986E-6</v>
      </c>
      <c r="P49" s="2">
        <v>8.5645639642253305E-6</v>
      </c>
      <c r="Q49" s="2">
        <v>8.3286910454838574E-6</v>
      </c>
      <c r="R49" s="2">
        <v>8.5170236860293765E-6</v>
      </c>
      <c r="S49" s="2">
        <v>8.650502159425714E-6</v>
      </c>
      <c r="T49" s="2">
        <v>8.1482817846376654E-6</v>
      </c>
      <c r="U49" s="2">
        <v>1.4036571882729105E-5</v>
      </c>
      <c r="V49" s="2">
        <v>1.6932871908205818E-5</v>
      </c>
      <c r="W49" s="2">
        <v>2.8622904418442215E-5</v>
      </c>
      <c r="X49" s="2">
        <v>1.6945061723127858E-5</v>
      </c>
      <c r="Y49" s="2">
        <v>2.4247979842922047E-5</v>
      </c>
      <c r="Z49" s="2">
        <v>1.0201046617509206E-5</v>
      </c>
      <c r="AA49" s="2">
        <v>-3.9373102198189321E-7</v>
      </c>
      <c r="AB49" s="2">
        <v>-3.7117986437611921E-7</v>
      </c>
      <c r="AC49" s="2">
        <v>2.5284723602041554E-5</v>
      </c>
      <c r="AD49" s="2">
        <v>2.8580240066215077E-5</v>
      </c>
      <c r="AE49" s="2">
        <v>1.6328866578818734E-5</v>
      </c>
      <c r="AF49" s="2">
        <v>2.6882198847574899E-5</v>
      </c>
      <c r="AG49" s="2">
        <v>8.4725308615639289E-6</v>
      </c>
      <c r="AH49" s="2">
        <v>7.5247727513753164E-6</v>
      </c>
      <c r="AI49" s="2">
        <v>3.7586684821364359E-5</v>
      </c>
      <c r="AJ49" s="2">
        <v>-2.0966481665908871E-7</v>
      </c>
      <c r="AK49" s="2">
        <v>-7.8441459023327663E-7</v>
      </c>
      <c r="AL49" s="2">
        <v>9.3928618881779516E-6</v>
      </c>
      <c r="AM49" s="2">
        <v>7.2931662678565549E-6</v>
      </c>
      <c r="AN49" s="2">
        <v>2.3778550070274285E-4</v>
      </c>
      <c r="AO49" s="2">
        <v>6.4390503158990545E-4</v>
      </c>
      <c r="AP49" s="2">
        <v>1.8894335027311277E-4</v>
      </c>
      <c r="AQ49" s="2">
        <v>1.7858505504310927E-4</v>
      </c>
      <c r="AR49" s="2">
        <v>2.5519377539290823E-5</v>
      </c>
      <c r="AS49" s="2">
        <v>1.9883294711936393E-3</v>
      </c>
      <c r="AT49" s="2">
        <v>6.2850685738038438E-5</v>
      </c>
      <c r="AU49" s="2">
        <v>2.8518742449933386E-4</v>
      </c>
      <c r="AV49" s="2">
        <v>1.01018215240438E-3</v>
      </c>
      <c r="AW49" s="2">
        <v>5.3313849945816286E-3</v>
      </c>
      <c r="AX49" s="2">
        <v>2.777083635539162E-5</v>
      </c>
      <c r="AY49" s="2">
        <v>2.1095693704082493E-5</v>
      </c>
      <c r="AZ49" s="2">
        <v>6.4606019086812214E-8</v>
      </c>
      <c r="BA49" s="2">
        <v>7.0579028398611821E-5</v>
      </c>
      <c r="BB49" s="2">
        <v>8.5006283849592315E-5</v>
      </c>
      <c r="BC49" s="2">
        <v>-3.0535486379710298E-7</v>
      </c>
      <c r="BD49" s="2">
        <v>5.7292130133588183E-8</v>
      </c>
      <c r="BE49" s="2">
        <v>1.3016893864500455E-5</v>
      </c>
    </row>
    <row r="50" spans="1:57" x14ac:dyDescent="0.15">
      <c r="A50" s="5" t="s">
        <v>9</v>
      </c>
      <c r="B50" s="2">
        <v>1.1884044783645551E-4</v>
      </c>
      <c r="C50" s="2">
        <v>1.4173519565357506E-4</v>
      </c>
      <c r="D50" s="2">
        <v>2.0144545926743172E-4</v>
      </c>
      <c r="E50" s="2">
        <v>1.361351547067945E-4</v>
      </c>
      <c r="F50" s="2">
        <v>1.333733322717501E-4</v>
      </c>
      <c r="G50" s="2">
        <v>1.5280731885788815E-4</v>
      </c>
      <c r="H50" s="2">
        <v>2.1427526094094186E-4</v>
      </c>
      <c r="I50" s="2">
        <v>6.7983977676421852E-5</v>
      </c>
      <c r="J50" s="2">
        <v>9.2223523925431361E-5</v>
      </c>
      <c r="K50" s="2">
        <v>1.6911570119466023E-4</v>
      </c>
      <c r="L50" s="2">
        <v>1.6562574642568726E-4</v>
      </c>
      <c r="M50" s="2">
        <v>6.1409175870213867E-5</v>
      </c>
      <c r="N50" s="2">
        <v>1.5382378477158898E-4</v>
      </c>
      <c r="O50" s="2">
        <v>7.7522113157186347E-5</v>
      </c>
      <c r="P50" s="2">
        <v>1.0304276284610456E-4</v>
      </c>
      <c r="Q50" s="2">
        <v>1.2557714108061587E-4</v>
      </c>
      <c r="R50" s="2">
        <v>8.589345496043708E-5</v>
      </c>
      <c r="S50" s="2">
        <v>1.2590016568280653E-4</v>
      </c>
      <c r="T50" s="2">
        <v>8.5225984523633488E-5</v>
      </c>
      <c r="U50" s="2">
        <v>5.414775721592223E-5</v>
      </c>
      <c r="V50" s="2">
        <v>7.0285148830173238E-5</v>
      </c>
      <c r="W50" s="2">
        <v>5.1051915209833289E-5</v>
      </c>
      <c r="X50" s="2">
        <v>3.3167460958382145E-5</v>
      </c>
      <c r="Y50" s="2">
        <v>2.3707427670166097E-6</v>
      </c>
      <c r="Z50" s="2">
        <v>5.0595813570824657E-7</v>
      </c>
      <c r="AA50" s="2">
        <v>-2.5098859935470902E-7</v>
      </c>
      <c r="AB50" s="2">
        <v>-2.301360722179885E-7</v>
      </c>
      <c r="AC50" s="2">
        <v>6.3067520482868703E-5</v>
      </c>
      <c r="AD50" s="2">
        <v>5.0447760628153947E-5</v>
      </c>
      <c r="AE50" s="2">
        <v>7.8931933560057161E-5</v>
      </c>
      <c r="AF50" s="2">
        <v>5.176526120633765E-5</v>
      </c>
      <c r="AG50" s="2">
        <v>8.9473454732954947E-5</v>
      </c>
      <c r="AH50" s="2">
        <v>2.2928490997395327E-5</v>
      </c>
      <c r="AI50" s="2">
        <v>1.6303643126059213E-5</v>
      </c>
      <c r="AJ50" s="2">
        <v>-1.3838495281641812E-7</v>
      </c>
      <c r="AK50" s="2">
        <v>-1.2511516282032324E-7</v>
      </c>
      <c r="AL50" s="2">
        <v>-2.0189037636915795E-7</v>
      </c>
      <c r="AM50" s="2">
        <v>2.5340370113399833E-5</v>
      </c>
      <c r="AN50" s="2">
        <v>1.3339930314645675E-5</v>
      </c>
      <c r="AO50" s="2">
        <v>6.6652259466099476E-6</v>
      </c>
      <c r="AP50" s="2">
        <v>6.2771793734384296E-6</v>
      </c>
      <c r="AQ50" s="2">
        <v>1.5091542594130203E-6</v>
      </c>
      <c r="AR50" s="2">
        <v>-1.6511410123712354E-7</v>
      </c>
      <c r="AS50" s="2">
        <v>6.5420064680747803E-7</v>
      </c>
      <c r="AT50" s="2">
        <v>-7.582737140625652E-9</v>
      </c>
      <c r="AU50" s="2">
        <v>1.7078219724974123E-6</v>
      </c>
      <c r="AV50" s="2">
        <v>1.4706718684243451E-6</v>
      </c>
      <c r="AW50" s="2">
        <v>7.175165019317023E-7</v>
      </c>
      <c r="AX50" s="2">
        <v>-2.1371527580310663E-4</v>
      </c>
      <c r="AY50" s="2">
        <v>2.3060108357313738E-4</v>
      </c>
      <c r="AZ50" s="2">
        <v>-2.1895153493556567E-7</v>
      </c>
      <c r="BA50" s="2">
        <v>5.7987086598649505E-6</v>
      </c>
      <c r="BB50" s="2">
        <v>9.9781238033492946E-6</v>
      </c>
      <c r="BC50" s="2">
        <v>-1.4539898467149684E-7</v>
      </c>
      <c r="BD50" s="2">
        <v>-1.1942810996485401E-7</v>
      </c>
      <c r="BE50" s="2">
        <v>5.182800835617632E-7</v>
      </c>
    </row>
    <row r="51" spans="1:57" x14ac:dyDescent="0.15">
      <c r="A51" s="5" t="s">
        <v>8</v>
      </c>
      <c r="B51" s="2">
        <v>4.2410848961899412E-5</v>
      </c>
      <c r="C51" s="2">
        <v>4.6241319131630017E-5</v>
      </c>
      <c r="D51" s="2">
        <v>4.4932174683009949E-5</v>
      </c>
      <c r="E51" s="2">
        <v>5.1100958048690086E-5</v>
      </c>
      <c r="F51" s="2">
        <v>2.9411116659545224E-5</v>
      </c>
      <c r="G51" s="2">
        <v>4.4851942609743164E-5</v>
      </c>
      <c r="H51" s="2">
        <v>4.4372918264701488E-5</v>
      </c>
      <c r="I51" s="2">
        <v>3.3993997395095982E-5</v>
      </c>
      <c r="J51" s="2">
        <v>3.3151084432867092E-5</v>
      </c>
      <c r="K51" s="2">
        <v>4.5391276145565744E-5</v>
      </c>
      <c r="L51" s="2">
        <v>3.5266848220582854E-5</v>
      </c>
      <c r="M51" s="2">
        <v>4.1073390339203801E-5</v>
      </c>
      <c r="N51" s="2">
        <v>3.4436599416213205E-5</v>
      </c>
      <c r="O51" s="2">
        <v>3.6168294302673374E-5</v>
      </c>
      <c r="P51" s="2">
        <v>4.0688240351301674E-5</v>
      </c>
      <c r="Q51" s="2">
        <v>3.8139038038805858E-5</v>
      </c>
      <c r="R51" s="2">
        <v>3.8513042538185521E-5</v>
      </c>
      <c r="S51" s="2">
        <v>4.2479034641104964E-5</v>
      </c>
      <c r="T51" s="2">
        <v>3.6725362807530544E-5</v>
      </c>
      <c r="U51" s="2">
        <v>5.0020978228974142E-5</v>
      </c>
      <c r="V51" s="2">
        <v>4.2567812446910923E-5</v>
      </c>
      <c r="W51" s="2">
        <v>4.4327486885389357E-5</v>
      </c>
      <c r="X51" s="2">
        <v>4.3218137545109625E-5</v>
      </c>
      <c r="Y51" s="2">
        <v>8.0955114312042776E-6</v>
      </c>
      <c r="Z51" s="2">
        <v>2.9292042687478442E-6</v>
      </c>
      <c r="AA51" s="2">
        <v>1.1570201133596568E-7</v>
      </c>
      <c r="AB51" s="2">
        <v>5.2947505521263946E-8</v>
      </c>
      <c r="AC51" s="2">
        <v>3.4309545995088774E-5</v>
      </c>
      <c r="AD51" s="2">
        <v>4.2748096515297366E-5</v>
      </c>
      <c r="AE51" s="2">
        <v>3.0062497104232192E-5</v>
      </c>
      <c r="AF51" s="2">
        <v>2.0994033431317535E-5</v>
      </c>
      <c r="AG51" s="2">
        <v>3.3669413999557264E-5</v>
      </c>
      <c r="AH51" s="2">
        <v>1.2687555663092215E-5</v>
      </c>
      <c r="AI51" s="2">
        <v>1.3704317654144936E-5</v>
      </c>
      <c r="AJ51" s="2">
        <v>5.31019464707669E-8</v>
      </c>
      <c r="AK51" s="2">
        <v>3.9408182281504666E-8</v>
      </c>
      <c r="AL51" s="2">
        <v>2.4641053493196873E-7</v>
      </c>
      <c r="AM51" s="2">
        <v>1.3067145776812234E-5</v>
      </c>
      <c r="AN51" s="2">
        <v>1.1210019099197421E-5</v>
      </c>
      <c r="AO51" s="2">
        <v>1.2447554427564619E-5</v>
      </c>
      <c r="AP51" s="2">
        <v>1.5832745599719945E-5</v>
      </c>
      <c r="AQ51" s="2">
        <v>8.3885116525696387E-6</v>
      </c>
      <c r="AR51" s="2">
        <v>3.5418457752678265E-8</v>
      </c>
      <c r="AS51" s="2">
        <v>1.8938321432800168E-6</v>
      </c>
      <c r="AT51" s="2">
        <v>3.6100571946316324E-7</v>
      </c>
      <c r="AU51" s="2">
        <v>4.7937955922553007E-6</v>
      </c>
      <c r="AV51" s="2">
        <v>3.4173406298101914E-6</v>
      </c>
      <c r="AW51" s="2">
        <v>3.0359229648543876E-6</v>
      </c>
      <c r="AX51" s="2">
        <v>1.2027307733887947E-4</v>
      </c>
      <c r="AY51" s="2">
        <v>2.7267581815092998E-4</v>
      </c>
      <c r="AZ51" s="2">
        <v>1.2749100381469143E-7</v>
      </c>
      <c r="BA51" s="2">
        <v>5.1108860277272981E-5</v>
      </c>
      <c r="BB51" s="2">
        <v>4.7929487410488606E-5</v>
      </c>
      <c r="BC51" s="2">
        <v>3.2715741136376507E-8</v>
      </c>
      <c r="BD51" s="2">
        <v>5.4311733908540067E-8</v>
      </c>
      <c r="BE51" s="2">
        <v>3.7905729244423395E-6</v>
      </c>
    </row>
    <row r="52" spans="1:57" x14ac:dyDescent="0.15">
      <c r="A52" s="5" t="s">
        <v>7</v>
      </c>
      <c r="B52" s="2">
        <v>-7.8127277497594952E-8</v>
      </c>
      <c r="C52" s="2">
        <v>-6.2968253505524288E-8</v>
      </c>
      <c r="D52" s="2">
        <v>-2.7286243185727193E-7</v>
      </c>
      <c r="E52" s="2">
        <v>1.0319797102294258E-7</v>
      </c>
      <c r="F52" s="2">
        <v>7.4629041191732488E-8</v>
      </c>
      <c r="G52" s="2">
        <v>1.4371920823251611E-7</v>
      </c>
      <c r="H52" s="2">
        <v>1.2302131008949653E-7</v>
      </c>
      <c r="I52" s="2">
        <v>-1.6762382298924291E-8</v>
      </c>
      <c r="J52" s="2">
        <v>-1.2433314870419496E-7</v>
      </c>
      <c r="K52" s="2">
        <v>-1.2753986531790221E-7</v>
      </c>
      <c r="L52" s="2">
        <v>-2.128093752732997E-8</v>
      </c>
      <c r="M52" s="2">
        <v>3.818907967233186E-8</v>
      </c>
      <c r="N52" s="2">
        <v>4.878582048217357E-7</v>
      </c>
      <c r="O52" s="2">
        <v>-3.6148441827245429E-8</v>
      </c>
      <c r="P52" s="2">
        <v>-4.8538028743841646E-8</v>
      </c>
      <c r="Q52" s="2">
        <v>-7.7252718421129343E-8</v>
      </c>
      <c r="R52" s="2">
        <v>1.2826866454829023E-8</v>
      </c>
      <c r="S52" s="2">
        <v>-8.7455907646561523E-8</v>
      </c>
      <c r="T52" s="2">
        <v>-4.2999154592892745E-8</v>
      </c>
      <c r="U52" s="2">
        <v>1.7593213421566626E-7</v>
      </c>
      <c r="V52" s="2">
        <v>2.2490744249774071E-7</v>
      </c>
      <c r="W52" s="2">
        <v>6.2633005859545804E-7</v>
      </c>
      <c r="X52" s="2">
        <v>1.3711628720520073E-6</v>
      </c>
      <c r="Y52" s="2">
        <v>6.5188175961286186E-6</v>
      </c>
      <c r="Z52" s="2">
        <v>6.1790076669679031E-5</v>
      </c>
      <c r="AA52" s="2">
        <v>2.1778138938285279E-4</v>
      </c>
      <c r="AB52" s="2">
        <v>2.2278503337900475E-4</v>
      </c>
      <c r="AC52" s="2">
        <v>6.2880797597877742E-7</v>
      </c>
      <c r="AD52" s="2">
        <v>1.1711803632335362E-6</v>
      </c>
      <c r="AE52" s="2">
        <v>2.2228376526834385E-7</v>
      </c>
      <c r="AF52" s="2">
        <v>4.7182462175319941E-7</v>
      </c>
      <c r="AG52" s="2">
        <v>-2.7985890446899686E-8</v>
      </c>
      <c r="AH52" s="2">
        <v>-3.6352505611754074E-7</v>
      </c>
      <c r="AI52" s="2">
        <v>2.3715126956825932E-7</v>
      </c>
      <c r="AJ52" s="2">
        <v>1.8321852316123956E-4</v>
      </c>
      <c r="AK52" s="2">
        <v>2.2448153222750193E-4</v>
      </c>
      <c r="AL52" s="2">
        <v>1.0196965280004664E-4</v>
      </c>
      <c r="AM52" s="2">
        <v>-2.0129434743316909E-7</v>
      </c>
      <c r="AN52" s="2">
        <v>2.9326881030813635E-7</v>
      </c>
      <c r="AO52" s="2">
        <v>1.2678191411829869E-6</v>
      </c>
      <c r="AP52" s="2">
        <v>2.5028423169985131E-6</v>
      </c>
      <c r="AQ52" s="2">
        <v>3.7244555869749003E-6</v>
      </c>
      <c r="AR52" s="2">
        <v>2.722619012914322E-5</v>
      </c>
      <c r="AS52" s="2">
        <v>2.0205229863277265E-6</v>
      </c>
      <c r="AT52" s="2">
        <v>7.9249628312392494E-7</v>
      </c>
      <c r="AU52" s="2">
        <v>2.3248695449377604E-6</v>
      </c>
      <c r="AV52" s="2">
        <v>1.682505903273766E-6</v>
      </c>
      <c r="AW52" s="2">
        <v>2.404891700434364E-6</v>
      </c>
      <c r="AX52" s="2">
        <v>3.2941725213538168E-7</v>
      </c>
      <c r="AY52" s="2">
        <v>2.7359123108765999E-7</v>
      </c>
      <c r="AZ52" s="2">
        <v>2.3705241524064947E-3</v>
      </c>
      <c r="BA52" s="2">
        <v>2.2584030551263739E-6</v>
      </c>
      <c r="BB52" s="2">
        <v>1.1355420808675624E-5</v>
      </c>
      <c r="BC52" s="2">
        <v>1.2791053260647754E-4</v>
      </c>
      <c r="BD52" s="2">
        <v>5.0089729761245371E-4</v>
      </c>
      <c r="BE52" s="2">
        <v>3.1457248637145439E-4</v>
      </c>
    </row>
    <row r="53" spans="1:57" x14ac:dyDescent="0.15">
      <c r="A53" s="5" t="s">
        <v>6</v>
      </c>
      <c r="B53" s="2">
        <v>2.2303460253582018E-5</v>
      </c>
      <c r="C53" s="2">
        <v>2.2898443464621165E-5</v>
      </c>
      <c r="D53" s="2">
        <v>1.9042883835443667E-5</v>
      </c>
      <c r="E53" s="2">
        <v>3.1591128221590338E-5</v>
      </c>
      <c r="F53" s="2">
        <v>1.6889027506070996E-5</v>
      </c>
      <c r="G53" s="2">
        <v>2.6448386418075629E-5</v>
      </c>
      <c r="H53" s="2">
        <v>2.8734524592164243E-5</v>
      </c>
      <c r="I53" s="2">
        <v>2.3308688237350121E-5</v>
      </c>
      <c r="J53" s="2">
        <v>1.9190845640201365E-5</v>
      </c>
      <c r="K53" s="2">
        <v>2.0967812748206641E-5</v>
      </c>
      <c r="L53" s="2">
        <v>1.6842272716128294E-5</v>
      </c>
      <c r="M53" s="2">
        <v>3.1771875397344448E-5</v>
      </c>
      <c r="N53" s="2">
        <v>3.3667440021301935E-5</v>
      </c>
      <c r="O53" s="2">
        <v>2.2804078614188026E-5</v>
      </c>
      <c r="P53" s="2">
        <v>2.2541225465851613E-5</v>
      </c>
      <c r="Q53" s="2">
        <v>1.8945097902819599E-5</v>
      </c>
      <c r="R53" s="2">
        <v>2.3677024753240192E-5</v>
      </c>
      <c r="S53" s="2">
        <v>2.1649463374749336E-5</v>
      </c>
      <c r="T53" s="2">
        <v>2.2008106824431777E-5</v>
      </c>
      <c r="U53" s="2">
        <v>4.2965371235883051E-5</v>
      </c>
      <c r="V53" s="2">
        <v>3.7557210472388731E-5</v>
      </c>
      <c r="W53" s="2">
        <v>5.6161340516845698E-5</v>
      </c>
      <c r="X53" s="2">
        <v>4.9641328041299312E-5</v>
      </c>
      <c r="Y53" s="2">
        <v>3.847634122101845E-5</v>
      </c>
      <c r="Z53" s="2">
        <v>1.7182670394125774E-5</v>
      </c>
      <c r="AA53" s="2">
        <v>4.0477104122347021E-6</v>
      </c>
      <c r="AB53" s="2">
        <v>2.9905960152375003E-6</v>
      </c>
      <c r="AC53" s="2">
        <v>3.9034832888687685E-5</v>
      </c>
      <c r="AD53" s="2">
        <v>6.0816007927787795E-5</v>
      </c>
      <c r="AE53" s="2">
        <v>2.4577054459637218E-5</v>
      </c>
      <c r="AF53" s="2">
        <v>2.7248349470387972E-5</v>
      </c>
      <c r="AG53" s="2">
        <v>1.9778701596676077E-5</v>
      </c>
      <c r="AH53" s="2">
        <v>1.2010564301805593E-5</v>
      </c>
      <c r="AI53" s="2">
        <v>3.0415416308640914E-5</v>
      </c>
      <c r="AJ53" s="2">
        <v>2.2485062699883857E-6</v>
      </c>
      <c r="AK53" s="2">
        <v>2.1783740850743315E-6</v>
      </c>
      <c r="AL53" s="2">
        <v>4.2618131393503709E-6</v>
      </c>
      <c r="AM53" s="2">
        <v>1.2165938451310303E-5</v>
      </c>
      <c r="AN53" s="2">
        <v>1.7746578775263981E-5</v>
      </c>
      <c r="AO53" s="2">
        <v>5.0898005566100728E-5</v>
      </c>
      <c r="AP53" s="2">
        <v>5.6111734825077223E-5</v>
      </c>
      <c r="AQ53" s="2">
        <v>4.5932019675784046E-5</v>
      </c>
      <c r="AR53" s="2">
        <v>1.4089156822977813E-6</v>
      </c>
      <c r="AS53" s="2">
        <v>9.0744205114403846E-6</v>
      </c>
      <c r="AT53" s="2">
        <v>2.0557853065660261E-6</v>
      </c>
      <c r="AU53" s="2">
        <v>2.0183529655936067E-5</v>
      </c>
      <c r="AV53" s="2">
        <v>1.4025296622080463E-5</v>
      </c>
      <c r="AW53" s="2">
        <v>1.7232276085894252E-5</v>
      </c>
      <c r="AX53" s="2">
        <v>3.5499144444362091E-5</v>
      </c>
      <c r="AY53" s="2">
        <v>1.7542796312757615E-4</v>
      </c>
      <c r="AZ53" s="2">
        <v>4.7892299771186621E-6</v>
      </c>
      <c r="BA53" s="2">
        <v>6.0245337207518856E-3</v>
      </c>
      <c r="BB53" s="2">
        <v>4.0682197999693248E-4</v>
      </c>
      <c r="BC53" s="2">
        <v>1.952867750655565E-6</v>
      </c>
      <c r="BD53" s="2">
        <v>1.735343941348967E-6</v>
      </c>
      <c r="BE53" s="2">
        <v>3.1147812987682395E-5</v>
      </c>
    </row>
    <row r="54" spans="1:57" x14ac:dyDescent="0.15">
      <c r="A54" s="5" t="s">
        <v>5</v>
      </c>
      <c r="B54" s="2">
        <v>1.5067204846257537E-5</v>
      </c>
      <c r="C54" s="2">
        <v>1.6021816459881313E-5</v>
      </c>
      <c r="D54" s="2">
        <v>1.2241101689719154E-5</v>
      </c>
      <c r="E54" s="2">
        <v>2.4275150761661216E-5</v>
      </c>
      <c r="F54" s="2">
        <v>1.0877101301082805E-5</v>
      </c>
      <c r="G54" s="2">
        <v>1.9585102399074818E-5</v>
      </c>
      <c r="H54" s="2">
        <v>2.0988249410206612E-5</v>
      </c>
      <c r="I54" s="2">
        <v>1.5530361271444565E-5</v>
      </c>
      <c r="J54" s="2">
        <v>1.2435891510088038E-5</v>
      </c>
      <c r="K54" s="2">
        <v>1.3819701032999189E-5</v>
      </c>
      <c r="L54" s="2">
        <v>1.1112924328163778E-5</v>
      </c>
      <c r="M54" s="2">
        <v>2.2197078247023679E-5</v>
      </c>
      <c r="N54" s="2">
        <v>2.4612849336441168E-5</v>
      </c>
      <c r="O54" s="2">
        <v>1.5419996094770671E-5</v>
      </c>
      <c r="P54" s="2">
        <v>1.4865340335076223E-5</v>
      </c>
      <c r="Q54" s="2">
        <v>1.1737383703874197E-5</v>
      </c>
      <c r="R54" s="2">
        <v>1.6305747384486805E-5</v>
      </c>
      <c r="S54" s="2">
        <v>1.4124384383987805E-5</v>
      </c>
      <c r="T54" s="2">
        <v>1.4373885146639476E-5</v>
      </c>
      <c r="U54" s="2">
        <v>3.0653691998147375E-5</v>
      </c>
      <c r="V54" s="2">
        <v>2.9556171630112526E-5</v>
      </c>
      <c r="W54" s="2">
        <v>3.8715066355883364E-5</v>
      </c>
      <c r="X54" s="2">
        <v>4.3315973614233141E-5</v>
      </c>
      <c r="Y54" s="2">
        <v>3.9820133060784797E-5</v>
      </c>
      <c r="Z54" s="2">
        <v>2.7831362010042289E-5</v>
      </c>
      <c r="AA54" s="2">
        <v>1.0844086077291469E-5</v>
      </c>
      <c r="AB54" s="2">
        <v>8.3542665573705552E-6</v>
      </c>
      <c r="AC54" s="2">
        <v>2.8252070290354747E-5</v>
      </c>
      <c r="AD54" s="2">
        <v>4.7365526635267619E-5</v>
      </c>
      <c r="AE54" s="2">
        <v>1.6379795814990235E-5</v>
      </c>
      <c r="AF54" s="2">
        <v>1.9773289174685433E-5</v>
      </c>
      <c r="AG54" s="2">
        <v>1.1891611963585152E-5</v>
      </c>
      <c r="AH54" s="2">
        <v>7.2091099378653493E-6</v>
      </c>
      <c r="AI54" s="2">
        <v>2.1624499937271077E-5</v>
      </c>
      <c r="AJ54" s="2">
        <v>5.775305933213032E-6</v>
      </c>
      <c r="AK54" s="2">
        <v>5.6262657800978575E-6</v>
      </c>
      <c r="AL54" s="2">
        <v>8.6146151792679502E-6</v>
      </c>
      <c r="AM54" s="2">
        <v>7.6741529472690293E-6</v>
      </c>
      <c r="AN54" s="2">
        <v>1.476535137159389E-5</v>
      </c>
      <c r="AO54" s="2">
        <v>4.9517647580408582E-5</v>
      </c>
      <c r="AP54" s="2">
        <v>5.471565874332739E-5</v>
      </c>
      <c r="AQ54" s="2">
        <v>5.1271227609782697E-5</v>
      </c>
      <c r="AR54" s="2">
        <v>3.254357773717429E-6</v>
      </c>
      <c r="AS54" s="2">
        <v>1.3543316445260287E-5</v>
      </c>
      <c r="AT54" s="2">
        <v>3.3222748055167497E-6</v>
      </c>
      <c r="AU54" s="2">
        <v>2.6641399015391696E-5</v>
      </c>
      <c r="AV54" s="2">
        <v>1.8730479748933371E-5</v>
      </c>
      <c r="AW54" s="2">
        <v>2.2325365973755726E-5</v>
      </c>
      <c r="AX54" s="2">
        <v>1.9249290408511513E-5</v>
      </c>
      <c r="AY54" s="2">
        <v>1.1540471476261583E-4</v>
      </c>
      <c r="AZ54" s="2">
        <v>1.2320338226818359E-5</v>
      </c>
      <c r="BA54" s="2">
        <v>9.3808560753199874E-4</v>
      </c>
      <c r="BB54" s="2">
        <v>5.4364018311186405E-3</v>
      </c>
      <c r="BC54" s="2">
        <v>5.1409419903652155E-6</v>
      </c>
      <c r="BD54" s="2">
        <v>4.9532268608087605E-6</v>
      </c>
      <c r="BE54" s="2">
        <v>3.3464042176476751E-4</v>
      </c>
    </row>
    <row r="55" spans="1:57" x14ac:dyDescent="0.15">
      <c r="A55" s="5" t="s">
        <v>4</v>
      </c>
      <c r="B55" s="2">
        <v>2.8695061501513782E-7</v>
      </c>
      <c r="C55" s="2">
        <v>5.1117978412532743E-7</v>
      </c>
      <c r="D55" s="2">
        <v>2.3363738599593187E-7</v>
      </c>
      <c r="E55" s="2">
        <v>1.4065284244184624E-6</v>
      </c>
      <c r="F55" s="2">
        <v>1.223068195146489E-7</v>
      </c>
      <c r="G55" s="2">
        <v>1.6276215212334047E-6</v>
      </c>
      <c r="H55" s="2">
        <v>-1.7248397623860744E-8</v>
      </c>
      <c r="I55" s="2">
        <v>1.7718808468147853E-7</v>
      </c>
      <c r="J55" s="2">
        <v>-1.1760271107177779E-7</v>
      </c>
      <c r="K55" s="2">
        <v>1.0976253033365926E-8</v>
      </c>
      <c r="L55" s="2">
        <v>-7.0561626643066686E-8</v>
      </c>
      <c r="M55" s="2">
        <v>-3.2928759100097777E-8</v>
      </c>
      <c r="N55" s="2">
        <v>-2.0384469919108152E-8</v>
      </c>
      <c r="O55" s="2">
        <v>9.4082168857422239E-8</v>
      </c>
      <c r="P55" s="2">
        <v>1.3171503640039111E-7</v>
      </c>
      <c r="Q55" s="2">
        <v>-7.369769893831408E-8</v>
      </c>
      <c r="R55" s="2">
        <v>1.3798718099088595E-7</v>
      </c>
      <c r="S55" s="2">
        <v>1.5053147017187556E-7</v>
      </c>
      <c r="T55" s="2">
        <v>5.3313229019205935E-8</v>
      </c>
      <c r="U55" s="2">
        <v>3.1360722952474073E-8</v>
      </c>
      <c r="V55" s="2">
        <v>1.0035431344791705E-7</v>
      </c>
      <c r="W55" s="2">
        <v>2.6656614509602968E-8</v>
      </c>
      <c r="X55" s="2">
        <v>1.2544289180989629E-7</v>
      </c>
      <c r="Y55" s="2">
        <v>8.7496417037402681E-7</v>
      </c>
      <c r="Z55" s="2">
        <v>1.9159833687814039E-5</v>
      </c>
      <c r="AA55" s="2">
        <v>7.6068569593521116E-5</v>
      </c>
      <c r="AB55" s="2">
        <v>1.3387735824796422E-4</v>
      </c>
      <c r="AC55" s="2">
        <v>1.0819449418603557E-7</v>
      </c>
      <c r="AD55" s="2">
        <v>1.0819449418603557E-7</v>
      </c>
      <c r="AE55" s="2">
        <v>-2.5088578361979264E-8</v>
      </c>
      <c r="AF55" s="2">
        <v>6.8993590495442975E-8</v>
      </c>
      <c r="AG55" s="2">
        <v>-1.3485110869563856E-7</v>
      </c>
      <c r="AH55" s="2">
        <v>-1.2544289180989629E-7</v>
      </c>
      <c r="AI55" s="2">
        <v>-1.5209950631949927E-7</v>
      </c>
      <c r="AJ55" s="2">
        <v>1.5418499439583881E-4</v>
      </c>
      <c r="AK55" s="2">
        <v>1.7653421360791947E-4</v>
      </c>
      <c r="AL55" s="2">
        <v>4.3252709096052247E-5</v>
      </c>
      <c r="AM55" s="2">
        <v>-5.3313229019205935E-8</v>
      </c>
      <c r="AN55" s="2">
        <v>1.4112325328613333E-8</v>
      </c>
      <c r="AO55" s="2">
        <v>1.6464379550048887E-7</v>
      </c>
      <c r="AP55" s="2">
        <v>2.7127025353890077E-7</v>
      </c>
      <c r="AQ55" s="2">
        <v>4.6257066354899267E-7</v>
      </c>
      <c r="AR55" s="2">
        <v>8.4579869802822593E-6</v>
      </c>
      <c r="AS55" s="2">
        <v>2.8067847042464298E-7</v>
      </c>
      <c r="AT55" s="2">
        <v>1.96004518452963E-7</v>
      </c>
      <c r="AU55" s="2">
        <v>4.1239350682503409E-7</v>
      </c>
      <c r="AV55" s="2">
        <v>2.7283828968652448E-7</v>
      </c>
      <c r="AW55" s="2">
        <v>3.6378438624869932E-7</v>
      </c>
      <c r="AX55" s="2">
        <v>9.4082168857422222E-9</v>
      </c>
      <c r="AY55" s="2">
        <v>-4.3905012133463705E-8</v>
      </c>
      <c r="AZ55" s="2">
        <v>1.6868462465291522E-4</v>
      </c>
      <c r="BA55" s="2">
        <v>4.7825102502522967E-7</v>
      </c>
      <c r="BB55" s="2">
        <v>1.0850810141556031E-6</v>
      </c>
      <c r="BC55" s="2">
        <v>7.6408049419481655E-3</v>
      </c>
      <c r="BD55" s="2">
        <v>9.5260077611517154E-4</v>
      </c>
      <c r="BE55" s="2">
        <v>1.8774410402728131E-4</v>
      </c>
    </row>
    <row r="56" spans="1:57" x14ac:dyDescent="0.15">
      <c r="A56" s="5" t="s">
        <v>3</v>
      </c>
      <c r="B56" s="2">
        <v>3.3844397325069324E-7</v>
      </c>
      <c r="C56" s="2">
        <v>9.524197870307803E-7</v>
      </c>
      <c r="D56" s="2">
        <v>2.4465829391616372E-7</v>
      </c>
      <c r="E56" s="2">
        <v>3.9145327026586192E-7</v>
      </c>
      <c r="F56" s="2">
        <v>-1.1650394948388749E-8</v>
      </c>
      <c r="G56" s="2">
        <v>9.2970151688142223E-7</v>
      </c>
      <c r="H56" s="2">
        <v>1.6310552927744248E-8</v>
      </c>
      <c r="I56" s="2">
        <v>1.648530885197008E-7</v>
      </c>
      <c r="J56" s="2">
        <v>3.8155043455973161E-7</v>
      </c>
      <c r="K56" s="2">
        <v>3.9960854672973411E-7</v>
      </c>
      <c r="L56" s="2">
        <v>-4.1941421814199498E-8</v>
      </c>
      <c r="M56" s="2">
        <v>1.2640678519001793E-7</v>
      </c>
      <c r="N56" s="2">
        <v>3.6290980264230951E-7</v>
      </c>
      <c r="O56" s="2">
        <v>2.1844490528228905E-7</v>
      </c>
      <c r="P56" s="2">
        <v>2.7436680103455506E-7</v>
      </c>
      <c r="Q56" s="2">
        <v>4.3688981056457815E-8</v>
      </c>
      <c r="R56" s="2">
        <v>2.2135750401938627E-7</v>
      </c>
      <c r="S56" s="2">
        <v>2.4407577416874434E-7</v>
      </c>
      <c r="T56" s="2">
        <v>1.9805671412260874E-7</v>
      </c>
      <c r="U56" s="2">
        <v>8.6795442365496178E-8</v>
      </c>
      <c r="V56" s="2">
        <v>2.5980380734906914E-7</v>
      </c>
      <c r="W56" s="2">
        <v>3.5650208542069574E-7</v>
      </c>
      <c r="X56" s="2">
        <v>1.5611529230840927E-7</v>
      </c>
      <c r="Y56" s="2">
        <v>1.6753267935783024E-6</v>
      </c>
      <c r="Z56" s="2">
        <v>2.9762681454901321E-5</v>
      </c>
      <c r="AA56" s="2">
        <v>1.1893014423188945E-4</v>
      </c>
      <c r="AB56" s="2">
        <v>1.9346238087471164E-4</v>
      </c>
      <c r="AC56" s="2">
        <v>1.4271733811776217E-7</v>
      </c>
      <c r="AD56" s="2">
        <v>2.0096931285970593E-7</v>
      </c>
      <c r="AE56" s="2">
        <v>7.2814968427429683E-8</v>
      </c>
      <c r="AF56" s="2">
        <v>1.3281450241163174E-7</v>
      </c>
      <c r="AG56" s="2">
        <v>5.417433651000769E-8</v>
      </c>
      <c r="AH56" s="2">
        <v>-1.9456159563809211E-7</v>
      </c>
      <c r="AI56" s="2">
        <v>-8.7377962112915627E-9</v>
      </c>
      <c r="AJ56" s="2">
        <v>2.0884789244355386E-4</v>
      </c>
      <c r="AK56" s="2">
        <v>2.5664480275881352E-4</v>
      </c>
      <c r="AL56" s="2">
        <v>7.111284572547009E-5</v>
      </c>
      <c r="AM56" s="2">
        <v>-1.2407670620034018E-7</v>
      </c>
      <c r="AN56" s="2">
        <v>1.4562993685485939E-8</v>
      </c>
      <c r="AO56" s="2">
        <v>3.2795861779714333E-7</v>
      </c>
      <c r="AP56" s="2">
        <v>4.7475359414684153E-7</v>
      </c>
      <c r="AQ56" s="2">
        <v>8.685369434023812E-7</v>
      </c>
      <c r="AR56" s="2">
        <v>1.4862991355406948E-5</v>
      </c>
      <c r="AS56" s="2">
        <v>5.7844210918750145E-7</v>
      </c>
      <c r="AT56" s="2">
        <v>2.6329892583358577E-7</v>
      </c>
      <c r="AU56" s="2">
        <v>8.3067315982011782E-7</v>
      </c>
      <c r="AV56" s="2">
        <v>5.0912225924458837E-7</v>
      </c>
      <c r="AW56" s="2">
        <v>6.6931518978493361E-7</v>
      </c>
      <c r="AX56" s="2">
        <v>7.3980007922268561E-8</v>
      </c>
      <c r="AY56" s="2">
        <v>-3.0873546613230192E-8</v>
      </c>
      <c r="AZ56" s="2">
        <v>3.4414975417666662E-4</v>
      </c>
      <c r="BA56" s="2">
        <v>6.4543188014073666E-7</v>
      </c>
      <c r="BB56" s="2">
        <v>1.5209590605121513E-6</v>
      </c>
      <c r="BC56" s="2">
        <v>3.3409488081645965E-4</v>
      </c>
      <c r="BD56" s="2">
        <v>4.6515430948109136E-3</v>
      </c>
      <c r="BE56" s="2">
        <v>9.995922361768063E-5</v>
      </c>
    </row>
    <row r="57" spans="1:57" x14ac:dyDescent="0.15">
      <c r="A57" s="5" t="s">
        <v>2</v>
      </c>
      <c r="B57" s="2">
        <v>1.3519862865167959E-6</v>
      </c>
      <c r="C57" s="2">
        <v>1.3563750141988249E-6</v>
      </c>
      <c r="D57" s="2">
        <v>7.5924988899100577E-7</v>
      </c>
      <c r="E57" s="2">
        <v>2.4651741550408406E-6</v>
      </c>
      <c r="F57" s="2">
        <v>1.0282530798541909E-6</v>
      </c>
      <c r="G57" s="2">
        <v>1.5732297937814311E-6</v>
      </c>
      <c r="H57" s="2">
        <v>2.1481531201272216E-6</v>
      </c>
      <c r="I57" s="2">
        <v>1.7518768264851971E-6</v>
      </c>
      <c r="J57" s="2">
        <v>8.5192949121738146E-7</v>
      </c>
      <c r="K57" s="2">
        <v>1.0184429826825969E-6</v>
      </c>
      <c r="L57" s="2">
        <v>8.7129152510868564E-7</v>
      </c>
      <c r="M57" s="2">
        <v>3.856142669792129E-6</v>
      </c>
      <c r="N57" s="2">
        <v>3.1619492146759054E-6</v>
      </c>
      <c r="O57" s="2">
        <v>1.8486869959417178E-6</v>
      </c>
      <c r="P57" s="2">
        <v>1.4082652650275199E-6</v>
      </c>
      <c r="Q57" s="2">
        <v>8.8910459628868538E-7</v>
      </c>
      <c r="R57" s="2">
        <v>1.8280341597909933E-6</v>
      </c>
      <c r="S57" s="2">
        <v>1.1867635973110008E-6</v>
      </c>
      <c r="T57" s="2">
        <v>1.5559330435051992E-6</v>
      </c>
      <c r="U57" s="2">
        <v>5.5372835324610946E-6</v>
      </c>
      <c r="V57" s="2">
        <v>4.2994041656770517E-6</v>
      </c>
      <c r="W57" s="2">
        <v>6.1406045085141312E-6</v>
      </c>
      <c r="X57" s="2">
        <v>1.121784611571784E-5</v>
      </c>
      <c r="Y57" s="2">
        <v>1.8769555654230218E-5</v>
      </c>
      <c r="Z57" s="2">
        <v>5.1171015809746072E-5</v>
      </c>
      <c r="AA57" s="2">
        <v>1.3386548807815032E-4</v>
      </c>
      <c r="AB57" s="2">
        <v>1.3370542859798221E-4</v>
      </c>
      <c r="AC57" s="2">
        <v>4.6569563915364678E-6</v>
      </c>
      <c r="AD57" s="2">
        <v>9.3232065593407602E-6</v>
      </c>
      <c r="AE57" s="2">
        <v>2.2070137031567859E-6</v>
      </c>
      <c r="AF57" s="2">
        <v>3.0173793616208346E-6</v>
      </c>
      <c r="AG57" s="2">
        <v>1.0925350323733206E-6</v>
      </c>
      <c r="AH57" s="2">
        <v>3.7794690155825649E-7</v>
      </c>
      <c r="AI57" s="2">
        <v>2.8462189820217056E-6</v>
      </c>
      <c r="AJ57" s="2">
        <v>1.1080969444128916E-4</v>
      </c>
      <c r="AK57" s="2">
        <v>1.2585115500986173E-4</v>
      </c>
      <c r="AL57" s="2">
        <v>7.0260432263860633E-5</v>
      </c>
      <c r="AM57" s="2">
        <v>6.5340410371854326E-7</v>
      </c>
      <c r="AN57" s="2">
        <v>2.9438036328338787E-6</v>
      </c>
      <c r="AO57" s="2">
        <v>1.0423744565722487E-5</v>
      </c>
      <c r="AP57" s="2">
        <v>1.3874575326056648E-5</v>
      </c>
      <c r="AQ57" s="2">
        <v>1.6856328545317487E-5</v>
      </c>
      <c r="AR57" s="2">
        <v>2.0969857185638017E-5</v>
      </c>
      <c r="AS57" s="2">
        <v>7.6030834684373026E-6</v>
      </c>
      <c r="AT57" s="2">
        <v>2.3967616352915669E-6</v>
      </c>
      <c r="AU57" s="2">
        <v>1.2184140687119859E-5</v>
      </c>
      <c r="AV57" s="2">
        <v>7.9288819587149809E-6</v>
      </c>
      <c r="AW57" s="2">
        <v>9.4135627175001816E-6</v>
      </c>
      <c r="AX57" s="2">
        <v>2.4112186205970736E-6</v>
      </c>
      <c r="AY57" s="2">
        <v>6.2998895073265928E-6</v>
      </c>
      <c r="AZ57" s="2">
        <v>2.6207080824874277E-4</v>
      </c>
      <c r="BA57" s="2">
        <v>2.1062278627412513E-5</v>
      </c>
      <c r="BB57" s="2">
        <v>1.6669291297927489E-4</v>
      </c>
      <c r="BC57" s="2">
        <v>1.0008338582595855E-4</v>
      </c>
      <c r="BD57" s="2">
        <v>3.7694782060946523E-4</v>
      </c>
      <c r="BE57" s="2">
        <v>4.2920027055215358E-3</v>
      </c>
    </row>
    <row r="58" spans="1:57" x14ac:dyDescent="0.15">
      <c r="A58" s="5" t="s">
        <v>1</v>
      </c>
      <c r="B58" s="2">
        <v>7.2292136866902569E-5</v>
      </c>
      <c r="C58" s="2">
        <v>8.5598215216216826E-5</v>
      </c>
      <c r="D58" s="2">
        <v>1.0817576405952229E-4</v>
      </c>
      <c r="E58" s="2">
        <v>1.6837754878517154E-4</v>
      </c>
      <c r="F58" s="2">
        <v>7.5843282679211268E-5</v>
      </c>
      <c r="G58" s="2">
        <v>1.0697362107223285E-4</v>
      </c>
      <c r="H58" s="2">
        <v>1.1131256574027314E-4</v>
      </c>
      <c r="I58" s="2">
        <v>7.3065402235388964E-5</v>
      </c>
      <c r="J58" s="2">
        <v>1.2065158900094058E-4</v>
      </c>
      <c r="K58" s="2">
        <v>1.0051211649005911E-4</v>
      </c>
      <c r="L58" s="2">
        <v>1.0362532920305041E-4</v>
      </c>
      <c r="M58" s="2">
        <v>4.6685529791558271E-5</v>
      </c>
      <c r="N58" s="2">
        <v>1.1743457365020183E-4</v>
      </c>
      <c r="O58" s="2">
        <v>4.7852904205514962E-5</v>
      </c>
      <c r="P58" s="2">
        <v>5.9453589622660817E-5</v>
      </c>
      <c r="Q58" s="2">
        <v>7.3837437847262304E-5</v>
      </c>
      <c r="R58" s="2">
        <v>6.3771600479265225E-5</v>
      </c>
      <c r="S58" s="2">
        <v>7.2746476037398639E-5</v>
      </c>
      <c r="T58" s="2">
        <v>4.891734240115614E-5</v>
      </c>
      <c r="U58" s="2">
        <v>6.0688824242447013E-5</v>
      </c>
      <c r="V58" s="2">
        <v>2.1891914813104834E-4</v>
      </c>
      <c r="W58" s="2">
        <v>1.0527817798902463E-4</v>
      </c>
      <c r="X58" s="2">
        <v>7.8230407959235216E-5</v>
      </c>
      <c r="Y58" s="2">
        <v>3.4972573185443251E-5</v>
      </c>
      <c r="Z58" s="2">
        <v>3.9584020739331021E-5</v>
      </c>
      <c r="AA58" s="2">
        <v>2.547703544675057E-5</v>
      </c>
      <c r="AB58" s="2">
        <v>2.8592260488745079E-5</v>
      </c>
      <c r="AC58" s="2">
        <v>3.745438972467248E-5</v>
      </c>
      <c r="AD58" s="2">
        <v>3.5402456968747887E-5</v>
      </c>
      <c r="AE58" s="2">
        <v>4.379227581822025E-5</v>
      </c>
      <c r="AF58" s="2">
        <v>4.1779946815038814E-5</v>
      </c>
      <c r="AG58" s="2">
        <v>4.7141098718667397E-5</v>
      </c>
      <c r="AH58" s="2">
        <v>5.9905385432888978E-5</v>
      </c>
      <c r="AI58" s="2">
        <v>9.8997447628969997E-5</v>
      </c>
      <c r="AJ58" s="2">
        <v>5.2821903494648557E-5</v>
      </c>
      <c r="AK58" s="2">
        <v>4.8305175148979988E-5</v>
      </c>
      <c r="AL58" s="2">
        <v>5.143965706157438E-5</v>
      </c>
      <c r="AM58" s="2">
        <v>4.3614408293550146E-5</v>
      </c>
      <c r="AN58" s="2">
        <v>3.257563780152878E-5</v>
      </c>
      <c r="AO58" s="2">
        <v>1.1916204630337733E-4</v>
      </c>
      <c r="AP58" s="2">
        <v>3.0598859944070225E-5</v>
      </c>
      <c r="AQ58" s="2">
        <v>3.3142276110007947E-5</v>
      </c>
      <c r="AR58" s="2">
        <v>4.3230304995067895E-5</v>
      </c>
      <c r="AS58" s="2">
        <v>5.9828050511336166E-5</v>
      </c>
      <c r="AT58" s="2">
        <v>7.4358379517960903E-5</v>
      </c>
      <c r="AU58" s="2">
        <v>1.2926424533850136E-4</v>
      </c>
      <c r="AV58" s="2">
        <v>9.8446181278154027E-5</v>
      </c>
      <c r="AW58" s="2">
        <v>4.4325682749132987E-5</v>
      </c>
      <c r="AX58" s="2">
        <v>7.2651197848900802E-5</v>
      </c>
      <c r="AY58" s="2">
        <v>6.3925208259841401E-5</v>
      </c>
      <c r="AZ58" s="2">
        <v>3.946160405830415E-5</v>
      </c>
      <c r="BA58" s="2">
        <v>5.1763977419253795E-5</v>
      </c>
      <c r="BB58" s="2">
        <v>9.4707609378410132E-5</v>
      </c>
      <c r="BC58" s="2">
        <v>2.5606243738163172E-5</v>
      </c>
      <c r="BD58" s="2">
        <v>2.0921625665798618E-5</v>
      </c>
      <c r="BE58" s="2">
        <v>3.0781283158011411E-5</v>
      </c>
    </row>
    <row r="59" spans="1:57" x14ac:dyDescent="0.15">
      <c r="A59" s="5" t="s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</row>
    <row r="60" spans="1:57" x14ac:dyDescent="0.1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</row>
    <row r="61" spans="1:57" x14ac:dyDescent="0.1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357">
    <tabColor theme="9"/>
  </sheetPr>
  <dimension ref="A1:BE61"/>
  <sheetViews>
    <sheetView topLeftCell="A49" workbookViewId="0">
      <selection sqref="A1:XFD1048576"/>
    </sheetView>
  </sheetViews>
  <sheetFormatPr baseColWidth="10" defaultColWidth="9.1640625" defaultRowHeight="13" x14ac:dyDescent="0.15"/>
  <cols>
    <col min="1" max="16384" width="9.1640625" style="5"/>
  </cols>
  <sheetData>
    <row r="1" spans="1:57" x14ac:dyDescent="0.15">
      <c r="A1" s="5" t="s">
        <v>58</v>
      </c>
      <c r="B1" s="5" t="s">
        <v>57</v>
      </c>
      <c r="C1" s="5" t="s">
        <v>56</v>
      </c>
      <c r="D1" s="5" t="s">
        <v>55</v>
      </c>
      <c r="E1" s="5" t="s">
        <v>54</v>
      </c>
      <c r="F1" s="5" t="s">
        <v>53</v>
      </c>
      <c r="G1" s="5" t="s">
        <v>52</v>
      </c>
      <c r="H1" s="5" t="s">
        <v>51</v>
      </c>
      <c r="I1" s="5" t="s">
        <v>50</v>
      </c>
      <c r="J1" s="5" t="s">
        <v>49</v>
      </c>
      <c r="K1" s="5" t="s">
        <v>48</v>
      </c>
      <c r="L1" s="5" t="s">
        <v>47</v>
      </c>
      <c r="M1" s="5" t="s">
        <v>46</v>
      </c>
      <c r="N1" s="5" t="s">
        <v>45</v>
      </c>
      <c r="O1" s="5" t="s">
        <v>44</v>
      </c>
      <c r="P1" s="5" t="s">
        <v>43</v>
      </c>
      <c r="Q1" s="5" t="s">
        <v>42</v>
      </c>
      <c r="R1" s="5" t="s">
        <v>41</v>
      </c>
      <c r="S1" s="5" t="s">
        <v>40</v>
      </c>
      <c r="T1" s="5" t="s">
        <v>39</v>
      </c>
      <c r="U1" s="5" t="s">
        <v>38</v>
      </c>
      <c r="V1" s="5" t="s">
        <v>37</v>
      </c>
      <c r="W1" s="5" t="s">
        <v>36</v>
      </c>
      <c r="X1" s="5" t="s">
        <v>35</v>
      </c>
      <c r="Y1" s="5" t="s">
        <v>34</v>
      </c>
      <c r="Z1" s="5" t="s">
        <v>33</v>
      </c>
      <c r="AA1" s="5" t="s">
        <v>32</v>
      </c>
      <c r="AB1" s="5" t="s">
        <v>31</v>
      </c>
      <c r="AC1" s="5" t="s">
        <v>30</v>
      </c>
      <c r="AD1" s="5" t="s">
        <v>29</v>
      </c>
      <c r="AE1" s="5" t="s">
        <v>28</v>
      </c>
      <c r="AF1" s="5" t="s">
        <v>27</v>
      </c>
      <c r="AG1" s="5" t="s">
        <v>26</v>
      </c>
      <c r="AH1" s="5" t="s">
        <v>25</v>
      </c>
      <c r="AI1" s="5" t="s">
        <v>24</v>
      </c>
      <c r="AJ1" s="5" t="s">
        <v>23</v>
      </c>
      <c r="AK1" s="5" t="s">
        <v>22</v>
      </c>
      <c r="AL1" s="5" t="s">
        <v>21</v>
      </c>
      <c r="AM1" s="5" t="s">
        <v>20</v>
      </c>
      <c r="AN1" s="5" t="s">
        <v>19</v>
      </c>
      <c r="AO1" s="5" t="s">
        <v>18</v>
      </c>
      <c r="AP1" s="5" t="s">
        <v>17</v>
      </c>
      <c r="AQ1" s="5" t="s">
        <v>16</v>
      </c>
      <c r="AR1" s="5" t="s">
        <v>15</v>
      </c>
      <c r="AS1" s="5" t="s">
        <v>14</v>
      </c>
      <c r="AT1" s="5" t="s">
        <v>13</v>
      </c>
      <c r="AU1" s="5" t="s">
        <v>12</v>
      </c>
      <c r="AV1" s="5" t="s">
        <v>11</v>
      </c>
      <c r="AW1" s="5" t="s">
        <v>10</v>
      </c>
      <c r="AX1" s="5" t="s">
        <v>9</v>
      </c>
      <c r="AY1" s="5" t="s">
        <v>8</v>
      </c>
      <c r="AZ1" s="5" t="s">
        <v>7</v>
      </c>
      <c r="BA1" s="5" t="s">
        <v>6</v>
      </c>
      <c r="BB1" s="5" t="s">
        <v>5</v>
      </c>
      <c r="BC1" s="5" t="s">
        <v>4</v>
      </c>
      <c r="BD1" s="5" t="s">
        <v>3</v>
      </c>
      <c r="BE1" s="5" t="s">
        <v>2</v>
      </c>
    </row>
    <row r="2" spans="1:57" x14ac:dyDescent="0.15">
      <c r="A2" s="5" t="s">
        <v>57</v>
      </c>
      <c r="B2" s="2">
        <v>9.6610467570229334E-4</v>
      </c>
      <c r="C2" s="2">
        <v>1.8279791774140599E-4</v>
      </c>
      <c r="D2" s="2">
        <v>5.8176616798761907E-5</v>
      </c>
      <c r="E2" s="2">
        <v>5.4832809642170432E-5</v>
      </c>
      <c r="F2" s="2">
        <v>4.3877503165595832E-5</v>
      </c>
      <c r="G2" s="2">
        <v>6.3232190592318153E-5</v>
      </c>
      <c r="H2" s="2">
        <v>3.1515265206584442E-5</v>
      </c>
      <c r="I2" s="2">
        <v>1.700112554518595E-4</v>
      </c>
      <c r="J2" s="2">
        <v>5.8787694039300281E-4</v>
      </c>
      <c r="K2" s="2">
        <v>1.4248933076959152E-4</v>
      </c>
      <c r="L2" s="2">
        <v>3.9553533742906716E-5</v>
      </c>
      <c r="M2" s="2">
        <v>9.4831871687848815E-5</v>
      </c>
      <c r="N2" s="2">
        <v>3.7907423908455655E-5</v>
      </c>
      <c r="O2" s="2">
        <v>1.2539980302959244E-4</v>
      </c>
      <c r="P2" s="2">
        <v>3.2486516906626655E-4</v>
      </c>
      <c r="Q2" s="2">
        <v>1.6266941799934344E-4</v>
      </c>
      <c r="R2" s="2">
        <v>2.628241804624115E-4</v>
      </c>
      <c r="S2" s="2">
        <v>4.3370538854757779E-4</v>
      </c>
      <c r="T2" s="2">
        <v>1.1185574262533414E-4</v>
      </c>
      <c r="U2" s="2">
        <v>1.2044036955400272E-4</v>
      </c>
      <c r="V2" s="2">
        <v>1.0487267270083947E-4</v>
      </c>
      <c r="W2" s="2">
        <v>1.468578530225578E-4</v>
      </c>
      <c r="X2" s="2">
        <v>5.2326126717628856E-5</v>
      </c>
      <c r="Y2" s="2">
        <v>1.9331238568681705E-5</v>
      </c>
      <c r="Z2" s="2">
        <v>6.3335365567696858E-6</v>
      </c>
      <c r="AA2" s="2">
        <v>7.644327721239976E-7</v>
      </c>
      <c r="AB2" s="2">
        <v>5.95600994231581E-7</v>
      </c>
      <c r="AC2" s="2">
        <v>4.2360362050368155E-5</v>
      </c>
      <c r="AD2" s="2">
        <v>4.7699667026215822E-5</v>
      </c>
      <c r="AE2" s="2">
        <v>5.4560802888899319E-5</v>
      </c>
      <c r="AF2" s="2">
        <v>2.9430661726773909E-5</v>
      </c>
      <c r="AG2" s="2">
        <v>7.5704638184120437E-5</v>
      </c>
      <c r="AH2" s="2">
        <v>2.0470853069455518E-5</v>
      </c>
      <c r="AI2" s="2">
        <v>1.9075646016039019E-5</v>
      </c>
      <c r="AJ2" s="2">
        <v>3.8456127186606012E-7</v>
      </c>
      <c r="AK2" s="2">
        <v>4.0097547249448949E-7</v>
      </c>
      <c r="AL2" s="2">
        <v>9.0278103456361687E-7</v>
      </c>
      <c r="AM2" s="2">
        <v>1.9213994278478639E-5</v>
      </c>
      <c r="AN2" s="2">
        <v>1.4761056136566149E-5</v>
      </c>
      <c r="AO2" s="2">
        <v>1.4268630117713269E-5</v>
      </c>
      <c r="AP2" s="2">
        <v>1.4610983445106223E-5</v>
      </c>
      <c r="AQ2" s="2">
        <v>9.3818881020494313E-6</v>
      </c>
      <c r="AR2" s="2">
        <v>7.1753505604277073E-7</v>
      </c>
      <c r="AS2" s="2">
        <v>5.4049617783613942E-6</v>
      </c>
      <c r="AT2" s="2">
        <v>1.8407353561881537E-6</v>
      </c>
      <c r="AU2" s="2">
        <v>7.5552220606856453E-6</v>
      </c>
      <c r="AV2" s="2">
        <v>7.0885897856774365E-6</v>
      </c>
      <c r="AW2" s="2">
        <v>5.0977817380293575E-6</v>
      </c>
      <c r="AX2" s="2">
        <v>1.4775125451390517E-5</v>
      </c>
      <c r="AY2" s="2">
        <v>1.3464334286920226E-5</v>
      </c>
      <c r="AZ2" s="2">
        <v>6.354640529006238E-7</v>
      </c>
      <c r="BA2" s="2">
        <v>7.3441823383201251E-6</v>
      </c>
      <c r="BB2" s="2">
        <v>8.1859963419781446E-6</v>
      </c>
      <c r="BC2" s="2">
        <v>3.8690615767012148E-7</v>
      </c>
      <c r="BD2" s="2">
        <v>3.3297378417671057E-7</v>
      </c>
      <c r="BE2" s="2">
        <v>2.6544107301974397E-6</v>
      </c>
    </row>
    <row r="3" spans="1:57" x14ac:dyDescent="0.15">
      <c r="A3" s="5" t="s">
        <v>56</v>
      </c>
      <c r="B3" s="2">
        <v>3.4117986748525924E-4</v>
      </c>
      <c r="C3" s="2">
        <v>2.0849796364962618E-3</v>
      </c>
      <c r="D3" s="2">
        <v>1.0651834741555733E-4</v>
      </c>
      <c r="E3" s="2">
        <v>6.0740988389763539E-5</v>
      </c>
      <c r="F3" s="2">
        <v>4.4921281381071057E-5</v>
      </c>
      <c r="G3" s="2">
        <v>2.4093773428160396E-4</v>
      </c>
      <c r="H3" s="2">
        <v>4.958665126740016E-5</v>
      </c>
      <c r="I3" s="2">
        <v>1.0352460843312462E-4</v>
      </c>
      <c r="J3" s="2">
        <v>5.9641257876927442E-4</v>
      </c>
      <c r="K3" s="2">
        <v>3.2884019208558751E-4</v>
      </c>
      <c r="L3" s="2">
        <v>4.5017526796749946E-5</v>
      </c>
      <c r="M3" s="2">
        <v>6.3603023119161947E-5</v>
      </c>
      <c r="N3" s="2">
        <v>3.4612890807043134E-5</v>
      </c>
      <c r="O3" s="2">
        <v>8.0557412923226544E-5</v>
      </c>
      <c r="P3" s="2">
        <v>1.0858002553036289E-4</v>
      </c>
      <c r="Q3" s="2">
        <v>1.1237918667558203E-4</v>
      </c>
      <c r="R3" s="2">
        <v>1.2293072356290397E-4</v>
      </c>
      <c r="S3" s="2">
        <v>2.0079326484712175E-4</v>
      </c>
      <c r="T3" s="2">
        <v>6.7164103499280689E-5</v>
      </c>
      <c r="U3" s="2">
        <v>7.2295503819423326E-5</v>
      </c>
      <c r="V3" s="2">
        <v>1.0326626547524972E-4</v>
      </c>
      <c r="W3" s="2">
        <v>8.3039531538103058E-5</v>
      </c>
      <c r="X3" s="2">
        <v>4.6380159260835205E-5</v>
      </c>
      <c r="Y3" s="2">
        <v>1.7764877515044679E-5</v>
      </c>
      <c r="Z3" s="2">
        <v>5.7038072660223289E-6</v>
      </c>
      <c r="AA3" s="2">
        <v>8.0035661459283132E-7</v>
      </c>
      <c r="AB3" s="2">
        <v>4.9135817478167479E-7</v>
      </c>
      <c r="AC3" s="2">
        <v>4.0311632524871843E-5</v>
      </c>
      <c r="AD3" s="2">
        <v>4.6025570887281418E-5</v>
      </c>
      <c r="AE3" s="2">
        <v>5.0260369177152346E-5</v>
      </c>
      <c r="AF3" s="2">
        <v>2.7556582173322796E-5</v>
      </c>
      <c r="AG3" s="2">
        <v>5.5690636840718903E-5</v>
      </c>
      <c r="AH3" s="2">
        <v>1.9882276659980143E-5</v>
      </c>
      <c r="AI3" s="2">
        <v>1.8833708183899659E-5</v>
      </c>
      <c r="AJ3" s="2">
        <v>2.8873624703665426E-7</v>
      </c>
      <c r="AK3" s="2">
        <v>3.3432618077928399E-7</v>
      </c>
      <c r="AL3" s="2">
        <v>7.8009442181832927E-7</v>
      </c>
      <c r="AM3" s="2">
        <v>1.8955281340546672E-5</v>
      </c>
      <c r="AN3" s="2">
        <v>1.4178469393957811E-5</v>
      </c>
      <c r="AO3" s="2">
        <v>1.3150163110651834E-5</v>
      </c>
      <c r="AP3" s="2">
        <v>1.4370960225315584E-5</v>
      </c>
      <c r="AQ3" s="2">
        <v>9.219297712398436E-6</v>
      </c>
      <c r="AR3" s="2">
        <v>7.6489777723745251E-7</v>
      </c>
      <c r="AS3" s="2">
        <v>5.040220452657387E-6</v>
      </c>
      <c r="AT3" s="2">
        <v>1.6918930966709215E-6</v>
      </c>
      <c r="AU3" s="2">
        <v>6.7827690312645628E-6</v>
      </c>
      <c r="AV3" s="2">
        <v>6.5092294288087859E-6</v>
      </c>
      <c r="AW3" s="2">
        <v>4.7869430429761114E-6</v>
      </c>
      <c r="AX3" s="2">
        <v>1.4213928231313191E-5</v>
      </c>
      <c r="AY3" s="2">
        <v>1.2972868923874941E-5</v>
      </c>
      <c r="AZ3" s="2">
        <v>5.7240694587968311E-7</v>
      </c>
      <c r="BA3" s="2">
        <v>7.0309808927522142E-6</v>
      </c>
      <c r="BB3" s="2">
        <v>8.069418272445444E-6</v>
      </c>
      <c r="BC3" s="2">
        <v>4.1030940368366669E-7</v>
      </c>
      <c r="BD3" s="2">
        <v>2.7860515064940329E-7</v>
      </c>
      <c r="BE3" s="2">
        <v>2.6644783498470204E-6</v>
      </c>
    </row>
    <row r="4" spans="1:57" x14ac:dyDescent="0.15">
      <c r="A4" s="5" t="s">
        <v>55</v>
      </c>
      <c r="B4" s="2">
        <v>2.5958633536541059E-4</v>
      </c>
      <c r="C4" s="2">
        <v>1.9011744799804034E-4</v>
      </c>
      <c r="D4" s="2">
        <v>1.9818010448733559E-3</v>
      </c>
      <c r="E4" s="2">
        <v>9.8288315504525139E-5</v>
      </c>
      <c r="F4" s="2">
        <v>1.2577500719338511E-4</v>
      </c>
      <c r="G4" s="2">
        <v>4.1698789671803274E-4</v>
      </c>
      <c r="H4" s="2">
        <v>5.8831336177222657E-4</v>
      </c>
      <c r="I4" s="2">
        <v>1.3487671928488393E-4</v>
      </c>
      <c r="J4" s="2">
        <v>2.1269915082741984E-4</v>
      </c>
      <c r="K4" s="2">
        <v>7.7515782452561462E-4</v>
      </c>
      <c r="L4" s="2">
        <v>3.0904721753558754E-4</v>
      </c>
      <c r="M4" s="2">
        <v>9.6210403811562397E-5</v>
      </c>
      <c r="N4" s="2">
        <v>1.5784547431631316E-4</v>
      </c>
      <c r="O4" s="2">
        <v>1.2773620469139988E-4</v>
      </c>
      <c r="P4" s="2">
        <v>2.0965959397266349E-4</v>
      </c>
      <c r="Q4" s="2">
        <v>2.3384836148632675E-4</v>
      </c>
      <c r="R4" s="2">
        <v>1.726173016563959E-4</v>
      </c>
      <c r="S4" s="2">
        <v>2.7880228012851254E-4</v>
      </c>
      <c r="T4" s="2">
        <v>1.3532761514912744E-4</v>
      </c>
      <c r="U4" s="2">
        <v>9.4784894541642196E-5</v>
      </c>
      <c r="V4" s="2">
        <v>8.4985889952120841E-5</v>
      </c>
      <c r="W4" s="2">
        <v>1.0875767854708103E-4</v>
      </c>
      <c r="X4" s="2">
        <v>4.6566968669800135E-5</v>
      </c>
      <c r="Y4" s="2">
        <v>1.7586933819939087E-5</v>
      </c>
      <c r="Z4" s="2">
        <v>5.6082667008336668E-6</v>
      </c>
      <c r="AA4" s="2">
        <v>6.5339998026432795E-7</v>
      </c>
      <c r="AB4" s="2">
        <v>5.1274441199368636E-7</v>
      </c>
      <c r="AC4" s="2">
        <v>4.7772017793707476E-5</v>
      </c>
      <c r="AD4" s="2">
        <v>4.8576048914460221E-5</v>
      </c>
      <c r="AE4" s="2">
        <v>7.199969003902005E-5</v>
      </c>
      <c r="AF4" s="2">
        <v>3.5225740615410609E-5</v>
      </c>
      <c r="AG4" s="2">
        <v>1.0415794219746455E-4</v>
      </c>
      <c r="AH4" s="2">
        <v>2.1660957513678801E-5</v>
      </c>
      <c r="AI4" s="2">
        <v>1.9405480635239651E-5</v>
      </c>
      <c r="AJ4" s="2">
        <v>3.5612792817460319E-7</v>
      </c>
      <c r="AK4" s="2">
        <v>4.1498380425948151E-7</v>
      </c>
      <c r="AL4" s="2">
        <v>9.0677951459583829E-7</v>
      </c>
      <c r="AM4" s="2">
        <v>2.0380094040916369E-5</v>
      </c>
      <c r="AN4" s="2">
        <v>1.3964803547664621E-5</v>
      </c>
      <c r="AO4" s="2">
        <v>1.2977221898104796E-5</v>
      </c>
      <c r="AP4" s="2">
        <v>1.2861505260378596E-5</v>
      </c>
      <c r="AQ4" s="2">
        <v>8.4862192856620432E-6</v>
      </c>
      <c r="AR4" s="2">
        <v>7.5215814522031039E-7</v>
      </c>
      <c r="AS4" s="2">
        <v>5.2940361759737229E-6</v>
      </c>
      <c r="AT4" s="2">
        <v>1.8245321586312302E-6</v>
      </c>
      <c r="AU4" s="2">
        <v>7.1624608523631665E-6</v>
      </c>
      <c r="AV4" s="2">
        <v>6.8691790291605528E-6</v>
      </c>
      <c r="AW4" s="2">
        <v>4.9808032083355576E-6</v>
      </c>
      <c r="AX4" s="2">
        <v>1.7426327107232891E-5</v>
      </c>
      <c r="AY4" s="2">
        <v>1.4705988563445376E-5</v>
      </c>
      <c r="AZ4" s="2">
        <v>5.7559051696567511E-7</v>
      </c>
      <c r="BA4" s="2">
        <v>7.748026941546617E-6</v>
      </c>
      <c r="BB4" s="2">
        <v>9.3231697947334478E-6</v>
      </c>
      <c r="BC4" s="2">
        <v>3.6111571428349114E-7</v>
      </c>
      <c r="BD4" s="2">
        <v>2.7133556432350718E-7</v>
      </c>
      <c r="BE4" s="2">
        <v>3.3797238673825085E-6</v>
      </c>
    </row>
    <row r="5" spans="1:57" x14ac:dyDescent="0.15">
      <c r="A5" s="5" t="s">
        <v>54</v>
      </c>
      <c r="B5" s="2">
        <v>5.9248862118775714E-5</v>
      </c>
      <c r="C5" s="2">
        <v>7.6337521463029073E-5</v>
      </c>
      <c r="D5" s="2">
        <v>4.144749393584257E-5</v>
      </c>
      <c r="E5" s="2">
        <v>1.1138194652639611E-3</v>
      </c>
      <c r="F5" s="2">
        <v>1.9134120083944291E-5</v>
      </c>
      <c r="G5" s="2">
        <v>1.2157477310512113E-4</v>
      </c>
      <c r="H5" s="2">
        <v>3.5041972145757807E-5</v>
      </c>
      <c r="I5" s="2">
        <v>6.2348396064429971E-5</v>
      </c>
      <c r="J5" s="2">
        <v>1.4532378512441743E-4</v>
      </c>
      <c r="K5" s="2">
        <v>4.9939358425771984E-5</v>
      </c>
      <c r="L5" s="2">
        <v>2.4659316998719031E-5</v>
      </c>
      <c r="M5" s="2">
        <v>4.3404377095200457E-5</v>
      </c>
      <c r="N5" s="2">
        <v>2.0511842141124526E-5</v>
      </c>
      <c r="O5" s="2">
        <v>4.2389141751383164E-5</v>
      </c>
      <c r="P5" s="2">
        <v>3.9229647597503468E-5</v>
      </c>
      <c r="Q5" s="2">
        <v>3.0900629582186364E-5</v>
      </c>
      <c r="R5" s="2">
        <v>6.011215284402169E-5</v>
      </c>
      <c r="S5" s="2">
        <v>4.110885503256929E-5</v>
      </c>
      <c r="T5" s="2">
        <v>3.7434929546755331E-5</v>
      </c>
      <c r="U5" s="2">
        <v>5.946008557956991E-5</v>
      </c>
      <c r="V5" s="2">
        <v>4.328908996756698E-4</v>
      </c>
      <c r="W5" s="2">
        <v>7.1859584094192017E-5</v>
      </c>
      <c r="X5" s="2">
        <v>4.2451146057616309E-5</v>
      </c>
      <c r="Y5" s="2">
        <v>3.1547927284620205E-5</v>
      </c>
      <c r="Z5" s="2">
        <v>8.2547491210378553E-6</v>
      </c>
      <c r="AA5" s="2">
        <v>6.9431195661061295E-7</v>
      </c>
      <c r="AB5" s="2">
        <v>5.6825924613665468E-7</v>
      </c>
      <c r="AC5" s="2">
        <v>2.587759941129977E-5</v>
      </c>
      <c r="AD5" s="2">
        <v>3.2886130113651851E-5</v>
      </c>
      <c r="AE5" s="2">
        <v>2.4952985745823225E-5</v>
      </c>
      <c r="AF5" s="2">
        <v>1.5518792074350654E-5</v>
      </c>
      <c r="AG5" s="2">
        <v>2.6401569867269899E-5</v>
      </c>
      <c r="AH5" s="2">
        <v>1.278855850208498E-5</v>
      </c>
      <c r="AI5" s="2">
        <v>1.2748357907933826E-5</v>
      </c>
      <c r="AJ5" s="2">
        <v>3.9451091548336103E-7</v>
      </c>
      <c r="AK5" s="2">
        <v>4.5719658771905913E-7</v>
      </c>
      <c r="AL5" s="2">
        <v>9.9820119375323635E-7</v>
      </c>
      <c r="AM5" s="2">
        <v>1.185644981058025E-5</v>
      </c>
      <c r="AN5" s="2">
        <v>1.042013027717969E-5</v>
      </c>
      <c r="AO5" s="2">
        <v>1.5528331198386524E-5</v>
      </c>
      <c r="AP5" s="2">
        <v>1.4763838543512033E-5</v>
      </c>
      <c r="AQ5" s="2">
        <v>1.1350194870676732E-5</v>
      </c>
      <c r="AR5" s="2">
        <v>7.501839688206916E-7</v>
      </c>
      <c r="AS5" s="2">
        <v>5.9135755362350438E-6</v>
      </c>
      <c r="AT5" s="2">
        <v>1.9909514594859774E-6</v>
      </c>
      <c r="AU5" s="2">
        <v>9.0567169060532557E-6</v>
      </c>
      <c r="AV5" s="2">
        <v>8.10484860047423E-6</v>
      </c>
      <c r="AW5" s="2">
        <v>5.9898885285219806E-6</v>
      </c>
      <c r="AX5" s="2">
        <v>1.0972036739254857E-5</v>
      </c>
      <c r="AY5" s="2">
        <v>1.0468507263361587E-5</v>
      </c>
      <c r="AZ5" s="2">
        <v>6.9771878662342268E-7</v>
      </c>
      <c r="BA5" s="2">
        <v>7.9951486740617589E-6</v>
      </c>
      <c r="BB5" s="2">
        <v>1.1560055599465806E-5</v>
      </c>
      <c r="BC5" s="2">
        <v>4.2926058161401981E-7</v>
      </c>
      <c r="BD5" s="2">
        <v>3.1138426317080481E-7</v>
      </c>
      <c r="BE5" s="2">
        <v>5.305797061949797E-6</v>
      </c>
    </row>
    <row r="6" spans="1:57" x14ac:dyDescent="0.15">
      <c r="A6" s="5" t="s">
        <v>53</v>
      </c>
      <c r="B6" s="2">
        <v>5.0252072022896998E-5</v>
      </c>
      <c r="C6" s="2">
        <v>3.3932577201812848E-5</v>
      </c>
      <c r="D6" s="2">
        <v>4.1136084396696121E-5</v>
      </c>
      <c r="E6" s="2">
        <v>2.2873671789949789E-5</v>
      </c>
      <c r="F6" s="2">
        <v>1.543118063453767E-3</v>
      </c>
      <c r="G6" s="2">
        <v>3.5434153349478657E-5</v>
      </c>
      <c r="H6" s="2">
        <v>5.5416276476693616E-5</v>
      </c>
      <c r="I6" s="2">
        <v>6.2452378222681708E-5</v>
      </c>
      <c r="J6" s="2">
        <v>4.352541671274544E-5</v>
      </c>
      <c r="K6" s="2">
        <v>5.0957204065213038E-5</v>
      </c>
      <c r="L6" s="2">
        <v>1.6621331918334549E-4</v>
      </c>
      <c r="M6" s="2">
        <v>6.17573919651472E-5</v>
      </c>
      <c r="N6" s="2">
        <v>7.4231634354033103E-5</v>
      </c>
      <c r="O6" s="2">
        <v>6.3426373561708177E-5</v>
      </c>
      <c r="P6" s="2">
        <v>6.4344567084436259E-5</v>
      </c>
      <c r="Q6" s="2">
        <v>1.5342963035862306E-4</v>
      </c>
      <c r="R6" s="2">
        <v>4.7609095087309545E-5</v>
      </c>
      <c r="S6" s="2">
        <v>7.6133969000569181E-5</v>
      </c>
      <c r="T6" s="2">
        <v>7.1877812284719132E-5</v>
      </c>
      <c r="U6" s="2">
        <v>5.9687651869715948E-5</v>
      </c>
      <c r="V6" s="2">
        <v>2.5694199959213946E-5</v>
      </c>
      <c r="W6" s="2">
        <v>6.8027486960130101E-5</v>
      </c>
      <c r="X6" s="2">
        <v>3.2111408833528973E-5</v>
      </c>
      <c r="Y6" s="2">
        <v>1.1703162745489944E-5</v>
      </c>
      <c r="Z6" s="2">
        <v>3.8046692930721529E-6</v>
      </c>
      <c r="AA6" s="2">
        <v>4.6163320755942129E-7</v>
      </c>
      <c r="AB6" s="2">
        <v>5.5294527059315296E-7</v>
      </c>
      <c r="AC6" s="2">
        <v>5.4782164927848246E-5</v>
      </c>
      <c r="AD6" s="2">
        <v>5.3011725483472008E-5</v>
      </c>
      <c r="AE6" s="2">
        <v>1.2363146045528194E-4</v>
      </c>
      <c r="AF6" s="2">
        <v>4.2779701531303296E-5</v>
      </c>
      <c r="AG6" s="2">
        <v>8.809584925798802E-5</v>
      </c>
      <c r="AH6" s="2">
        <v>2.3558512262702777E-5</v>
      </c>
      <c r="AI6" s="2">
        <v>2.0880025080379979E-5</v>
      </c>
      <c r="AJ6" s="2">
        <v>2.536446195381436E-7</v>
      </c>
      <c r="AK6" s="2">
        <v>3.8553982169797821E-7</v>
      </c>
      <c r="AL6" s="2">
        <v>8.1673567491282218E-7</v>
      </c>
      <c r="AM6" s="2">
        <v>2.2026498760692386E-5</v>
      </c>
      <c r="AN6" s="2">
        <v>1.4305556541951299E-5</v>
      </c>
      <c r="AO6" s="2">
        <v>1.5269406096196244E-5</v>
      </c>
      <c r="AP6" s="2">
        <v>1.0166076351088792E-5</v>
      </c>
      <c r="AQ6" s="2">
        <v>6.3969173047519812E-6</v>
      </c>
      <c r="AR6" s="2">
        <v>6.544031184084104E-7</v>
      </c>
      <c r="AS6" s="2">
        <v>5.0018718972921911E-6</v>
      </c>
      <c r="AT6" s="2">
        <v>1.5218677172288614E-6</v>
      </c>
      <c r="AU6" s="2">
        <v>7.0411746383788661E-6</v>
      </c>
      <c r="AV6" s="2">
        <v>6.9802999296897118E-6</v>
      </c>
      <c r="AW6" s="2">
        <v>4.2105006843331831E-6</v>
      </c>
      <c r="AX6" s="2">
        <v>1.7019553971009436E-5</v>
      </c>
      <c r="AY6" s="2">
        <v>1.4138151093056123E-5</v>
      </c>
      <c r="AZ6" s="2">
        <v>4.3626874560560699E-7</v>
      </c>
      <c r="BA6" s="2">
        <v>7.2136529796648021E-6</v>
      </c>
      <c r="BB6" s="2">
        <v>8.5782610327800146E-6</v>
      </c>
      <c r="BC6" s="2">
        <v>3.9061271408874113E-7</v>
      </c>
      <c r="BD6" s="2">
        <v>2.6886329671043219E-7</v>
      </c>
      <c r="BE6" s="2">
        <v>2.358894961704735E-6</v>
      </c>
    </row>
    <row r="7" spans="1:57" x14ac:dyDescent="0.15">
      <c r="A7" s="5" t="s">
        <v>52</v>
      </c>
      <c r="B7" s="2">
        <v>1.6516941283175327E-4</v>
      </c>
      <c r="C7" s="2">
        <v>2.8648962359902389E-4</v>
      </c>
      <c r="D7" s="2">
        <v>4.0841395469367486E-4</v>
      </c>
      <c r="E7" s="2">
        <v>1.8725867579415641E-4</v>
      </c>
      <c r="F7" s="2">
        <v>6.4236238581639931E-5</v>
      </c>
      <c r="G7" s="2">
        <v>6.4494973762066216E-4</v>
      </c>
      <c r="H7" s="2">
        <v>2.1572170514177122E-4</v>
      </c>
      <c r="I7" s="2">
        <v>1.1144535383419354E-4</v>
      </c>
      <c r="J7" s="2">
        <v>3.6876282203554534E-4</v>
      </c>
      <c r="K7" s="2">
        <v>3.0301061394605566E-4</v>
      </c>
      <c r="L7" s="2">
        <v>1.0746755350163043E-4</v>
      </c>
      <c r="M7" s="2">
        <v>7.2659911028570193E-5</v>
      </c>
      <c r="N7" s="2">
        <v>6.4502127108212573E-5</v>
      </c>
      <c r="O7" s="2">
        <v>8.9458397218563078E-5</v>
      </c>
      <c r="P7" s="2">
        <v>1.2009226466840866E-4</v>
      </c>
      <c r="Q7" s="2">
        <v>1.2288368929103593E-4</v>
      </c>
      <c r="R7" s="2">
        <v>1.2834344699505474E-4</v>
      </c>
      <c r="S7" s="2">
        <v>1.5656623188718769E-4</v>
      </c>
      <c r="T7" s="2">
        <v>8.2749638283628822E-5</v>
      </c>
      <c r="U7" s="2">
        <v>8.1181570820826229E-5</v>
      </c>
      <c r="V7" s="2">
        <v>1.7613130844148833E-4</v>
      </c>
      <c r="W7" s="2">
        <v>9.4077299328395282E-5</v>
      </c>
      <c r="X7" s="2">
        <v>4.4784805752909934E-5</v>
      </c>
      <c r="Y7" s="2">
        <v>2.2160256548685942E-5</v>
      </c>
      <c r="Z7" s="2">
        <v>6.3443431878549684E-6</v>
      </c>
      <c r="AA7" s="2">
        <v>6.4919990498196819E-7</v>
      </c>
      <c r="AB7" s="2">
        <v>4.9236616494266521E-7</v>
      </c>
      <c r="AC7" s="2">
        <v>4.1346610663614572E-5</v>
      </c>
      <c r="AD7" s="2">
        <v>4.6592577796013567E-5</v>
      </c>
      <c r="AE7" s="2">
        <v>5.2493413522793529E-5</v>
      </c>
      <c r="AF7" s="2">
        <v>2.8346416308549465E-5</v>
      </c>
      <c r="AG7" s="2">
        <v>6.6633554322240694E-5</v>
      </c>
      <c r="AH7" s="2">
        <v>2.052200531237178E-5</v>
      </c>
      <c r="AI7" s="2">
        <v>1.9422819444144513E-5</v>
      </c>
      <c r="AJ7" s="2">
        <v>3.555078065951152E-7</v>
      </c>
      <c r="AK7" s="2">
        <v>3.9734813311162459E-7</v>
      </c>
      <c r="AL7" s="2">
        <v>8.9592286263415895E-7</v>
      </c>
      <c r="AM7" s="2">
        <v>1.9356954672079815E-5</v>
      </c>
      <c r="AN7" s="2">
        <v>1.4200606819703284E-5</v>
      </c>
      <c r="AO7" s="2">
        <v>1.5024186408102447E-5</v>
      </c>
      <c r="AP7" s="2">
        <v>1.4665439350422182E-5</v>
      </c>
      <c r="AQ7" s="2">
        <v>9.6559375472390794E-6</v>
      </c>
      <c r="AR7" s="2">
        <v>7.528559397067399E-7</v>
      </c>
      <c r="AS7" s="2">
        <v>5.7828729997624552E-6</v>
      </c>
      <c r="AT7" s="2">
        <v>1.9835014144729739E-6</v>
      </c>
      <c r="AU7" s="2">
        <v>8.3262249767853681E-6</v>
      </c>
      <c r="AV7" s="2">
        <v>7.692951389638715E-6</v>
      </c>
      <c r="AW7" s="2">
        <v>5.472984645949856E-6</v>
      </c>
      <c r="AX7" s="2">
        <v>1.6002980110998339E-5</v>
      </c>
      <c r="AY7" s="2">
        <v>1.4159036430777204E-5</v>
      </c>
      <c r="AZ7" s="2">
        <v>5.7901613147040414E-7</v>
      </c>
      <c r="BA7" s="2">
        <v>7.9472325998229206E-6</v>
      </c>
      <c r="BB7" s="2">
        <v>9.5906126503552381E-6</v>
      </c>
      <c r="BC7" s="2">
        <v>3.6198630876541346E-7</v>
      </c>
      <c r="BD7" s="2">
        <v>2.6858790247694738E-7</v>
      </c>
      <c r="BE7" s="2">
        <v>3.4681581618329843E-6</v>
      </c>
    </row>
    <row r="8" spans="1:57" x14ac:dyDescent="0.15">
      <c r="A8" s="5" t="s">
        <v>51</v>
      </c>
      <c r="B8" s="2">
        <v>1.7404297029346912E-4</v>
      </c>
      <c r="C8" s="2">
        <v>1.7146066088082287E-4</v>
      </c>
      <c r="D8" s="2">
        <v>7.0166212181217366E-4</v>
      </c>
      <c r="E8" s="2">
        <v>1.2471164337475959E-4</v>
      </c>
      <c r="F8" s="2">
        <v>1.5917693684916248E-4</v>
      </c>
      <c r="G8" s="2">
        <v>3.0211546897020554E-4</v>
      </c>
      <c r="H8" s="2">
        <v>1.1908733872087593E-3</v>
      </c>
      <c r="I8" s="2">
        <v>1.1293108437201153E-4</v>
      </c>
      <c r="J8" s="2">
        <v>1.8353473281710312E-4</v>
      </c>
      <c r="K8" s="2">
        <v>3.9233273200327523E-4</v>
      </c>
      <c r="L8" s="2">
        <v>3.6178132206082499E-4</v>
      </c>
      <c r="M8" s="2">
        <v>8.3146887773195567E-5</v>
      </c>
      <c r="N8" s="2">
        <v>2.4987394431670568E-4</v>
      </c>
      <c r="O8" s="2">
        <v>1.105474722605724E-4</v>
      </c>
      <c r="P8" s="2">
        <v>1.6725930843970941E-4</v>
      </c>
      <c r="Q8" s="2">
        <v>2.1288375966118408E-4</v>
      </c>
      <c r="R8" s="2">
        <v>1.3143297622719003E-4</v>
      </c>
      <c r="S8" s="2">
        <v>2.0055206118607633E-4</v>
      </c>
      <c r="T8" s="2">
        <v>1.1816785373823664E-4</v>
      </c>
      <c r="U8" s="2">
        <v>8.4653738599270169E-5</v>
      </c>
      <c r="V8" s="2">
        <v>1.0941383993942679E-4</v>
      </c>
      <c r="W8" s="2">
        <v>9.5511828382345589E-5</v>
      </c>
      <c r="X8" s="2">
        <v>4.0873470314094351E-5</v>
      </c>
      <c r="Y8" s="2">
        <v>1.8965392974154091E-5</v>
      </c>
      <c r="Z8" s="2">
        <v>5.50157318399355E-6</v>
      </c>
      <c r="AA8" s="2">
        <v>6.35755813558167E-7</v>
      </c>
      <c r="AB8" s="2">
        <v>4.8767721646083997E-7</v>
      </c>
      <c r="AC8" s="2">
        <v>4.9039324991270158E-5</v>
      </c>
      <c r="AD8" s="2">
        <v>4.73515311855792E-5</v>
      </c>
      <c r="AE8" s="2">
        <v>7.1387482855747125E-5</v>
      </c>
      <c r="AF8" s="2">
        <v>3.6768066759875593E-5</v>
      </c>
      <c r="AG8" s="2">
        <v>1.094648363950598E-4</v>
      </c>
      <c r="AH8" s="2">
        <v>2.1243612410618324E-5</v>
      </c>
      <c r="AI8" s="2">
        <v>1.8850934262622226E-5</v>
      </c>
      <c r="AJ8" s="2">
        <v>3.4602039525803983E-7</v>
      </c>
      <c r="AK8" s="2">
        <v>3.9437259022859559E-7</v>
      </c>
      <c r="AL8" s="2">
        <v>8.8658282496792516E-7</v>
      </c>
      <c r="AM8" s="2">
        <v>2.0131889677818749E-5</v>
      </c>
      <c r="AN8" s="2">
        <v>1.3646651527392954E-5</v>
      </c>
      <c r="AO8" s="2">
        <v>1.3194105202590408E-5</v>
      </c>
      <c r="AP8" s="2">
        <v>1.2335853741863042E-5</v>
      </c>
      <c r="AQ8" s="2">
        <v>8.478632938391598E-6</v>
      </c>
      <c r="AR8" s="2">
        <v>7.3434896111531596E-7</v>
      </c>
      <c r="AS8" s="2">
        <v>5.5786344947278726E-6</v>
      </c>
      <c r="AT8" s="2">
        <v>1.855515481995078E-6</v>
      </c>
      <c r="AU8" s="2">
        <v>7.4628590924867191E-6</v>
      </c>
      <c r="AV8" s="2">
        <v>7.194277759486209E-6</v>
      </c>
      <c r="AW8" s="2">
        <v>5.1510197704570198E-6</v>
      </c>
      <c r="AX8" s="2">
        <v>1.7795874258303774E-5</v>
      </c>
      <c r="AY8" s="2">
        <v>1.4790483139665164E-5</v>
      </c>
      <c r="AZ8" s="2">
        <v>5.292298840136613E-7</v>
      </c>
      <c r="BA8" s="2">
        <v>7.7476837409851479E-6</v>
      </c>
      <c r="BB8" s="2">
        <v>9.7021701220605847E-6</v>
      </c>
      <c r="BC8" s="2">
        <v>3.43753886118795E-7</v>
      </c>
      <c r="BD8" s="2">
        <v>2.5044925988655062E-7</v>
      </c>
      <c r="BE8" s="2">
        <v>3.5455757968252857E-6</v>
      </c>
    </row>
    <row r="9" spans="1:57" x14ac:dyDescent="0.15">
      <c r="A9" s="5" t="s">
        <v>50</v>
      </c>
      <c r="B9" s="2">
        <v>2.8023743397048414E-5</v>
      </c>
      <c r="C9" s="2">
        <v>2.2403746664488378E-5</v>
      </c>
      <c r="D9" s="2">
        <v>1.4387627294015141E-5</v>
      </c>
      <c r="E9" s="2">
        <v>1.4393073027283123E-5</v>
      </c>
      <c r="F9" s="2">
        <v>1.5302510483036542E-5</v>
      </c>
      <c r="G9" s="2">
        <v>1.70424222621576E-5</v>
      </c>
      <c r="H9" s="2">
        <v>1.5032946686271307E-5</v>
      </c>
      <c r="I9" s="2">
        <v>4.1894271088602081E-3</v>
      </c>
      <c r="J9" s="2">
        <v>6.9759843162881888E-5</v>
      </c>
      <c r="K9" s="2">
        <v>1.6002287207972554E-5</v>
      </c>
      <c r="L9" s="2">
        <v>1.4156183630125797E-5</v>
      </c>
      <c r="M9" s="2">
        <v>2.4910417687741651E-4</v>
      </c>
      <c r="N9" s="2">
        <v>1.3369275172902033E-5</v>
      </c>
      <c r="O9" s="2">
        <v>1.823285955453902E-4</v>
      </c>
      <c r="P9" s="2">
        <v>3.1315689157545064E-5</v>
      </c>
      <c r="Q9" s="2">
        <v>1.9487556499482657E-5</v>
      </c>
      <c r="R9" s="2">
        <v>1.0976964548276426E-4</v>
      </c>
      <c r="S9" s="2">
        <v>2.1115830746610033E-5</v>
      </c>
      <c r="T9" s="2">
        <v>7.3522844851059194E-5</v>
      </c>
      <c r="U9" s="2">
        <v>5.9487556499482656E-4</v>
      </c>
      <c r="V9" s="2">
        <v>5.7697543974296136E-5</v>
      </c>
      <c r="W9" s="2">
        <v>7.7929259924848894E-4</v>
      </c>
      <c r="X9" s="2">
        <v>9.5392909655285068E-5</v>
      </c>
      <c r="Y9" s="2">
        <v>5.1056472253989001E-5</v>
      </c>
      <c r="Z9" s="2">
        <v>1.844742144529761E-5</v>
      </c>
      <c r="AA9" s="2">
        <v>4.0298426183085554E-7</v>
      </c>
      <c r="AB9" s="2">
        <v>4.2749006153678594E-7</v>
      </c>
      <c r="AC9" s="2">
        <v>2.9366116647606603E-5</v>
      </c>
      <c r="AD9" s="2">
        <v>3.6922071556935145E-5</v>
      </c>
      <c r="AE9" s="2">
        <v>2.962478897783587E-5</v>
      </c>
      <c r="AF9" s="2">
        <v>1.724663725970702E-5</v>
      </c>
      <c r="AG9" s="2">
        <v>3.4261830855524696E-5</v>
      </c>
      <c r="AH9" s="2">
        <v>1.3339323639928119E-5</v>
      </c>
      <c r="AI9" s="2">
        <v>1.4706202690192233E-5</v>
      </c>
      <c r="AJ9" s="2">
        <v>2.8590099656918803E-7</v>
      </c>
      <c r="AK9" s="2">
        <v>3.6486412895496378E-7</v>
      </c>
      <c r="AL9" s="2">
        <v>7.4606545771388116E-7</v>
      </c>
      <c r="AM9" s="2">
        <v>1.2154876654141482E-5</v>
      </c>
      <c r="AN9" s="2">
        <v>1.1879867124108261E-5</v>
      </c>
      <c r="AO9" s="2">
        <v>1.8049882916734738E-5</v>
      </c>
      <c r="AP9" s="2">
        <v>1.9506616565920599E-5</v>
      </c>
      <c r="AQ9" s="2">
        <v>1.5193595817676851E-5</v>
      </c>
      <c r="AR9" s="2">
        <v>6.5348799215814405E-7</v>
      </c>
      <c r="AS9" s="2">
        <v>7.0304416489680332E-6</v>
      </c>
      <c r="AT9" s="2">
        <v>2.262702172847574E-6</v>
      </c>
      <c r="AU9" s="2">
        <v>1.2007841855905898E-5</v>
      </c>
      <c r="AV9" s="2">
        <v>9.7369710831563474E-6</v>
      </c>
      <c r="AW9" s="2">
        <v>7.0495017154059791E-6</v>
      </c>
      <c r="AX9" s="2">
        <v>1.1357076730381746E-5</v>
      </c>
      <c r="AY9" s="2">
        <v>1.0709034471491588E-5</v>
      </c>
      <c r="AZ9" s="2">
        <v>8.1141425692969555E-7</v>
      </c>
      <c r="BA9" s="2">
        <v>8.3401404999183146E-6</v>
      </c>
      <c r="BB9" s="2">
        <v>1.0159015411425149E-5</v>
      </c>
      <c r="BC9" s="2">
        <v>2.8862386320318032E-7</v>
      </c>
      <c r="BD9" s="2">
        <v>2.3688939715732725E-7</v>
      </c>
      <c r="BE9" s="2">
        <v>3.1067908293851765E-6</v>
      </c>
    </row>
    <row r="10" spans="1:57" x14ac:dyDescent="0.15">
      <c r="A10" s="5" t="s">
        <v>49</v>
      </c>
      <c r="B10" s="2">
        <v>3.457245593297475E-4</v>
      </c>
      <c r="C10" s="2">
        <v>3.3356470239676966E-4</v>
      </c>
      <c r="D10" s="2">
        <v>3.4714140849544437E-5</v>
      </c>
      <c r="E10" s="2">
        <v>5.7993457524305204E-5</v>
      </c>
      <c r="F10" s="2">
        <v>2.9063925057804089E-5</v>
      </c>
      <c r="G10" s="2">
        <v>9.3906441375813602E-5</v>
      </c>
      <c r="H10" s="2">
        <v>2.5424252975726866E-5</v>
      </c>
      <c r="I10" s="2">
        <v>1.7291134059664202E-4</v>
      </c>
      <c r="J10" s="2">
        <v>2.0491315642381315E-3</v>
      </c>
      <c r="K10" s="2">
        <v>8.3711694293507301E-5</v>
      </c>
      <c r="L10" s="2">
        <v>2.7292004557130595E-5</v>
      </c>
      <c r="M10" s="2">
        <v>8.5615334805543084E-5</v>
      </c>
      <c r="N10" s="2">
        <v>2.3693184768432398E-5</v>
      </c>
      <c r="O10" s="2">
        <v>1.0756561565551513E-4</v>
      </c>
      <c r="P10" s="2">
        <v>1.2767296173781838E-4</v>
      </c>
      <c r="Q10" s="2">
        <v>6.7187896114526922E-5</v>
      </c>
      <c r="R10" s="2">
        <v>2.5501834153433578E-4</v>
      </c>
      <c r="S10" s="2">
        <v>1.1661535313180553E-4</v>
      </c>
      <c r="T10" s="2">
        <v>9.6351088427270687E-5</v>
      </c>
      <c r="U10" s="2">
        <v>1.2279321256326379E-4</v>
      </c>
      <c r="V10" s="2">
        <v>1.7779528953967483E-4</v>
      </c>
      <c r="W10" s="2">
        <v>1.601600799025043E-4</v>
      </c>
      <c r="X10" s="2">
        <v>5.6540337630841875E-5</v>
      </c>
      <c r="Y10" s="2">
        <v>3.3454210306079133E-5</v>
      </c>
      <c r="Z10" s="2">
        <v>8.7778979166093969E-6</v>
      </c>
      <c r="AA10" s="2">
        <v>7.1739681550646153E-7</v>
      </c>
      <c r="AB10" s="2">
        <v>5.459699021683023E-7</v>
      </c>
      <c r="AC10" s="2">
        <v>4.2208818597491136E-5</v>
      </c>
      <c r="AD10" s="2">
        <v>5.0880576910741937E-5</v>
      </c>
      <c r="AE10" s="2">
        <v>4.4352227709919698E-5</v>
      </c>
      <c r="AF10" s="2">
        <v>2.7224044667210345E-5</v>
      </c>
      <c r="AG10" s="2">
        <v>5.8826920668664233E-5</v>
      </c>
      <c r="AH10" s="2">
        <v>1.9979062245150413E-5</v>
      </c>
      <c r="AI10" s="2">
        <v>2.1011823493657589E-5</v>
      </c>
      <c r="AJ10" s="2">
        <v>3.8943307707109672E-7</v>
      </c>
      <c r="AK10" s="2">
        <v>4.2379481916560523E-7</v>
      </c>
      <c r="AL10" s="2">
        <v>1.0022174777564988E-6</v>
      </c>
      <c r="AM10" s="2">
        <v>1.9052822397136214E-5</v>
      </c>
      <c r="AN10" s="2">
        <v>1.6049987935210553E-5</v>
      </c>
      <c r="AO10" s="2">
        <v>1.9021515032116774E-5</v>
      </c>
      <c r="AP10" s="2">
        <v>1.8792436751486721E-5</v>
      </c>
      <c r="AQ10" s="2">
        <v>1.2748588114197049E-5</v>
      </c>
      <c r="AR10" s="2">
        <v>8.0635554781780038E-7</v>
      </c>
      <c r="AS10" s="2">
        <v>7.0781370743343744E-6</v>
      </c>
      <c r="AT10" s="2">
        <v>2.2995641403913876E-6</v>
      </c>
      <c r="AU10" s="2">
        <v>1.0858692298999081E-5</v>
      </c>
      <c r="AV10" s="2">
        <v>9.5483645337951538E-6</v>
      </c>
      <c r="AW10" s="2">
        <v>6.7944618034874882E-6</v>
      </c>
      <c r="AX10" s="2">
        <v>1.5975537494005787E-5</v>
      </c>
      <c r="AY10" s="2">
        <v>1.4435367853903034E-5</v>
      </c>
      <c r="AZ10" s="2">
        <v>6.498187227205947E-7</v>
      </c>
      <c r="BA10" s="2">
        <v>8.7748435395343295E-6</v>
      </c>
      <c r="BB10" s="2">
        <v>1.0393281592185683E-5</v>
      </c>
      <c r="BC10" s="2">
        <v>3.909602656086304E-7</v>
      </c>
      <c r="BD10" s="2">
        <v>3.0085614189414141E-7</v>
      </c>
      <c r="BE10" s="2">
        <v>3.3674507252618368E-6</v>
      </c>
    </row>
    <row r="11" spans="1:57" x14ac:dyDescent="0.15">
      <c r="A11" s="5" t="s">
        <v>48</v>
      </c>
      <c r="B11" s="2">
        <v>3.3915974611193169E-4</v>
      </c>
      <c r="C11" s="2">
        <v>3.7426031914148848E-4</v>
      </c>
      <c r="D11" s="2">
        <v>5.4229342135451802E-4</v>
      </c>
      <c r="E11" s="2">
        <v>6.2660681521858926E-5</v>
      </c>
      <c r="F11" s="2">
        <v>9.409031644512343E-5</v>
      </c>
      <c r="G11" s="2">
        <v>2.4020904107139267E-4</v>
      </c>
      <c r="H11" s="2">
        <v>1.79874927478871E-4</v>
      </c>
      <c r="I11" s="2">
        <v>1.3983737245118992E-4</v>
      </c>
      <c r="J11" s="2">
        <v>2.4150835630557785E-4</v>
      </c>
      <c r="K11" s="2">
        <v>7.6651904819007369E-4</v>
      </c>
      <c r="L11" s="2">
        <v>2.1419812945740679E-4</v>
      </c>
      <c r="M11" s="2">
        <v>9.7182471825064837E-5</v>
      </c>
      <c r="N11" s="2">
        <v>9.4339504936288832E-5</v>
      </c>
      <c r="O11" s="2">
        <v>1.2820314649857246E-4</v>
      </c>
      <c r="P11" s="2">
        <v>2.1351883955103096E-4</v>
      </c>
      <c r="Q11" s="2">
        <v>2.4938396030174334E-4</v>
      </c>
      <c r="R11" s="2">
        <v>1.643555791535632E-4</v>
      </c>
      <c r="S11" s="2">
        <v>3.9574528846600393E-4</v>
      </c>
      <c r="T11" s="2">
        <v>1.3223937621778312E-4</v>
      </c>
      <c r="U11" s="2">
        <v>1.0295920864112213E-4</v>
      </c>
      <c r="V11" s="2">
        <v>7.4174992011412073E-5</v>
      </c>
      <c r="W11" s="2">
        <v>1.1914814273128609E-4</v>
      </c>
      <c r="X11" s="2">
        <v>4.8021984039459814E-5</v>
      </c>
      <c r="Y11" s="2">
        <v>1.7292433611541827E-5</v>
      </c>
      <c r="Z11" s="2">
        <v>5.5899320918039513E-6</v>
      </c>
      <c r="AA11" s="2">
        <v>6.1759929242945258E-7</v>
      </c>
      <c r="AB11" s="2">
        <v>4.7273032260032182E-7</v>
      </c>
      <c r="AC11" s="2">
        <v>4.5580352717818122E-5</v>
      </c>
      <c r="AD11" s="2">
        <v>4.8296472613872903E-5</v>
      </c>
      <c r="AE11" s="2">
        <v>6.4745339066170463E-5</v>
      </c>
      <c r="AF11" s="2">
        <v>3.2574377046100908E-5</v>
      </c>
      <c r="AG11" s="2">
        <v>9.7709614655471779E-5</v>
      </c>
      <c r="AH11" s="2">
        <v>2.1328316754269647E-5</v>
      </c>
      <c r="AI11" s="2">
        <v>1.8924462269258039E-5</v>
      </c>
      <c r="AJ11" s="2">
        <v>3.4103125911929368E-7</v>
      </c>
      <c r="AK11" s="2">
        <v>3.7846151926653328E-7</v>
      </c>
      <c r="AL11" s="2">
        <v>8.5777679504090647E-7</v>
      </c>
      <c r="AM11" s="2">
        <v>2.0022763143393248E-5</v>
      </c>
      <c r="AN11" s="2">
        <v>1.4023870801832421E-5</v>
      </c>
      <c r="AO11" s="2">
        <v>1.2624394964105075E-5</v>
      </c>
      <c r="AP11" s="2">
        <v>1.2874969761201872E-5</v>
      </c>
      <c r="AQ11" s="2">
        <v>8.0987992511175354E-6</v>
      </c>
      <c r="AR11" s="2">
        <v>7.115215192803964E-7</v>
      </c>
      <c r="AS11" s="2">
        <v>5.0090699065560491E-6</v>
      </c>
      <c r="AT11" s="2">
        <v>1.7599153798859485E-6</v>
      </c>
      <c r="AU11" s="2">
        <v>6.8816226433665615E-6</v>
      </c>
      <c r="AV11" s="2">
        <v>6.5596530908037317E-6</v>
      </c>
      <c r="AW11" s="2">
        <v>4.6489769408802905E-6</v>
      </c>
      <c r="AX11" s="2">
        <v>1.662250127020281E-5</v>
      </c>
      <c r="AY11" s="2">
        <v>1.4360743143157574E-5</v>
      </c>
      <c r="AZ11" s="2">
        <v>5.6076074924290366E-7</v>
      </c>
      <c r="BA11" s="2">
        <v>7.3505406246555901E-6</v>
      </c>
      <c r="BB11" s="2">
        <v>8.4786470763154483E-6</v>
      </c>
      <c r="BC11" s="2">
        <v>3.44150447464897E-7</v>
      </c>
      <c r="BD11" s="2">
        <v>2.6201182103067688E-7</v>
      </c>
      <c r="BE11" s="2">
        <v>2.8907944434085657E-6</v>
      </c>
    </row>
    <row r="12" spans="1:57" x14ac:dyDescent="0.15">
      <c r="A12" s="5" t="s">
        <v>47</v>
      </c>
      <c r="B12" s="2">
        <v>8.6978411666845015E-5</v>
      </c>
      <c r="C12" s="2">
        <v>7.1393999241149174E-5</v>
      </c>
      <c r="D12" s="2">
        <v>1.3731430044655452E-4</v>
      </c>
      <c r="E12" s="2">
        <v>3.2974743887845738E-5</v>
      </c>
      <c r="F12" s="2">
        <v>1.7679035286563474E-4</v>
      </c>
      <c r="G12" s="2">
        <v>6.8318464397248676E-5</v>
      </c>
      <c r="H12" s="2">
        <v>1.1317943903411909E-4</v>
      </c>
      <c r="I12" s="2">
        <v>8.6498049364219212E-5</v>
      </c>
      <c r="J12" s="2">
        <v>8.0545205132944819E-5</v>
      </c>
      <c r="K12" s="2">
        <v>1.7278936052224499E-4</v>
      </c>
      <c r="L12" s="2">
        <v>6.7876287857413875E-4</v>
      </c>
      <c r="M12" s="2">
        <v>7.2968857929504697E-5</v>
      </c>
      <c r="N12" s="2">
        <v>1.9636967709924403E-4</v>
      </c>
      <c r="O12" s="2">
        <v>7.9522459065835166E-5</v>
      </c>
      <c r="P12" s="2">
        <v>9.2878963293023433E-5</v>
      </c>
      <c r="Q12" s="2">
        <v>1.1682411199859903E-4</v>
      </c>
      <c r="R12" s="2">
        <v>7.0456380670707376E-5</v>
      </c>
      <c r="S12" s="2">
        <v>1.1745891990232226E-4</v>
      </c>
      <c r="T12" s="2">
        <v>7.7604658176617656E-5</v>
      </c>
      <c r="U12" s="2">
        <v>7.3974578497280766E-5</v>
      </c>
      <c r="V12" s="2">
        <v>4.3807825892379384E-5</v>
      </c>
      <c r="W12" s="2">
        <v>8.4188661990329511E-5</v>
      </c>
      <c r="X12" s="2">
        <v>3.4015731561384217E-5</v>
      </c>
      <c r="Y12" s="2">
        <v>1.4720976388064639E-5</v>
      </c>
      <c r="Z12" s="2">
        <v>4.4241976125385505E-6</v>
      </c>
      <c r="AA12" s="2">
        <v>5.0711665872143358E-7</v>
      </c>
      <c r="AB12" s="2">
        <v>4.4387908976816132E-7</v>
      </c>
      <c r="AC12" s="2">
        <v>4.2898177785128465E-5</v>
      </c>
      <c r="AD12" s="2">
        <v>4.4235895589909226E-5</v>
      </c>
      <c r="AE12" s="2">
        <v>5.7013532839755999E-5</v>
      </c>
      <c r="AF12" s="2">
        <v>3.0442808915524331E-5</v>
      </c>
      <c r="AG12" s="2">
        <v>6.3078258923793859E-5</v>
      </c>
      <c r="AH12" s="2">
        <v>1.9934427505423839E-5</v>
      </c>
      <c r="AI12" s="2">
        <v>1.8604006343214609E-5</v>
      </c>
      <c r="AJ12" s="2">
        <v>2.6632745386089681E-7</v>
      </c>
      <c r="AK12" s="2">
        <v>3.2713280862365862E-7</v>
      </c>
      <c r="AL12" s="2">
        <v>7.175031862005895E-7</v>
      </c>
      <c r="AM12" s="2">
        <v>1.8084728613540624E-5</v>
      </c>
      <c r="AN12" s="2">
        <v>1.2690077538988392E-5</v>
      </c>
      <c r="AO12" s="2">
        <v>1.3676340393240388E-5</v>
      </c>
      <c r="AP12" s="2">
        <v>1.0360016344479361E-5</v>
      </c>
      <c r="AQ12" s="2">
        <v>6.6752118458559926E-6</v>
      </c>
      <c r="AR12" s="2">
        <v>5.7643476315098214E-7</v>
      </c>
      <c r="AS12" s="2">
        <v>5.0602216233570384E-6</v>
      </c>
      <c r="AT12" s="2">
        <v>1.6514734353566111E-6</v>
      </c>
      <c r="AU12" s="2">
        <v>7.3124519637697372E-6</v>
      </c>
      <c r="AV12" s="2">
        <v>6.9318104429548474E-6</v>
      </c>
      <c r="AW12" s="2">
        <v>4.3743372216330851E-6</v>
      </c>
      <c r="AX12" s="2">
        <v>1.6340831038944612E-5</v>
      </c>
      <c r="AY12" s="2">
        <v>1.3440415616760873E-5</v>
      </c>
      <c r="AZ12" s="2">
        <v>4.4266298267290604E-7</v>
      </c>
      <c r="BA12" s="2">
        <v>7.1142265072431342E-6</v>
      </c>
      <c r="BB12" s="2">
        <v>8.5990932705497768E-6</v>
      </c>
      <c r="BC12" s="2">
        <v>3.3321334409993481E-7</v>
      </c>
      <c r="BD12" s="2">
        <v>2.3714088357477111E-7</v>
      </c>
      <c r="BE12" s="2">
        <v>2.6255752186560554E-6</v>
      </c>
    </row>
    <row r="13" spans="1:57" x14ac:dyDescent="0.15">
      <c r="A13" s="5" t="s">
        <v>46</v>
      </c>
      <c r="B13" s="2">
        <v>1.352685758696764E-5</v>
      </c>
      <c r="C13" s="2">
        <v>1.3303946818148398E-5</v>
      </c>
      <c r="D13" s="2">
        <v>1.3960202775605045E-5</v>
      </c>
      <c r="E13" s="2">
        <v>1.2531244936681698E-5</v>
      </c>
      <c r="F13" s="2">
        <v>1.8130214490064999E-5</v>
      </c>
      <c r="G13" s="2">
        <v>1.3294797495547609E-5</v>
      </c>
      <c r="H13" s="2">
        <v>1.5629122393649105E-5</v>
      </c>
      <c r="I13" s="2">
        <v>2.4820116000102472E-4</v>
      </c>
      <c r="J13" s="2">
        <v>1.2574080401585395E-5</v>
      </c>
      <c r="K13" s="2">
        <v>1.3133436715133679E-5</v>
      </c>
      <c r="L13" s="2">
        <v>1.4664284737565822E-5</v>
      </c>
      <c r="M13" s="2">
        <v>4.7097801600765488E-4</v>
      </c>
      <c r="N13" s="2">
        <v>1.4074985186414952E-5</v>
      </c>
      <c r="O13" s="2">
        <v>1.2890896490552745E-4</v>
      </c>
      <c r="P13" s="2">
        <v>2.2872890623674393E-5</v>
      </c>
      <c r="Q13" s="2">
        <v>2.0039095887229772E-5</v>
      </c>
      <c r="R13" s="2">
        <v>3.4801112025304033E-5</v>
      </c>
      <c r="S13" s="2">
        <v>1.6634716123135909E-5</v>
      </c>
      <c r="T13" s="2">
        <v>9.9393666073679666E-5</v>
      </c>
      <c r="U13" s="2">
        <v>7.5196327827880963E-4</v>
      </c>
      <c r="V13" s="2">
        <v>1.4987422176693714E-5</v>
      </c>
      <c r="W13" s="2">
        <v>5.0512411971040231E-4</v>
      </c>
      <c r="X13" s="2">
        <v>1.7879564638633366E-4</v>
      </c>
      <c r="Y13" s="2">
        <v>2.5166043570072334E-5</v>
      </c>
      <c r="Z13" s="2">
        <v>1.3507311306865953E-5</v>
      </c>
      <c r="AA13" s="2">
        <v>9.5984711648285402E-7</v>
      </c>
      <c r="AB13" s="2">
        <v>7.8600998706784849E-7</v>
      </c>
      <c r="AC13" s="2">
        <v>3.5622055789574897E-5</v>
      </c>
      <c r="AD13" s="2">
        <v>5.3432043988612258E-5</v>
      </c>
      <c r="AE13" s="2">
        <v>3.7884017863470155E-5</v>
      </c>
      <c r="AF13" s="2">
        <v>2.0079020204033225E-5</v>
      </c>
      <c r="AG13" s="2">
        <v>4.9833033180101592E-5</v>
      </c>
      <c r="AH13" s="2">
        <v>1.7634487556422207E-5</v>
      </c>
      <c r="AI13" s="2">
        <v>1.8138116177765682E-5</v>
      </c>
      <c r="AJ13" s="2">
        <v>5.1402557884437073E-7</v>
      </c>
      <c r="AK13" s="2">
        <v>5.6642624464889405E-7</v>
      </c>
      <c r="AL13" s="2">
        <v>1.251377804808019E-6</v>
      </c>
      <c r="AM13" s="2">
        <v>1.6333620233909917E-5</v>
      </c>
      <c r="AN13" s="2">
        <v>1.438980505954213E-5</v>
      </c>
      <c r="AO13" s="2">
        <v>1.9700570951000557E-5</v>
      </c>
      <c r="AP13" s="2">
        <v>2.3744571540549631E-5</v>
      </c>
      <c r="AQ13" s="2">
        <v>1.6153960808294413E-5</v>
      </c>
      <c r="AR13" s="2">
        <v>1.0234764963883467E-6</v>
      </c>
      <c r="AS13" s="2">
        <v>7.1410462899164164E-6</v>
      </c>
      <c r="AT13" s="2">
        <v>2.4744758852135974E-6</v>
      </c>
      <c r="AU13" s="2">
        <v>1.1252419164071311E-5</v>
      </c>
      <c r="AV13" s="2">
        <v>9.6675069626344995E-6</v>
      </c>
      <c r="AW13" s="2">
        <v>6.9788537529024155E-6</v>
      </c>
      <c r="AX13" s="2">
        <v>1.2566178713884714E-5</v>
      </c>
      <c r="AY13" s="2">
        <v>1.2317899368763281E-5</v>
      </c>
      <c r="AZ13" s="2">
        <v>9.257450958799103E-7</v>
      </c>
      <c r="BA13" s="2">
        <v>8.4618757708304305E-6</v>
      </c>
      <c r="BB13" s="2">
        <v>9.6429701429323818E-6</v>
      </c>
      <c r="BC13" s="2">
        <v>5.2691780614548351E-7</v>
      </c>
      <c r="BD13" s="2">
        <v>4.0464958593492933E-7</v>
      </c>
      <c r="BE13" s="2">
        <v>2.8221501440436085E-6</v>
      </c>
    </row>
    <row r="14" spans="1:57" x14ac:dyDescent="0.15">
      <c r="A14" s="5" t="s">
        <v>45</v>
      </c>
      <c r="B14" s="2">
        <v>4.2833203956528547E-5</v>
      </c>
      <c r="C14" s="2">
        <v>4.7347872324824319E-5</v>
      </c>
      <c r="D14" s="2">
        <v>5.0593332630067609E-5</v>
      </c>
      <c r="E14" s="2">
        <v>3.5966444731780524E-5</v>
      </c>
      <c r="F14" s="2">
        <v>3.4980975339815139E-5</v>
      </c>
      <c r="G14" s="2">
        <v>4.8438193959788171E-5</v>
      </c>
      <c r="H14" s="2">
        <v>7.0152526715891025E-5</v>
      </c>
      <c r="I14" s="2">
        <v>6.7018649034108929E-5</v>
      </c>
      <c r="J14" s="2">
        <v>6.7571957154256292E-5</v>
      </c>
      <c r="K14" s="2">
        <v>5.1961016786206485E-5</v>
      </c>
      <c r="L14" s="2">
        <v>6.9532623252217601E-5</v>
      </c>
      <c r="M14" s="2">
        <v>5.7786338191983185E-5</v>
      </c>
      <c r="N14" s="2">
        <v>2.8482757579984728E-4</v>
      </c>
      <c r="O14" s="2">
        <v>5.7116133990114556E-5</v>
      </c>
      <c r="P14" s="2">
        <v>4.5037226442800521E-5</v>
      </c>
      <c r="Q14" s="2">
        <v>3.2595232581049189E-5</v>
      </c>
      <c r="R14" s="2">
        <v>4.9150197366635922E-5</v>
      </c>
      <c r="S14" s="2">
        <v>4.4678745125521947E-5</v>
      </c>
      <c r="T14" s="2">
        <v>5.0053839501396408E-5</v>
      </c>
      <c r="U14" s="2">
        <v>5.8684666868483621E-5</v>
      </c>
      <c r="V14" s="2">
        <v>4.4875697311694755E-5</v>
      </c>
      <c r="W14" s="2">
        <v>6.4535847104459269E-5</v>
      </c>
      <c r="X14" s="2">
        <v>3.0164856772898756E-5</v>
      </c>
      <c r="Y14" s="2">
        <v>1.6823825773545651E-5</v>
      </c>
      <c r="Z14" s="2">
        <v>4.666279043982753E-6</v>
      </c>
      <c r="AA14" s="2">
        <v>4.272020441086465E-7</v>
      </c>
      <c r="AB14" s="2">
        <v>3.3970709809302822E-7</v>
      </c>
      <c r="AC14" s="2">
        <v>4.1963567954632419E-5</v>
      </c>
      <c r="AD14" s="2">
        <v>4.1826480731522931E-5</v>
      </c>
      <c r="AE14" s="2">
        <v>4.5761273688371063E-5</v>
      </c>
      <c r="AF14" s="2">
        <v>3.1874019179884013E-5</v>
      </c>
      <c r="AG14" s="2">
        <v>4.067204336688771E-5</v>
      </c>
      <c r="AH14" s="2">
        <v>2.2164559786005073E-5</v>
      </c>
      <c r="AI14" s="2">
        <v>2.4162065861236132E-5</v>
      </c>
      <c r="AJ14" s="2">
        <v>2.291871662838261E-7</v>
      </c>
      <c r="AK14" s="2">
        <v>2.5717137978679714E-7</v>
      </c>
      <c r="AL14" s="2">
        <v>7.1129494574640316E-7</v>
      </c>
      <c r="AM14" s="2">
        <v>1.9924051553014039E-5</v>
      </c>
      <c r="AN14" s="2">
        <v>1.4225898914928061E-5</v>
      </c>
      <c r="AO14" s="2">
        <v>2.0424579321111481E-5</v>
      </c>
      <c r="AP14" s="2">
        <v>1.1155782732266669E-5</v>
      </c>
      <c r="AQ14" s="2">
        <v>7.3683496844974756E-6</v>
      </c>
      <c r="AR14" s="2">
        <v>5.8660579191038017E-7</v>
      </c>
      <c r="AS14" s="2">
        <v>6.1919500257206807E-6</v>
      </c>
      <c r="AT14" s="2">
        <v>1.7743408283086321E-6</v>
      </c>
      <c r="AU14" s="2">
        <v>1.0029329581134419E-5</v>
      </c>
      <c r="AV14" s="2">
        <v>9.1543801209782331E-6</v>
      </c>
      <c r="AW14" s="2">
        <v>5.1802675730056762E-6</v>
      </c>
      <c r="AX14" s="2">
        <v>1.8176632246556365E-5</v>
      </c>
      <c r="AY14" s="2">
        <v>1.461307290681094E-5</v>
      </c>
      <c r="AZ14" s="2">
        <v>3.7973515031879686E-7</v>
      </c>
      <c r="BA14" s="2">
        <v>8.3028098771663061E-6</v>
      </c>
      <c r="BB14" s="2">
        <v>1.0812533328666936E-5</v>
      </c>
      <c r="BC14" s="2">
        <v>2.4300215775997636E-7</v>
      </c>
      <c r="BD14" s="2">
        <v>1.8065758084196495E-7</v>
      </c>
      <c r="BE14" s="2">
        <v>2.9471981815787217E-6</v>
      </c>
    </row>
    <row r="15" spans="1:57" x14ac:dyDescent="0.15">
      <c r="A15" s="5" t="s">
        <v>44</v>
      </c>
      <c r="B15" s="2">
        <v>3.7185619973885561E-5</v>
      </c>
      <c r="C15" s="2">
        <v>2.1346113951700488E-5</v>
      </c>
      <c r="D15" s="2">
        <v>1.7010994911345137E-5</v>
      </c>
      <c r="E15" s="2">
        <v>1.5314776623915455E-5</v>
      </c>
      <c r="F15" s="2">
        <v>1.8203839066713853E-5</v>
      </c>
      <c r="G15" s="2">
        <v>1.862484288625575E-5</v>
      </c>
      <c r="H15" s="2">
        <v>1.5699171415671106E-5</v>
      </c>
      <c r="I15" s="2">
        <v>5.6764738184436278E-4</v>
      </c>
      <c r="J15" s="2">
        <v>3.9626221826302366E-5</v>
      </c>
      <c r="K15" s="2">
        <v>1.9967173905084994E-5</v>
      </c>
      <c r="L15" s="2">
        <v>1.6800493001574187E-5</v>
      </c>
      <c r="M15" s="2">
        <v>2.4117112279888221E-4</v>
      </c>
      <c r="N15" s="2">
        <v>1.4408703186205717E-5</v>
      </c>
      <c r="O15" s="2">
        <v>1.1117185497943793E-3</v>
      </c>
      <c r="P15" s="2">
        <v>9.5293299327614179E-5</v>
      </c>
      <c r="Q15" s="2">
        <v>4.5742980218921985E-5</v>
      </c>
      <c r="R15" s="2">
        <v>1.6900557677523278E-4</v>
      </c>
      <c r="S15" s="2">
        <v>5.5819615117087876E-5</v>
      </c>
      <c r="T15" s="2">
        <v>3.2911210904609074E-4</v>
      </c>
      <c r="U15" s="2">
        <v>2.7333520446142016E-4</v>
      </c>
      <c r="V15" s="2">
        <v>3.2292213259789861E-5</v>
      </c>
      <c r="W15" s="2">
        <v>3.5653837236262461E-4</v>
      </c>
      <c r="X15" s="2">
        <v>5.6237568184314252E-5</v>
      </c>
      <c r="Y15" s="2">
        <v>2.6803909844167571E-5</v>
      </c>
      <c r="Z15" s="2">
        <v>9.2437795160286519E-6</v>
      </c>
      <c r="AA15" s="2">
        <v>4.545620950126301E-7</v>
      </c>
      <c r="AB15" s="2">
        <v>4.3930833343502508E-7</v>
      </c>
      <c r="AC15" s="2">
        <v>3.076683710202936E-5</v>
      </c>
      <c r="AD15" s="2">
        <v>3.5025687334496689E-5</v>
      </c>
      <c r="AE15" s="2">
        <v>4.5166388031288518E-5</v>
      </c>
      <c r="AF15" s="2">
        <v>2.0671897689970345E-5</v>
      </c>
      <c r="AG15" s="2">
        <v>8.2504545620950122E-5</v>
      </c>
      <c r="AH15" s="2">
        <v>1.402430839445007E-5</v>
      </c>
      <c r="AI15" s="2">
        <v>1.4009054632872464E-5</v>
      </c>
      <c r="AJ15" s="2">
        <v>2.5321244218824364E-7</v>
      </c>
      <c r="AK15" s="2">
        <v>3.1727824081418476E-7</v>
      </c>
      <c r="AL15" s="2">
        <v>8.7556591455452902E-7</v>
      </c>
      <c r="AM15" s="2">
        <v>1.314569172758002E-5</v>
      </c>
      <c r="AN15" s="2">
        <v>1.1238971530379391E-5</v>
      </c>
      <c r="AO15" s="2">
        <v>1.3426360940607955E-5</v>
      </c>
      <c r="AP15" s="2">
        <v>1.2343343868597996E-5</v>
      </c>
      <c r="AQ15" s="2">
        <v>8.3194015644257879E-6</v>
      </c>
      <c r="AR15" s="2">
        <v>5.704906830024284E-7</v>
      </c>
      <c r="AS15" s="2">
        <v>4.9147619803043437E-6</v>
      </c>
      <c r="AT15" s="2">
        <v>1.6443554980658232E-6</v>
      </c>
      <c r="AU15" s="2">
        <v>7.2394352447313503E-6</v>
      </c>
      <c r="AV15" s="2">
        <v>6.4645441565890142E-6</v>
      </c>
      <c r="AW15" s="2">
        <v>4.4327431144520245E-6</v>
      </c>
      <c r="AX15" s="2">
        <v>1.0473232699183618E-5</v>
      </c>
      <c r="AY15" s="2">
        <v>9.9057927684967104E-6</v>
      </c>
      <c r="AZ15" s="2">
        <v>7.4743431730264678E-7</v>
      </c>
      <c r="BA15" s="2">
        <v>6.2448899898715022E-6</v>
      </c>
      <c r="BB15" s="2">
        <v>7.2760442725176023E-6</v>
      </c>
      <c r="BC15" s="2">
        <v>4.1185156259533602E-7</v>
      </c>
      <c r="BD15" s="2">
        <v>3.1727824081418476E-7</v>
      </c>
      <c r="BE15" s="2">
        <v>2.6083932297704614E-6</v>
      </c>
    </row>
    <row r="16" spans="1:57" x14ac:dyDescent="0.15">
      <c r="A16" s="5" t="s">
        <v>43</v>
      </c>
      <c r="B16" s="2">
        <v>2.051142040569742E-4</v>
      </c>
      <c r="C16" s="2">
        <v>4.5988252633116352E-5</v>
      </c>
      <c r="D16" s="2">
        <v>3.8745730418012406E-5</v>
      </c>
      <c r="E16" s="2">
        <v>3.5335043932297456E-5</v>
      </c>
      <c r="F16" s="2">
        <v>4.2882536289372259E-5</v>
      </c>
      <c r="G16" s="2">
        <v>3.1932655953847018E-5</v>
      </c>
      <c r="H16" s="2">
        <v>2.6470163546981167E-5</v>
      </c>
      <c r="I16" s="2">
        <v>2.085145174086085E-4</v>
      </c>
      <c r="J16" s="2">
        <v>1.8476211499075546E-4</v>
      </c>
      <c r="K16" s="2">
        <v>5.5083416595022884E-5</v>
      </c>
      <c r="L16" s="2">
        <v>4.0419954258627955E-5</v>
      </c>
      <c r="M16" s="2">
        <v>1.160089823042631E-4</v>
      </c>
      <c r="N16" s="2">
        <v>3.7949073720619133E-5</v>
      </c>
      <c r="O16" s="2">
        <v>1.7123554814959887E-4</v>
      </c>
      <c r="P16" s="2">
        <v>1.1368498534483616E-3</v>
      </c>
      <c r="Q16" s="2">
        <v>2.3102629299041687E-4</v>
      </c>
      <c r="R16" s="2">
        <v>2.8939799308900317E-4</v>
      </c>
      <c r="S16" s="2">
        <v>4.3127757179038634E-4</v>
      </c>
      <c r="T16" s="2">
        <v>2.447727702740831E-4</v>
      </c>
      <c r="U16" s="2">
        <v>1.23913310473712E-4</v>
      </c>
      <c r="V16" s="2">
        <v>6.9161834169269626E-5</v>
      </c>
      <c r="W16" s="2">
        <v>1.5553269777832362E-4</v>
      </c>
      <c r="X16" s="2">
        <v>5.4556461383726293E-5</v>
      </c>
      <c r="Y16" s="2">
        <v>1.5748492161230036E-5</v>
      </c>
      <c r="Z16" s="2">
        <v>5.5309550917980862E-6</v>
      </c>
      <c r="AA16" s="2">
        <v>6.535074470804192E-7</v>
      </c>
      <c r="AB16" s="2">
        <v>5.5807461353851668E-7</v>
      </c>
      <c r="AC16" s="2">
        <v>4.4888700420568348E-5</v>
      </c>
      <c r="AD16" s="2">
        <v>5.0353267454250333E-5</v>
      </c>
      <c r="AE16" s="2">
        <v>6.9329878941376021E-5</v>
      </c>
      <c r="AF16" s="2">
        <v>3.0484566436189459E-5</v>
      </c>
      <c r="AG16" s="2">
        <v>1.1946116132630061E-4</v>
      </c>
      <c r="AH16" s="2">
        <v>2.0787760697605715E-5</v>
      </c>
      <c r="AI16" s="2">
        <v>1.8082447329374393E-5</v>
      </c>
      <c r="AJ16" s="2">
        <v>3.506119319256852E-7</v>
      </c>
      <c r="AK16" s="2">
        <v>4.2737312412243279E-7</v>
      </c>
      <c r="AL16" s="2">
        <v>8.8586565048679044E-7</v>
      </c>
      <c r="AM16" s="2">
        <v>1.9401909984432001E-5</v>
      </c>
      <c r="AN16" s="2">
        <v>1.4630268307336876E-5</v>
      </c>
      <c r="AO16" s="2">
        <v>1.3192551923759952E-5</v>
      </c>
      <c r="AP16" s="2">
        <v>1.380041758088555E-5</v>
      </c>
      <c r="AQ16" s="2">
        <v>8.4271341271132153E-6</v>
      </c>
      <c r="AR16" s="2">
        <v>7.8628356331263126E-7</v>
      </c>
      <c r="AS16" s="2">
        <v>5.1948655475853003E-6</v>
      </c>
      <c r="AT16" s="2">
        <v>1.7655074205251959E-6</v>
      </c>
      <c r="AU16" s="2">
        <v>7.0516565480201425E-6</v>
      </c>
      <c r="AV16" s="2">
        <v>6.7280147647041253E-6</v>
      </c>
      <c r="AW16" s="2">
        <v>4.7591939161983536E-6</v>
      </c>
      <c r="AX16" s="2">
        <v>1.4194596675949931E-5</v>
      </c>
      <c r="AY16" s="2">
        <v>1.3277611623221215E-5</v>
      </c>
      <c r="AZ16" s="2">
        <v>6.3276117891913599E-7</v>
      </c>
      <c r="BA16" s="2">
        <v>7.2549699760007169E-6</v>
      </c>
      <c r="BB16" s="2">
        <v>7.8503878722295428E-6</v>
      </c>
      <c r="BC16" s="2">
        <v>3.9832834869663641E-7</v>
      </c>
      <c r="BD16" s="2">
        <v>2.8629850062570745E-7</v>
      </c>
      <c r="BE16" s="2">
        <v>2.5600894911023402E-6</v>
      </c>
    </row>
    <row r="17" spans="1:57" x14ac:dyDescent="0.15">
      <c r="A17" s="5" t="s">
        <v>42</v>
      </c>
      <c r="B17" s="2">
        <v>1.6187335439705108E-4</v>
      </c>
      <c r="C17" s="2">
        <v>8.4008688783570299E-5</v>
      </c>
      <c r="D17" s="2">
        <v>7.7195234333859915E-5</v>
      </c>
      <c r="E17" s="2">
        <v>3.2374275934702468E-5</v>
      </c>
      <c r="F17" s="2">
        <v>1.7053251711427066E-4</v>
      </c>
      <c r="G17" s="2">
        <v>5.6443522906793042E-5</v>
      </c>
      <c r="H17" s="2">
        <v>7.2646787783043709E-5</v>
      </c>
      <c r="I17" s="2">
        <v>1.4994339125855714E-4</v>
      </c>
      <c r="J17" s="2">
        <v>1.1162914691943129E-4</v>
      </c>
      <c r="K17" s="2">
        <v>1.2333399157451289E-4</v>
      </c>
      <c r="L17" s="2">
        <v>1.6668114797261716E-4</v>
      </c>
      <c r="M17" s="2">
        <v>1.1253422854133754E-4</v>
      </c>
      <c r="N17" s="2">
        <v>9.5046076882569766E-5</v>
      </c>
      <c r="O17" s="2">
        <v>1.4164823591363875E-4</v>
      </c>
      <c r="P17" s="2">
        <v>3.0383030542390735E-4</v>
      </c>
      <c r="Q17" s="2">
        <v>5.9033307003686147E-4</v>
      </c>
      <c r="R17" s="2">
        <v>1.4315100052659293E-4</v>
      </c>
      <c r="S17" s="2">
        <v>3.8653238546603472E-4</v>
      </c>
      <c r="T17" s="2">
        <v>1.7052066877303843E-4</v>
      </c>
      <c r="U17" s="2">
        <v>1.0174828857293313E-4</v>
      </c>
      <c r="V17" s="2">
        <v>3.887638230647709E-5</v>
      </c>
      <c r="W17" s="2">
        <v>1.1699381253291204E-4</v>
      </c>
      <c r="X17" s="2">
        <v>4.7009610321221699E-5</v>
      </c>
      <c r="Y17" s="2">
        <v>1.519747235387046E-5</v>
      </c>
      <c r="Z17" s="2">
        <v>5.0329120589784103E-6</v>
      </c>
      <c r="AA17" s="2">
        <v>5.9899947340705629E-7</v>
      </c>
      <c r="AB17" s="2">
        <v>4.6340179041600844E-7</v>
      </c>
      <c r="AC17" s="2">
        <v>6.0967614533965247E-5</v>
      </c>
      <c r="AD17" s="2">
        <v>5.96669299631385E-5</v>
      </c>
      <c r="AE17" s="2">
        <v>1.0350710900473934E-4</v>
      </c>
      <c r="AF17" s="2">
        <v>4.812335439705108E-5</v>
      </c>
      <c r="AG17" s="2">
        <v>1.4274157451290152E-4</v>
      </c>
      <c r="AH17" s="2">
        <v>2.5477224855186937E-5</v>
      </c>
      <c r="AI17" s="2">
        <v>2.3936940494997368E-5</v>
      </c>
      <c r="AJ17" s="2">
        <v>3.15955766192733E-7</v>
      </c>
      <c r="AK17" s="2">
        <v>3.547919957872564E-7</v>
      </c>
      <c r="AL17" s="2">
        <v>8.0107951553449183E-7</v>
      </c>
      <c r="AM17" s="2">
        <v>2.4126513954713002E-5</v>
      </c>
      <c r="AN17" s="2">
        <v>1.6656793048973145E-5</v>
      </c>
      <c r="AO17" s="2">
        <v>1.5793838862559239E-5</v>
      </c>
      <c r="AP17" s="2">
        <v>1.290416008425487E-5</v>
      </c>
      <c r="AQ17" s="2">
        <v>7.4308846761453392E-6</v>
      </c>
      <c r="AR17" s="2">
        <v>6.6219062664560298E-7</v>
      </c>
      <c r="AS17" s="2">
        <v>5.1040021063717742E-6</v>
      </c>
      <c r="AT17" s="2">
        <v>1.6627172195892576E-6</v>
      </c>
      <c r="AU17" s="2">
        <v>7.5046076882569771E-6</v>
      </c>
      <c r="AV17" s="2">
        <v>7.0964981569246968E-6</v>
      </c>
      <c r="AW17" s="2">
        <v>4.46090047393365E-6</v>
      </c>
      <c r="AX17" s="2">
        <v>1.8655213270142181E-5</v>
      </c>
      <c r="AY17" s="2">
        <v>1.5699052132701422E-5</v>
      </c>
      <c r="AZ17" s="2">
        <v>5.0157977883096358E-7</v>
      </c>
      <c r="BA17" s="2">
        <v>7.5368615060558183E-6</v>
      </c>
      <c r="BB17" s="2">
        <v>8.4669562927856763E-6</v>
      </c>
      <c r="BC17" s="2">
        <v>3.1990521327014216E-7</v>
      </c>
      <c r="BD17" s="2">
        <v>2.4947340705634542E-7</v>
      </c>
      <c r="BE17" s="2">
        <v>2.4545813586097944E-6</v>
      </c>
    </row>
    <row r="18" spans="1:57" x14ac:dyDescent="0.15">
      <c r="A18" s="5" t="s">
        <v>41</v>
      </c>
      <c r="B18" s="2">
        <v>1.0847688631268876E-4</v>
      </c>
      <c r="C18" s="2">
        <v>3.0672771052813591E-5</v>
      </c>
      <c r="D18" s="2">
        <v>2.2924690111612901E-5</v>
      </c>
      <c r="E18" s="2">
        <v>2.2463054398487595E-5</v>
      </c>
      <c r="F18" s="2">
        <v>2.0897996736916433E-5</v>
      </c>
      <c r="G18" s="2">
        <v>2.2070583617990819E-5</v>
      </c>
      <c r="H18" s="2">
        <v>1.7904066629957424E-5</v>
      </c>
      <c r="I18" s="2">
        <v>2.6605765781802335E-4</v>
      </c>
      <c r="J18" s="2">
        <v>1.412112012876473E-4</v>
      </c>
      <c r="K18" s="2">
        <v>3.0718881007899276E-5</v>
      </c>
      <c r="L18" s="2">
        <v>2.0391323393242315E-5</v>
      </c>
      <c r="M18" s="2">
        <v>9.2832743644198434E-5</v>
      </c>
      <c r="N18" s="2">
        <v>1.7643491767496449E-5</v>
      </c>
      <c r="O18" s="2">
        <v>1.1801306841913091E-4</v>
      </c>
      <c r="P18" s="2">
        <v>2.0356526462020675E-4</v>
      </c>
      <c r="Q18" s="2">
        <v>6.4676718279433831E-5</v>
      </c>
      <c r="R18" s="2">
        <v>1.6754373877745352E-4</v>
      </c>
      <c r="S18" s="2">
        <v>1.0742868907789205E-4</v>
      </c>
      <c r="T18" s="2">
        <v>1.171166051063022E-4</v>
      </c>
      <c r="U18" s="2">
        <v>1.365814400996833E-4</v>
      </c>
      <c r="V18" s="2">
        <v>5.6386041122573661E-5</v>
      </c>
      <c r="W18" s="2">
        <v>1.8486392469708172E-4</v>
      </c>
      <c r="X18" s="2">
        <v>5.1412063758272311E-5</v>
      </c>
      <c r="Y18" s="2">
        <v>2.4996421116858174E-5</v>
      </c>
      <c r="Z18" s="2">
        <v>7.8006248435076386E-6</v>
      </c>
      <c r="AA18" s="2">
        <v>8.6161276538021675E-7</v>
      </c>
      <c r="AB18" s="2">
        <v>6.6323272605807595E-7</v>
      </c>
      <c r="AC18" s="2">
        <v>3.0742472147710561E-5</v>
      </c>
      <c r="AD18" s="2">
        <v>3.7465946993925817E-5</v>
      </c>
      <c r="AE18" s="2">
        <v>4.1780980930316598E-5</v>
      </c>
      <c r="AF18" s="2">
        <v>2.0879767219789535E-5</v>
      </c>
      <c r="AG18" s="2">
        <v>5.6597289056338314E-5</v>
      </c>
      <c r="AH18" s="2">
        <v>1.6126688710084731E-5</v>
      </c>
      <c r="AI18" s="2">
        <v>1.4979837617895383E-5</v>
      </c>
      <c r="AJ18" s="2">
        <v>4.5734641497780019E-7</v>
      </c>
      <c r="AK18" s="2">
        <v>4.9005231335253151E-7</v>
      </c>
      <c r="AL18" s="2">
        <v>1.0642821028498633E-6</v>
      </c>
      <c r="AM18" s="2">
        <v>1.4722479729045035E-5</v>
      </c>
      <c r="AN18" s="2">
        <v>1.2180534414379444E-5</v>
      </c>
      <c r="AO18" s="2">
        <v>1.3090937946187537E-5</v>
      </c>
      <c r="AP18" s="2">
        <v>1.4694063128817812E-5</v>
      </c>
      <c r="AQ18" s="2">
        <v>1.0066446589927548E-5</v>
      </c>
      <c r="AR18" s="2">
        <v>8.4874487093769951E-7</v>
      </c>
      <c r="AS18" s="2">
        <v>5.6184444109640897E-6</v>
      </c>
      <c r="AT18" s="2">
        <v>1.9720048233157668E-6</v>
      </c>
      <c r="AU18" s="2">
        <v>7.7775698659647944E-6</v>
      </c>
      <c r="AV18" s="2">
        <v>7.2060208878096536E-6</v>
      </c>
      <c r="AW18" s="2">
        <v>5.3015725103171018E-6</v>
      </c>
      <c r="AX18" s="2">
        <v>1.1696379885979732E-5</v>
      </c>
      <c r="AY18" s="2">
        <v>1.1447064431155961E-5</v>
      </c>
      <c r="AZ18" s="2">
        <v>7.8976702140949559E-7</v>
      </c>
      <c r="BA18" s="2">
        <v>7.3464954021404676E-6</v>
      </c>
      <c r="BB18" s="2">
        <v>8.2783454246860904E-6</v>
      </c>
      <c r="BC18" s="2">
        <v>4.680696603465645E-7</v>
      </c>
      <c r="BD18" s="2">
        <v>3.5976488212204454E-7</v>
      </c>
      <c r="BE18" s="2">
        <v>2.9891046465430671E-6</v>
      </c>
    </row>
    <row r="19" spans="1:57" x14ac:dyDescent="0.15">
      <c r="A19" s="5" t="s">
        <v>40</v>
      </c>
      <c r="B19" s="2">
        <v>3.968929271632517E-4</v>
      </c>
      <c r="C19" s="2">
        <v>1.2100181555014515E-4</v>
      </c>
      <c r="D19" s="2">
        <v>9.3044853291835043E-5</v>
      </c>
      <c r="E19" s="2">
        <v>4.1947296057383649E-5</v>
      </c>
      <c r="F19" s="2">
        <v>6.8689708256988193E-5</v>
      </c>
      <c r="G19" s="2">
        <v>6.6596666192559868E-5</v>
      </c>
      <c r="H19" s="2">
        <v>5.4783040363221582E-5</v>
      </c>
      <c r="I19" s="2">
        <v>1.8232055754959295E-4</v>
      </c>
      <c r="J19" s="2">
        <v>2.1437575473618744E-4</v>
      </c>
      <c r="K19" s="2">
        <v>1.9397661259060319E-4</v>
      </c>
      <c r="L19" s="2">
        <v>7.83154706625503E-5</v>
      </c>
      <c r="M19" s="2">
        <v>1.1032604603298108E-4</v>
      </c>
      <c r="N19" s="2">
        <v>5.9462753333389113E-5</v>
      </c>
      <c r="O19" s="2">
        <v>1.5799748444511377E-4</v>
      </c>
      <c r="P19" s="2">
        <v>5.7817044976001832E-4</v>
      </c>
      <c r="Q19" s="2">
        <v>4.3319556347592785E-4</v>
      </c>
      <c r="R19" s="2">
        <v>2.2652962191377392E-4</v>
      </c>
      <c r="S19" s="2">
        <v>9.3636231799179527E-4</v>
      </c>
      <c r="T19" s="2">
        <v>1.8946423143104954E-4</v>
      </c>
      <c r="U19" s="2">
        <v>1.0592940270910201E-4</v>
      </c>
      <c r="V19" s="2">
        <v>6.041096692686762E-5</v>
      </c>
      <c r="W19" s="2">
        <v>1.2801859614188621E-4</v>
      </c>
      <c r="X19" s="2">
        <v>4.8117656573769623E-5</v>
      </c>
      <c r="Y19" s="2">
        <v>1.5100301476145454E-5</v>
      </c>
      <c r="Z19" s="2">
        <v>5.3476457808678385E-6</v>
      </c>
      <c r="AA19" s="2">
        <v>6.1912769927126995E-7</v>
      </c>
      <c r="AB19" s="2">
        <v>5.4661724800526535E-7</v>
      </c>
      <c r="AC19" s="2">
        <v>4.7261475476128719E-5</v>
      </c>
      <c r="AD19" s="2">
        <v>5.0304125565790687E-5</v>
      </c>
      <c r="AE19" s="2">
        <v>7.3779384163159671E-5</v>
      </c>
      <c r="AF19" s="2">
        <v>3.3306002470933068E-5</v>
      </c>
      <c r="AG19" s="2">
        <v>1.2226377628852465E-4</v>
      </c>
      <c r="AH19" s="2">
        <v>2.0671056337831768E-5</v>
      </c>
      <c r="AI19" s="2">
        <v>1.8410682462789587E-5</v>
      </c>
      <c r="AJ19" s="2">
        <v>3.2908589420725162E-7</v>
      </c>
      <c r="AK19" s="2">
        <v>3.7649657388117767E-7</v>
      </c>
      <c r="AL19" s="2">
        <v>7.9761496392605049E-7</v>
      </c>
      <c r="AM19" s="2">
        <v>1.9541566616188232E-5</v>
      </c>
      <c r="AN19" s="2">
        <v>1.4168821063728319E-5</v>
      </c>
      <c r="AO19" s="2">
        <v>1.2633551701346184E-5</v>
      </c>
      <c r="AP19" s="2">
        <v>1.264749601889734E-5</v>
      </c>
      <c r="AQ19" s="2">
        <v>7.4309268230103548E-6</v>
      </c>
      <c r="AR19" s="2">
        <v>6.5956622016961863E-7</v>
      </c>
      <c r="AS19" s="2">
        <v>4.5751305885338663E-6</v>
      </c>
      <c r="AT19" s="2">
        <v>1.5798911785458309E-6</v>
      </c>
      <c r="AU19" s="2">
        <v>6.4729522072460254E-6</v>
      </c>
      <c r="AV19" s="2">
        <v>6.1173721096915791E-6</v>
      </c>
      <c r="AW19" s="2">
        <v>4.1428567444480698E-6</v>
      </c>
      <c r="AX19" s="2">
        <v>1.4783765467734245E-5</v>
      </c>
      <c r="AY19" s="2">
        <v>1.3226185197270259E-5</v>
      </c>
      <c r="AZ19" s="2">
        <v>5.4103952098480348E-7</v>
      </c>
      <c r="BA19" s="2">
        <v>6.7141889008810015E-6</v>
      </c>
      <c r="BB19" s="2">
        <v>7.4309268230103548E-6</v>
      </c>
      <c r="BC19" s="2">
        <v>3.7231327861583118E-7</v>
      </c>
      <c r="BD19" s="2">
        <v>2.7609748751286361E-7</v>
      </c>
      <c r="BE19" s="2">
        <v>2.3914504600230361E-6</v>
      </c>
    </row>
    <row r="20" spans="1:57" x14ac:dyDescent="0.15">
      <c r="A20" s="5" t="s">
        <v>39</v>
      </c>
      <c r="B20" s="2">
        <v>5.7988586042766813E-5</v>
      </c>
      <c r="C20" s="2">
        <v>2.7356792725378291E-5</v>
      </c>
      <c r="D20" s="2">
        <v>3.0354732529778116E-5</v>
      </c>
      <c r="E20" s="2">
        <v>2.2157758886073551E-5</v>
      </c>
      <c r="F20" s="2">
        <v>3.4695351535674531E-5</v>
      </c>
      <c r="G20" s="2">
        <v>2.3834331857254495E-5</v>
      </c>
      <c r="H20" s="2">
        <v>2.3940893698643109E-5</v>
      </c>
      <c r="I20" s="2">
        <v>2.5703071349072911E-4</v>
      </c>
      <c r="J20" s="2">
        <v>6.1177153141206273E-5</v>
      </c>
      <c r="K20" s="2">
        <v>3.3949418645954203E-5</v>
      </c>
      <c r="L20" s="2">
        <v>3.052759951691965E-5</v>
      </c>
      <c r="M20" s="2">
        <v>1.7213999857917543E-4</v>
      </c>
      <c r="N20" s="2">
        <v>2.4859693575504982E-5</v>
      </c>
      <c r="O20" s="2">
        <v>4.146652774159937E-4</v>
      </c>
      <c r="P20" s="2">
        <v>2.5381017783987307E-4</v>
      </c>
      <c r="Q20" s="2">
        <v>1.0395462833597765E-4</v>
      </c>
      <c r="R20" s="2">
        <v>1.5751971394065687E-4</v>
      </c>
      <c r="S20" s="2">
        <v>1.2606857846503587E-4</v>
      </c>
      <c r="T20" s="2">
        <v>5.7278528972980647E-4</v>
      </c>
      <c r="U20" s="2">
        <v>2.5377939330791633E-4</v>
      </c>
      <c r="V20" s="2">
        <v>4.1156551185204477E-5</v>
      </c>
      <c r="W20" s="2">
        <v>3.2300906959672261E-4</v>
      </c>
      <c r="X20" s="2">
        <v>6.5375689691917879E-5</v>
      </c>
      <c r="Y20" s="2">
        <v>1.575102417769779E-5</v>
      </c>
      <c r="Z20" s="2">
        <v>7.1692438845343247E-6</v>
      </c>
      <c r="AA20" s="2">
        <v>6.7962774396741578E-7</v>
      </c>
      <c r="AB20" s="2">
        <v>5.5175353430107273E-7</v>
      </c>
      <c r="AC20" s="2">
        <v>4.1984181486656083E-5</v>
      </c>
      <c r="AD20" s="2">
        <v>4.8741386251154419E-5</v>
      </c>
      <c r="AE20" s="2">
        <v>6.715882450448744E-5</v>
      </c>
      <c r="AF20" s="2">
        <v>2.8049444694404322E-5</v>
      </c>
      <c r="AG20" s="2">
        <v>1.4884558005162329E-4</v>
      </c>
      <c r="AH20" s="2">
        <v>2.00206019560018E-5</v>
      </c>
      <c r="AI20" s="2">
        <v>1.7125671931610978E-5</v>
      </c>
      <c r="AJ20" s="2">
        <v>3.5994221980155817E-7</v>
      </c>
      <c r="AK20" s="2">
        <v>3.8599066991877613E-7</v>
      </c>
      <c r="AL20" s="2">
        <v>9.105117336427573E-7</v>
      </c>
      <c r="AM20" s="2">
        <v>1.8676738734045326E-5</v>
      </c>
      <c r="AN20" s="2">
        <v>1.4377560444244476E-5</v>
      </c>
      <c r="AO20" s="2">
        <v>1.2709275616282648E-5</v>
      </c>
      <c r="AP20" s="2">
        <v>1.4073267186056973E-5</v>
      </c>
      <c r="AQ20" s="2">
        <v>8.4941627791328229E-6</v>
      </c>
      <c r="AR20" s="2">
        <v>7.1633237822349563E-7</v>
      </c>
      <c r="AS20" s="2">
        <v>5.1836415733263869E-6</v>
      </c>
      <c r="AT20" s="2">
        <v>1.8162873854460202E-6</v>
      </c>
      <c r="AU20" s="2">
        <v>7.2284449075280019E-6</v>
      </c>
      <c r="AV20" s="2">
        <v>6.7039238438040203E-6</v>
      </c>
      <c r="AW20" s="2">
        <v>4.6685926732813933E-6</v>
      </c>
      <c r="AX20" s="2">
        <v>1.3329702337256386E-5</v>
      </c>
      <c r="AY20" s="2">
        <v>1.2856094153306969E-5</v>
      </c>
      <c r="AZ20" s="2">
        <v>6.4529115063108303E-7</v>
      </c>
      <c r="BA20" s="2">
        <v>7.2900139714414258E-6</v>
      </c>
      <c r="BB20" s="2">
        <v>7.9779298586279572E-6</v>
      </c>
      <c r="BC20" s="2">
        <v>3.7415046532004075E-7</v>
      </c>
      <c r="BD20" s="2">
        <v>2.9363707404863954E-7</v>
      </c>
      <c r="BE20" s="2">
        <v>2.4674986383764714E-6</v>
      </c>
    </row>
    <row r="21" spans="1:57" x14ac:dyDescent="0.15">
      <c r="A21" s="5" t="s">
        <v>38</v>
      </c>
      <c r="B21" s="2">
        <v>8.4641421836811909E-6</v>
      </c>
      <c r="C21" s="2">
        <v>9.5634478315556961E-6</v>
      </c>
      <c r="D21" s="2">
        <v>9.8610273139105625E-6</v>
      </c>
      <c r="E21" s="2">
        <v>1.0424485371565308E-5</v>
      </c>
      <c r="F21" s="2">
        <v>1.0428575811185305E-5</v>
      </c>
      <c r="G21" s="2">
        <v>1.019746597265541E-5</v>
      </c>
      <c r="H21" s="2">
        <v>1.0817167575085134E-5</v>
      </c>
      <c r="I21" s="2">
        <v>1.9390729018601274E-5</v>
      </c>
      <c r="J21" s="2">
        <v>8.4886848214011798E-6</v>
      </c>
      <c r="K21" s="2">
        <v>9.3527901911257905E-6</v>
      </c>
      <c r="L21" s="2">
        <v>8.7238850995510744E-6</v>
      </c>
      <c r="M21" s="2">
        <v>8.4859237746576802E-5</v>
      </c>
      <c r="N21" s="2">
        <v>9.8109194285655844E-6</v>
      </c>
      <c r="O21" s="2">
        <v>1.4215300289398602E-5</v>
      </c>
      <c r="P21" s="2">
        <v>9.1656525785108768E-6</v>
      </c>
      <c r="Q21" s="2">
        <v>9.6115104970906754E-6</v>
      </c>
      <c r="R21" s="2">
        <v>9.8303490167605768E-6</v>
      </c>
      <c r="S21" s="2">
        <v>8.7484277372710633E-6</v>
      </c>
      <c r="T21" s="2">
        <v>1.3544468191718906E-5</v>
      </c>
      <c r="U21" s="2">
        <v>1.3508472323062921E-3</v>
      </c>
      <c r="V21" s="2">
        <v>9.965333524220515E-6</v>
      </c>
      <c r="W21" s="2">
        <v>1.2988066142408656E-4</v>
      </c>
      <c r="X21" s="2">
        <v>3.0135291290431438E-4</v>
      </c>
      <c r="Y21" s="2">
        <v>1.9944983587111021E-5</v>
      </c>
      <c r="Z21" s="2">
        <v>1.6628659665197518E-5</v>
      </c>
      <c r="AA21" s="2">
        <v>1.4388121363343528E-6</v>
      </c>
      <c r="AB21" s="2">
        <v>1.1105543568295002E-6</v>
      </c>
      <c r="AC21" s="2">
        <v>2.5057010502203722E-5</v>
      </c>
      <c r="AD21" s="2">
        <v>4.413482088987514E-5</v>
      </c>
      <c r="AE21" s="2">
        <v>2.3241877920829543E-5</v>
      </c>
      <c r="AF21" s="2">
        <v>1.2248821442084487E-5</v>
      </c>
      <c r="AG21" s="2">
        <v>1.6725807606172475E-5</v>
      </c>
      <c r="AH21" s="2">
        <v>1.1363241264354885E-5</v>
      </c>
      <c r="AI21" s="2">
        <v>1.3389031486158976E-5</v>
      </c>
      <c r="AJ21" s="2">
        <v>7.5161828017466175E-7</v>
      </c>
      <c r="AK21" s="2">
        <v>7.9968094570964014E-7</v>
      </c>
      <c r="AL21" s="2">
        <v>1.7353690087842191E-6</v>
      </c>
      <c r="AM21" s="2">
        <v>1.02230312202804E-5</v>
      </c>
      <c r="AN21" s="2">
        <v>1.102475738580004E-5</v>
      </c>
      <c r="AO21" s="2">
        <v>1.71092863205473E-5</v>
      </c>
      <c r="AP21" s="2">
        <v>3.0678297149986197E-5</v>
      </c>
      <c r="AQ21" s="2">
        <v>2.3419812044299459E-5</v>
      </c>
      <c r="AR21" s="2">
        <v>1.275194551534426E-6</v>
      </c>
      <c r="AS21" s="2">
        <v>6.5283416335170623E-6</v>
      </c>
      <c r="AT21" s="2">
        <v>2.299849676343965E-6</v>
      </c>
      <c r="AU21" s="2">
        <v>9.8732986327705561E-6</v>
      </c>
      <c r="AV21" s="2">
        <v>8.4365317162462027E-6</v>
      </c>
      <c r="AW21" s="2">
        <v>7.8147848940064838E-6</v>
      </c>
      <c r="AX21" s="2">
        <v>9.4253954943807586E-6</v>
      </c>
      <c r="AY21" s="2">
        <v>9.6207139862356714E-6</v>
      </c>
      <c r="AZ21" s="2">
        <v>1.2465614741944388E-6</v>
      </c>
      <c r="BA21" s="2">
        <v>7.974312039186411E-6</v>
      </c>
      <c r="BB21" s="2">
        <v>8.8118295513810354E-6</v>
      </c>
      <c r="BC21" s="2">
        <v>7.3116608207467101E-7</v>
      </c>
      <c r="BD21" s="2">
        <v>5.7266154679974224E-7</v>
      </c>
      <c r="BE21" s="2">
        <v>2.5350499544938592E-6</v>
      </c>
    </row>
    <row r="22" spans="1:57" x14ac:dyDescent="0.15">
      <c r="A22" s="5" t="s">
        <v>37</v>
      </c>
      <c r="B22" s="2">
        <v>2.3409537214695843E-5</v>
      </c>
      <c r="C22" s="2">
        <v>2.6824123860332953E-5</v>
      </c>
      <c r="D22" s="2">
        <v>1.0282763765216488E-5</v>
      </c>
      <c r="E22" s="2">
        <v>1.389526564502001E-4</v>
      </c>
      <c r="F22" s="2">
        <v>8.0562757698089257E-6</v>
      </c>
      <c r="G22" s="2">
        <v>2.3791634598571513E-5</v>
      </c>
      <c r="H22" s="2">
        <v>8.9316431260228717E-6</v>
      </c>
      <c r="I22" s="2">
        <v>6.0141801243829286E-5</v>
      </c>
      <c r="J22" s="2">
        <v>1.0672895470611306E-4</v>
      </c>
      <c r="K22" s="2">
        <v>1.3306611460227684E-5</v>
      </c>
      <c r="L22" s="2">
        <v>7.856118399404617E-6</v>
      </c>
      <c r="M22" s="2">
        <v>3.3570851933692685E-5</v>
      </c>
      <c r="N22" s="2">
        <v>7.6150887538302315E-6</v>
      </c>
      <c r="O22" s="2">
        <v>3.4457429971096134E-5</v>
      </c>
      <c r="P22" s="2">
        <v>2.265865513085704E-5</v>
      </c>
      <c r="Q22" s="2">
        <v>1.2197688245899025E-5</v>
      </c>
      <c r="R22" s="2">
        <v>4.5135603804100835E-5</v>
      </c>
      <c r="S22" s="2">
        <v>1.5150067848327118E-5</v>
      </c>
      <c r="T22" s="2">
        <v>2.5294099433823465E-5</v>
      </c>
      <c r="U22" s="2">
        <v>6.2317140506309732E-5</v>
      </c>
      <c r="V22" s="2">
        <v>5.4939648126939593E-4</v>
      </c>
      <c r="W22" s="2">
        <v>8.0837185831374064E-5</v>
      </c>
      <c r="X22" s="2">
        <v>3.8291950049623495E-5</v>
      </c>
      <c r="Y22" s="2">
        <v>5.2521340705262418E-5</v>
      </c>
      <c r="Z22" s="2">
        <v>1.1679661352600589E-5</v>
      </c>
      <c r="AA22" s="2">
        <v>1.1142949990652978E-6</v>
      </c>
      <c r="AB22" s="2">
        <v>8.300575197396917E-7</v>
      </c>
      <c r="AC22" s="2">
        <v>1.6062570585981302E-5</v>
      </c>
      <c r="AD22" s="2">
        <v>2.3342273127558803E-5</v>
      </c>
      <c r="AE22" s="2">
        <v>1.4452903611854697E-5</v>
      </c>
      <c r="AF22" s="2">
        <v>9.230127512693475E-6</v>
      </c>
      <c r="AG22" s="2">
        <v>1.4624567167569013E-5</v>
      </c>
      <c r="AH22" s="2">
        <v>7.7423766965027496E-6</v>
      </c>
      <c r="AI22" s="2">
        <v>8.7679204694844579E-6</v>
      </c>
      <c r="AJ22" s="2">
        <v>5.4582004041408528E-7</v>
      </c>
      <c r="AK22" s="2">
        <v>6.3013370519349693E-7</v>
      </c>
      <c r="AL22" s="2">
        <v>1.1217687865249686E-6</v>
      </c>
      <c r="AM22" s="2">
        <v>7.0482486861858224E-6</v>
      </c>
      <c r="AN22" s="2">
        <v>7.0304984409691049E-6</v>
      </c>
      <c r="AO22" s="2">
        <v>1.1561014976678318E-5</v>
      </c>
      <c r="AP22" s="2">
        <v>1.3883494429771026E-5</v>
      </c>
      <c r="AQ22" s="2">
        <v>1.187888449957244E-5</v>
      </c>
      <c r="AR22" s="2">
        <v>8.9054848699140241E-7</v>
      </c>
      <c r="AS22" s="2">
        <v>5.162518687767626E-6</v>
      </c>
      <c r="AT22" s="2">
        <v>1.8847957749857376E-6</v>
      </c>
      <c r="AU22" s="2">
        <v>7.6400792306485072E-6</v>
      </c>
      <c r="AV22" s="2">
        <v>6.4788395041021512E-6</v>
      </c>
      <c r="AW22" s="2">
        <v>5.5805836737929625E-6</v>
      </c>
      <c r="AX22" s="2">
        <v>6.7794258934957867E-6</v>
      </c>
      <c r="AY22" s="2">
        <v>6.9856557162110804E-6</v>
      </c>
      <c r="AZ22" s="2">
        <v>9.2091074854631515E-7</v>
      </c>
      <c r="BA22" s="2">
        <v>6.0234055807784598E-6</v>
      </c>
      <c r="BB22" s="2">
        <v>8.2442882355912694E-6</v>
      </c>
      <c r="BC22" s="2">
        <v>5.3834625295441445E-7</v>
      </c>
      <c r="BD22" s="2">
        <v>3.9307450920706272E-7</v>
      </c>
      <c r="BE22" s="2">
        <v>4.4952496011338901E-6</v>
      </c>
    </row>
    <row r="23" spans="1:57" x14ac:dyDescent="0.15">
      <c r="A23" s="5" t="s">
        <v>36</v>
      </c>
      <c r="B23" s="2">
        <v>5.3152939868272113E-6</v>
      </c>
      <c r="C23" s="2">
        <v>5.6281222736387757E-6</v>
      </c>
      <c r="D23" s="2">
        <v>6.34295929428168E-6</v>
      </c>
      <c r="E23" s="2">
        <v>6.5484923557725732E-6</v>
      </c>
      <c r="F23" s="2">
        <v>6.4098446295465125E-6</v>
      </c>
      <c r="G23" s="2">
        <v>6.1332458993367334E-6</v>
      </c>
      <c r="H23" s="2">
        <v>7.6012396639513533E-6</v>
      </c>
      <c r="I23" s="2">
        <v>1.5786332566985314E-5</v>
      </c>
      <c r="J23" s="2">
        <v>4.6283258558779874E-6</v>
      </c>
      <c r="K23" s="2">
        <v>6.0858687868574774E-6</v>
      </c>
      <c r="L23" s="2">
        <v>5.6915239976918982E-6</v>
      </c>
      <c r="M23" s="2">
        <v>3.9169724464467933E-5</v>
      </c>
      <c r="N23" s="2">
        <v>8.1955437366690899E-6</v>
      </c>
      <c r="O23" s="2">
        <v>1.469108520202367E-5</v>
      </c>
      <c r="P23" s="2">
        <v>5.7284502765360252E-6</v>
      </c>
      <c r="Q23" s="2">
        <v>6.0134096736539075E-6</v>
      </c>
      <c r="R23" s="2">
        <v>7.7809940024755935E-6</v>
      </c>
      <c r="S23" s="2">
        <v>5.5082860479559497E-6</v>
      </c>
      <c r="T23" s="2">
        <v>1.1891655232293467E-5</v>
      </c>
      <c r="U23" s="2">
        <v>2.7773996124273509E-4</v>
      </c>
      <c r="V23" s="2">
        <v>6.538738244379785E-6</v>
      </c>
      <c r="W23" s="2">
        <v>2.5578234174198113E-3</v>
      </c>
      <c r="X23" s="2">
        <v>1.070966594816024E-4</v>
      </c>
      <c r="Y23" s="2">
        <v>8.5241179461575828E-5</v>
      </c>
      <c r="Z23" s="2">
        <v>5.7922700339345536E-5</v>
      </c>
      <c r="AA23" s="2">
        <v>2.0776257266638805E-6</v>
      </c>
      <c r="AB23" s="2">
        <v>1.5132807103668505E-6</v>
      </c>
      <c r="AC23" s="2">
        <v>1.7361621556920606E-5</v>
      </c>
      <c r="AD23" s="2">
        <v>2.878716960908726E-5</v>
      </c>
      <c r="AE23" s="2">
        <v>1.4390797915574263E-5</v>
      </c>
      <c r="AF23" s="2">
        <v>9.4280453833721094E-6</v>
      </c>
      <c r="AG23" s="2">
        <v>9.2016106546109556E-6</v>
      </c>
      <c r="AH23" s="2">
        <v>5.8803357253665842E-6</v>
      </c>
      <c r="AI23" s="2">
        <v>1.0446653301676132E-5</v>
      </c>
      <c r="AJ23" s="2">
        <v>9.747144170364752E-7</v>
      </c>
      <c r="AK23" s="2">
        <v>1.0527473081787805E-6</v>
      </c>
      <c r="AL23" s="2">
        <v>1.9752075570396047E-6</v>
      </c>
      <c r="AM23" s="2">
        <v>5.4184088786938291E-6</v>
      </c>
      <c r="AN23" s="2">
        <v>7.6806659995783431E-6</v>
      </c>
      <c r="AO23" s="2">
        <v>1.5567561782889924E-5</v>
      </c>
      <c r="AP23" s="2">
        <v>2.3691343128597784E-5</v>
      </c>
      <c r="AQ23" s="2">
        <v>2.1742611016767177E-5</v>
      </c>
      <c r="AR23" s="2">
        <v>1.361395261536292E-6</v>
      </c>
      <c r="AS23" s="2">
        <v>6.0015653955340943E-6</v>
      </c>
      <c r="AT23" s="2">
        <v>2.1521750065944758E-6</v>
      </c>
      <c r="AU23" s="2">
        <v>1.0471735302400445E-5</v>
      </c>
      <c r="AV23" s="2">
        <v>7.4688624379063716E-6</v>
      </c>
      <c r="AW23" s="2">
        <v>7.6291085536450354E-6</v>
      </c>
      <c r="AX23" s="2">
        <v>7.5650101073495696E-6</v>
      </c>
      <c r="AY23" s="2">
        <v>6.8738616429462924E-6</v>
      </c>
      <c r="AZ23" s="2">
        <v>2.0191010583071516E-6</v>
      </c>
      <c r="BA23" s="2">
        <v>7.0912389825569997E-6</v>
      </c>
      <c r="BB23" s="2">
        <v>7.7907481138683817E-6</v>
      </c>
      <c r="BC23" s="2">
        <v>9.2106680437614004E-7</v>
      </c>
      <c r="BD23" s="2">
        <v>7.1414029840056266E-7</v>
      </c>
      <c r="BE23" s="2">
        <v>3.5128735458884257E-6</v>
      </c>
    </row>
    <row r="24" spans="1:57" x14ac:dyDescent="0.15">
      <c r="A24" s="5" t="s">
        <v>35</v>
      </c>
      <c r="B24" s="2">
        <v>4.8980880602988206E-6</v>
      </c>
      <c r="C24" s="2">
        <v>5.2583238402888918E-6</v>
      </c>
      <c r="D24" s="2">
        <v>5.2467813813616606E-6</v>
      </c>
      <c r="E24" s="2">
        <v>5.3472126734707622E-6</v>
      </c>
      <c r="F24" s="2">
        <v>4.1002304612567293E-6</v>
      </c>
      <c r="G24" s="2">
        <v>5.228376910769787E-6</v>
      </c>
      <c r="H24" s="2">
        <v>5.7961389626061537E-6</v>
      </c>
      <c r="I24" s="2">
        <v>5.8937540533962398E-6</v>
      </c>
      <c r="J24" s="2">
        <v>5.0435389087048544E-6</v>
      </c>
      <c r="K24" s="2">
        <v>5.0937545547594035E-6</v>
      </c>
      <c r="L24" s="2">
        <v>4.4426170779572671E-6</v>
      </c>
      <c r="M24" s="2">
        <v>1.3124132783527277E-5</v>
      </c>
      <c r="N24" s="2">
        <v>4.7401031327828055E-6</v>
      </c>
      <c r="O24" s="2">
        <v>5.5919841993812148E-6</v>
      </c>
      <c r="P24" s="2">
        <v>4.7280450313605437E-6</v>
      </c>
      <c r="Q24" s="2">
        <v>4.563277421794506E-6</v>
      </c>
      <c r="R24" s="2">
        <v>4.9838830385105054E-6</v>
      </c>
      <c r="S24" s="2">
        <v>4.7828617950630624E-6</v>
      </c>
      <c r="T24" s="2">
        <v>5.2471780294347618E-6</v>
      </c>
      <c r="U24" s="2">
        <v>1.5545391616155981E-5</v>
      </c>
      <c r="V24" s="2">
        <v>6.3680658192100776E-6</v>
      </c>
      <c r="W24" s="2">
        <v>1.0748091831232052E-5</v>
      </c>
      <c r="X24" s="2">
        <v>1.5187833210659338E-4</v>
      </c>
      <c r="Y24" s="2">
        <v>9.4818325226653245E-6</v>
      </c>
      <c r="Z24" s="2">
        <v>1.9890948910625505E-5</v>
      </c>
      <c r="AA24" s="2">
        <v>2.011243719464494E-6</v>
      </c>
      <c r="AB24" s="2">
        <v>1.530109606793325E-6</v>
      </c>
      <c r="AC24" s="2">
        <v>1.2464983015648502E-5</v>
      </c>
      <c r="AD24" s="2">
        <v>2.3987331885573151E-5</v>
      </c>
      <c r="AE24" s="2">
        <v>7.5678469107251245E-6</v>
      </c>
      <c r="AF24" s="2">
        <v>5.3224221689019664E-6</v>
      </c>
      <c r="AG24" s="2">
        <v>5.122828858517686E-6</v>
      </c>
      <c r="AH24" s="2">
        <v>5.5202702277646056E-6</v>
      </c>
      <c r="AI24" s="2">
        <v>6.6420306433007428E-6</v>
      </c>
      <c r="AJ24" s="2">
        <v>1.0641671153219129E-6</v>
      </c>
      <c r="AK24" s="2">
        <v>1.0936777319606061E-6</v>
      </c>
      <c r="AL24" s="2">
        <v>2.1394800414979558E-6</v>
      </c>
      <c r="AM24" s="2">
        <v>4.7755238057106997E-6</v>
      </c>
      <c r="AN24" s="2">
        <v>5.9375440006665589E-6</v>
      </c>
      <c r="AO24" s="2">
        <v>8.7594570519342993E-6</v>
      </c>
      <c r="AP24" s="2">
        <v>3.8466731805270957E-5</v>
      </c>
      <c r="AQ24" s="2">
        <v>3.836673682604227E-5</v>
      </c>
      <c r="AR24" s="2">
        <v>1.5608101676513206E-6</v>
      </c>
      <c r="AS24" s="2">
        <v>5.8754289124189869E-6</v>
      </c>
      <c r="AT24" s="2">
        <v>2.5317649857945652E-6</v>
      </c>
      <c r="AU24" s="2">
        <v>7.4184692463953948E-6</v>
      </c>
      <c r="AV24" s="2">
        <v>6.3233239165643154E-6</v>
      </c>
      <c r="AW24" s="2">
        <v>9.4520045875681492E-6</v>
      </c>
      <c r="AX24" s="2">
        <v>4.9848349938859476E-6</v>
      </c>
      <c r="AY24" s="2">
        <v>5.7876506938417977E-6</v>
      </c>
      <c r="AZ24" s="2">
        <v>1.8093895150635395E-6</v>
      </c>
      <c r="BA24" s="2">
        <v>6.1852507223179563E-6</v>
      </c>
      <c r="BB24" s="2">
        <v>6.2481194419044212E-6</v>
      </c>
      <c r="BC24" s="2">
        <v>1.0377900184607152E-6</v>
      </c>
      <c r="BD24" s="2">
        <v>8.076944712549895E-7</v>
      </c>
      <c r="BE24" s="2">
        <v>2.4707208473443649E-6</v>
      </c>
    </row>
    <row r="25" spans="1:57" x14ac:dyDescent="0.15">
      <c r="A25" s="5" t="s">
        <v>34</v>
      </c>
      <c r="B25" s="2">
        <v>1.5683785215932174E-6</v>
      </c>
      <c r="C25" s="2">
        <v>1.7702353616532723E-6</v>
      </c>
      <c r="D25" s="2">
        <v>1.4803938885454385E-6</v>
      </c>
      <c r="E25" s="2">
        <v>2.2108760929082399E-6</v>
      </c>
      <c r="F25" s="2">
        <v>1.2743420471606463E-6</v>
      </c>
      <c r="G25" s="2">
        <v>1.8363618299037357E-6</v>
      </c>
      <c r="H25" s="2">
        <v>1.8274198533957433E-6</v>
      </c>
      <c r="I25" s="2">
        <v>1.8924423739291707E-6</v>
      </c>
      <c r="J25" s="2">
        <v>1.712498896052283E-6</v>
      </c>
      <c r="K25" s="2">
        <v>1.5676609555771439E-6</v>
      </c>
      <c r="L25" s="2">
        <v>1.3391437781506666E-6</v>
      </c>
      <c r="M25" s="2">
        <v>2.5469177779740351E-6</v>
      </c>
      <c r="N25" s="2">
        <v>1.8391216991963261E-6</v>
      </c>
      <c r="O25" s="2">
        <v>1.7106221849333217E-6</v>
      </c>
      <c r="P25" s="2">
        <v>1.5018104742559395E-6</v>
      </c>
      <c r="Q25" s="2">
        <v>1.3725381965910095E-6</v>
      </c>
      <c r="R25" s="2">
        <v>1.663594012187583E-6</v>
      </c>
      <c r="S25" s="2">
        <v>1.486520798374989E-6</v>
      </c>
      <c r="T25" s="2">
        <v>1.5556831228473021E-6</v>
      </c>
      <c r="U25" s="2">
        <v>3.8167888368806849E-6</v>
      </c>
      <c r="V25" s="2">
        <v>4.0396206835644272E-6</v>
      </c>
      <c r="W25" s="2">
        <v>3.9701271747770028E-6</v>
      </c>
      <c r="X25" s="2">
        <v>5.4102821690364738E-6</v>
      </c>
      <c r="Y25" s="2">
        <v>1.5638556477965204E-4</v>
      </c>
      <c r="Z25" s="2">
        <v>8.7046277488298161E-6</v>
      </c>
      <c r="AA25" s="2">
        <v>3.5340678265477349E-6</v>
      </c>
      <c r="AB25" s="2">
        <v>3.0626821513733108E-6</v>
      </c>
      <c r="AC25" s="2">
        <v>2.5258323765786456E-6</v>
      </c>
      <c r="AD25" s="2">
        <v>4.2555528570166916E-6</v>
      </c>
      <c r="AE25" s="2">
        <v>1.7531241720392123E-6</v>
      </c>
      <c r="AF25" s="2">
        <v>1.6087830080367394E-6</v>
      </c>
      <c r="AG25" s="2">
        <v>1.4267972268833346E-6</v>
      </c>
      <c r="AH25" s="2">
        <v>1.1812792546145014E-6</v>
      </c>
      <c r="AI25" s="2">
        <v>2.0668661132208781E-6</v>
      </c>
      <c r="AJ25" s="2">
        <v>1.8616974300097149E-6</v>
      </c>
      <c r="AK25" s="2">
        <v>2.219983661573788E-6</v>
      </c>
      <c r="AL25" s="2">
        <v>3.0804005122317409E-6</v>
      </c>
      <c r="AM25" s="2">
        <v>1.0801576437339928E-6</v>
      </c>
      <c r="AN25" s="2">
        <v>1.6701073037180959E-6</v>
      </c>
      <c r="AO25" s="2">
        <v>4.2008522476375524E-6</v>
      </c>
      <c r="AP25" s="2">
        <v>5.2381215225646904E-6</v>
      </c>
      <c r="AQ25" s="2">
        <v>7.2107105007506853E-6</v>
      </c>
      <c r="AR25" s="2">
        <v>2.1317230415967503E-6</v>
      </c>
      <c r="AS25" s="2">
        <v>3.6742691866113223E-6</v>
      </c>
      <c r="AT25" s="2">
        <v>1.4912677735582442E-6</v>
      </c>
      <c r="AU25" s="2">
        <v>4.9324383997173899E-6</v>
      </c>
      <c r="AV25" s="2">
        <v>3.7172679501898793E-6</v>
      </c>
      <c r="AW25" s="2">
        <v>4.2239799523094591E-6</v>
      </c>
      <c r="AX25" s="2">
        <v>1.6580190762165505E-6</v>
      </c>
      <c r="AY25" s="2">
        <v>1.9987525390797491E-6</v>
      </c>
      <c r="AZ25" s="2">
        <v>4.1249558420913186E-6</v>
      </c>
      <c r="BA25" s="2">
        <v>3.2719354411375083E-6</v>
      </c>
      <c r="BB25" s="2">
        <v>8.3963503488474781E-6</v>
      </c>
      <c r="BC25" s="2">
        <v>1.7923695133798462E-6</v>
      </c>
      <c r="BD25" s="2">
        <v>1.3181687715269807E-6</v>
      </c>
      <c r="BE25" s="2">
        <v>1.3683376755276869E-5</v>
      </c>
    </row>
    <row r="26" spans="1:57" x14ac:dyDescent="0.15">
      <c r="A26" s="5" t="s">
        <v>33</v>
      </c>
      <c r="B26" s="2">
        <v>1.1446128635804998E-6</v>
      </c>
      <c r="C26" s="2">
        <v>1.2334867580788971E-6</v>
      </c>
      <c r="D26" s="2">
        <v>1.1602766465045666E-6</v>
      </c>
      <c r="E26" s="2">
        <v>1.3539773959563342E-6</v>
      </c>
      <c r="F26" s="2">
        <v>9.1503000216883136E-7</v>
      </c>
      <c r="G26" s="2">
        <v>1.266501192857315E-6</v>
      </c>
      <c r="H26" s="2">
        <v>1.3095886449622866E-6</v>
      </c>
      <c r="I26" s="2">
        <v>1.2112200881991467E-6</v>
      </c>
      <c r="J26" s="2">
        <v>1.1759645275562091E-6</v>
      </c>
      <c r="K26" s="2">
        <v>1.1509265730052774E-6</v>
      </c>
      <c r="L26" s="2">
        <v>9.8546882907198111E-7</v>
      </c>
      <c r="M26" s="2">
        <v>1.537653324336699E-6</v>
      </c>
      <c r="N26" s="2">
        <v>1.1678434585632697E-6</v>
      </c>
      <c r="O26" s="2">
        <v>1.1309010289900474E-6</v>
      </c>
      <c r="P26" s="2">
        <v>1.0928259874207772E-6</v>
      </c>
      <c r="Q26" s="2">
        <v>1.0288936549630094E-6</v>
      </c>
      <c r="R26" s="2">
        <v>1.1261295997301011E-6</v>
      </c>
      <c r="S26" s="2">
        <v>1.1040557148709544E-6</v>
      </c>
      <c r="T26" s="2">
        <v>1.0848254090657157E-6</v>
      </c>
      <c r="U26" s="2">
        <v>2.1803021905197964E-6</v>
      </c>
      <c r="V26" s="2">
        <v>1.8371448538448562E-6</v>
      </c>
      <c r="W26" s="2">
        <v>2.1589030532327635E-6</v>
      </c>
      <c r="X26" s="2">
        <v>4.3898354097886596E-6</v>
      </c>
      <c r="Y26" s="2">
        <v>3.2093958599416824E-5</v>
      </c>
      <c r="Z26" s="2">
        <v>7.1175265681856508E-6</v>
      </c>
      <c r="AA26" s="2">
        <v>9.8130467262693677E-6</v>
      </c>
      <c r="AB26" s="2">
        <v>6.9949152950815716E-6</v>
      </c>
      <c r="AC26" s="2">
        <v>1.5264476950140974E-6</v>
      </c>
      <c r="AD26" s="2">
        <v>2.3753524351157912E-6</v>
      </c>
      <c r="AE26" s="2">
        <v>1.1589030532327638E-6</v>
      </c>
      <c r="AF26" s="2">
        <v>9.9431284189218494E-7</v>
      </c>
      <c r="AG26" s="2">
        <v>1.033279514181748E-6</v>
      </c>
      <c r="AH26" s="2">
        <v>9.0454731667349452E-7</v>
      </c>
      <c r="AI26" s="2">
        <v>1.337060510398342E-6</v>
      </c>
      <c r="AJ26" s="2">
        <v>3.4468515796322629E-6</v>
      </c>
      <c r="AK26" s="2">
        <v>3.7664168494108013E-6</v>
      </c>
      <c r="AL26" s="2">
        <v>4.7647058823529411E-6</v>
      </c>
      <c r="AM26" s="2">
        <v>7.9740704147287753E-7</v>
      </c>
      <c r="AN26" s="2">
        <v>1.0492806708918717E-6</v>
      </c>
      <c r="AO26" s="2">
        <v>1.9560691134298865E-6</v>
      </c>
      <c r="AP26" s="2">
        <v>3.5170494252596575E-6</v>
      </c>
      <c r="AQ26" s="2">
        <v>4.8943779068366392E-6</v>
      </c>
      <c r="AR26" s="2">
        <v>3.1128997276911584E-6</v>
      </c>
      <c r="AS26" s="2">
        <v>2.0016145745475578E-6</v>
      </c>
      <c r="AT26" s="2">
        <v>1.5313878111670722E-6</v>
      </c>
      <c r="AU26" s="2">
        <v>2.992192206665542E-6</v>
      </c>
      <c r="AV26" s="2">
        <v>1.7986842422343785E-6</v>
      </c>
      <c r="AW26" s="2">
        <v>2.2708147576933269E-6</v>
      </c>
      <c r="AX26" s="2">
        <v>1.1442754897944429E-6</v>
      </c>
      <c r="AY26" s="2">
        <v>1.3976191049955418E-6</v>
      </c>
      <c r="AZ26" s="2">
        <v>6.1453117092801895E-6</v>
      </c>
      <c r="BA26" s="2">
        <v>2.6185266404800348E-6</v>
      </c>
      <c r="BB26" s="2">
        <v>3.6175386172494397E-6</v>
      </c>
      <c r="BC26" s="2">
        <v>2.9604067763934744E-6</v>
      </c>
      <c r="BD26" s="2">
        <v>2.1436489384774805E-6</v>
      </c>
      <c r="BE26" s="2">
        <v>4.6779044268260353E-6</v>
      </c>
    </row>
    <row r="27" spans="1:57" x14ac:dyDescent="0.15">
      <c r="A27" s="5" t="s">
        <v>32</v>
      </c>
      <c r="B27" s="2">
        <v>2.2155278301296819E-7</v>
      </c>
      <c r="C27" s="2">
        <v>3.0766171749641612E-7</v>
      </c>
      <c r="D27" s="2">
        <v>1.9509473051805399E-7</v>
      </c>
      <c r="E27" s="2">
        <v>3.2920231377005331E-7</v>
      </c>
      <c r="F27" s="2">
        <v>1.2197429453210937E-7</v>
      </c>
      <c r="G27" s="2">
        <v>2.8275373272342617E-7</v>
      </c>
      <c r="H27" s="2">
        <v>1.5650338930324993E-7</v>
      </c>
      <c r="I27" s="2">
        <v>2.8061570827939273E-7</v>
      </c>
      <c r="J27" s="2">
        <v>2.7072734522573798E-7</v>
      </c>
      <c r="K27" s="2">
        <v>2.1465765418096026E-7</v>
      </c>
      <c r="L27" s="2">
        <v>1.4811164336041855E-7</v>
      </c>
      <c r="M27" s="2">
        <v>3.920067818135365E-7</v>
      </c>
      <c r="N27" s="2">
        <v>1.0160961170269061E-7</v>
      </c>
      <c r="O27" s="2">
        <v>2.5057646484072255E-7</v>
      </c>
      <c r="P27" s="2">
        <v>1.9530853296245735E-7</v>
      </c>
      <c r="Q27" s="2">
        <v>1.6986604207845909E-7</v>
      </c>
      <c r="R27" s="2">
        <v>2.3021178201130373E-7</v>
      </c>
      <c r="S27" s="2">
        <v>1.9557578601796154E-7</v>
      </c>
      <c r="T27" s="2">
        <v>2.1267998157022931E-7</v>
      </c>
      <c r="U27" s="2">
        <v>5.828254634435236E-7</v>
      </c>
      <c r="V27" s="2">
        <v>4.8431598718468149E-7</v>
      </c>
      <c r="W27" s="2">
        <v>5.0938432379097391E-7</v>
      </c>
      <c r="X27" s="2">
        <v>9.6398177120359014E-7</v>
      </c>
      <c r="Y27" s="2">
        <v>3.2943215139778694E-6</v>
      </c>
      <c r="Z27" s="2">
        <v>2.0015757240152524E-5</v>
      </c>
      <c r="AA27" s="2">
        <v>3.2176145419870588E-5</v>
      </c>
      <c r="AB27" s="2">
        <v>3.5513013620284713E-5</v>
      </c>
      <c r="AC27" s="2">
        <v>1.7542490563294611E-7</v>
      </c>
      <c r="AD27" s="2">
        <v>3.5469825526515243E-7</v>
      </c>
      <c r="AE27" s="2">
        <v>1.6040528391361099E-7</v>
      </c>
      <c r="AF27" s="2">
        <v>7.4242898819062185E-8</v>
      </c>
      <c r="AG27" s="2">
        <v>1.7756293007697957E-7</v>
      </c>
      <c r="AH27" s="2">
        <v>2.4491070006403382E-7</v>
      </c>
      <c r="AI27" s="2">
        <v>1.9557578601796154E-7</v>
      </c>
      <c r="AJ27" s="2">
        <v>1.1372098567202918E-5</v>
      </c>
      <c r="AK27" s="2">
        <v>1.012391989677618E-5</v>
      </c>
      <c r="AL27" s="2">
        <v>9.9016722558189007E-6</v>
      </c>
      <c r="AM27" s="2">
        <v>1.9076523101888623E-7</v>
      </c>
      <c r="AN27" s="2">
        <v>2.4972125506310913E-7</v>
      </c>
      <c r="AO27" s="2">
        <v>4.8779027690623578E-7</v>
      </c>
      <c r="AP27" s="2">
        <v>4.6961706913195143E-7</v>
      </c>
      <c r="AQ27" s="2">
        <v>4.7047227890956474E-7</v>
      </c>
      <c r="AR27" s="2">
        <v>5.1464920898440634E-6</v>
      </c>
      <c r="AS27" s="2">
        <v>3.5833289682000934E-7</v>
      </c>
      <c r="AT27" s="2">
        <v>1.2790196730319218E-6</v>
      </c>
      <c r="AU27" s="2">
        <v>1.0621705437958272E-6</v>
      </c>
      <c r="AV27" s="2">
        <v>4.9345604168292456E-7</v>
      </c>
      <c r="AW27" s="2">
        <v>3.0755481627421445E-7</v>
      </c>
      <c r="AX27" s="2">
        <v>1.3154195391915917E-7</v>
      </c>
      <c r="AY27" s="2">
        <v>4.143491372536862E-7</v>
      </c>
      <c r="AZ27" s="2">
        <v>1.327852151333646E-5</v>
      </c>
      <c r="BA27" s="2">
        <v>2.7805007894655254E-7</v>
      </c>
      <c r="BB27" s="2">
        <v>5.8084779083279257E-7</v>
      </c>
      <c r="BC27" s="2">
        <v>8.4295355248796548E-6</v>
      </c>
      <c r="BD27" s="2">
        <v>6.2062039055292508E-6</v>
      </c>
      <c r="BE27" s="2">
        <v>3.3184811901954472E-6</v>
      </c>
    </row>
    <row r="28" spans="1:57" x14ac:dyDescent="0.15">
      <c r="A28" s="5" t="s">
        <v>31</v>
      </c>
      <c r="B28" s="2">
        <v>1.911834088904388E-7</v>
      </c>
      <c r="C28" s="2">
        <v>3.4216086483825308E-7</v>
      </c>
      <c r="D28" s="2">
        <v>-5.1611315103899568E-7</v>
      </c>
      <c r="E28" s="2">
        <v>3.8934131982194514E-7</v>
      </c>
      <c r="F28" s="2">
        <v>-1.1077150300518985E-8</v>
      </c>
      <c r="G28" s="2">
        <v>3.4134033518636282E-7</v>
      </c>
      <c r="H28" s="2">
        <v>-3.1385259184803795E-7</v>
      </c>
      <c r="I28" s="2">
        <v>1.6000328211860759E-7</v>
      </c>
      <c r="J28" s="2">
        <v>3.4093007036041767E-7</v>
      </c>
      <c r="K28" s="2">
        <v>1.3128474430244723E-8</v>
      </c>
      <c r="L28" s="2">
        <v>-1.2636156639110549E-7</v>
      </c>
      <c r="M28" s="2">
        <v>1.2348971260948943E-7</v>
      </c>
      <c r="N28" s="2">
        <v>-1.8461917167531645E-7</v>
      </c>
      <c r="O28" s="2">
        <v>1.3866951116945988E-7</v>
      </c>
      <c r="P28" s="2">
        <v>1.7641387515641348E-7</v>
      </c>
      <c r="Q28" s="2">
        <v>-1.3538739256189874E-8</v>
      </c>
      <c r="R28" s="2">
        <v>1.4769533734025314E-7</v>
      </c>
      <c r="S28" s="2">
        <v>1.275923608689409E-7</v>
      </c>
      <c r="T28" s="2">
        <v>1.4236189460296625E-7</v>
      </c>
      <c r="U28" s="2">
        <v>1.3743871669162447E-7</v>
      </c>
      <c r="V28" s="2">
        <v>2.9867279328806747E-7</v>
      </c>
      <c r="W28" s="2">
        <v>1.5015692629592404E-7</v>
      </c>
      <c r="X28" s="2">
        <v>4.5170157336560752E-7</v>
      </c>
      <c r="Y28" s="2">
        <v>6.0760220722476355E-7</v>
      </c>
      <c r="Z28" s="2">
        <v>1.3933414018749102E-5</v>
      </c>
      <c r="AA28" s="2">
        <v>1.0153192886007919E-4</v>
      </c>
      <c r="AB28" s="2">
        <v>8.5834622248661524E-4</v>
      </c>
      <c r="AC28" s="2">
        <v>1.4482348355863711E-7</v>
      </c>
      <c r="AD28" s="2">
        <v>2.5641551621571727E-7</v>
      </c>
      <c r="AE28" s="2">
        <v>6.9334755584729941E-8</v>
      </c>
      <c r="AF28" s="2">
        <v>8.1232435537139232E-8</v>
      </c>
      <c r="AG28" s="2">
        <v>2.7077478512379747E-8</v>
      </c>
      <c r="AH28" s="2">
        <v>1.3210527395433753E-7</v>
      </c>
      <c r="AI28" s="2">
        <v>2.1005559088391557E-7</v>
      </c>
      <c r="AJ28" s="2">
        <v>4.1884346345566072E-5</v>
      </c>
      <c r="AK28" s="2">
        <v>4.6605263697716879E-5</v>
      </c>
      <c r="AL28" s="2">
        <v>2.3638228476481569E-5</v>
      </c>
      <c r="AM28" s="2">
        <v>1.0502779544195779E-7</v>
      </c>
      <c r="AN28" s="2">
        <v>1.7559334550452317E-7</v>
      </c>
      <c r="AO28" s="2">
        <v>2.6380028308272991E-7</v>
      </c>
      <c r="AP28" s="2">
        <v>4.9108699665634168E-7</v>
      </c>
      <c r="AQ28" s="2">
        <v>5.1611315103899568E-7</v>
      </c>
      <c r="AR28" s="2">
        <v>9.8032780159593031E-6</v>
      </c>
      <c r="AS28" s="2">
        <v>3.1262179737020248E-7</v>
      </c>
      <c r="AT28" s="2">
        <v>1.3604381628341094E-6</v>
      </c>
      <c r="AU28" s="2">
        <v>8.7304354961127408E-7</v>
      </c>
      <c r="AV28" s="2">
        <v>3.433916593160886E-7</v>
      </c>
      <c r="AW28" s="2">
        <v>3.0482676567724474E-7</v>
      </c>
      <c r="AX28" s="2">
        <v>1.1446388643869619E-7</v>
      </c>
      <c r="AY28" s="2">
        <v>1.6779831381156535E-7</v>
      </c>
      <c r="AZ28" s="2">
        <v>1.2684567888572075E-5</v>
      </c>
      <c r="BA28" s="2">
        <v>3.8893105499599998E-7</v>
      </c>
      <c r="BB28" s="2">
        <v>5.944737327945189E-7</v>
      </c>
      <c r="BC28" s="2">
        <v>2.8413711050483088E-5</v>
      </c>
      <c r="BD28" s="2">
        <v>1.8070934788405917E-5</v>
      </c>
      <c r="BE28" s="2">
        <v>2.7602617489589533E-6</v>
      </c>
    </row>
    <row r="29" spans="1:57" x14ac:dyDescent="0.15">
      <c r="A29" s="5" t="s">
        <v>30</v>
      </c>
      <c r="B29" s="2">
        <v>1.4875233348747196E-5</v>
      </c>
      <c r="C29" s="2">
        <v>1.5893832742468615E-5</v>
      </c>
      <c r="D29" s="2">
        <v>1.7963571905667162E-5</v>
      </c>
      <c r="E29" s="2">
        <v>1.4316480843994587E-5</v>
      </c>
      <c r="F29" s="2">
        <v>2.2607854219116614E-5</v>
      </c>
      <c r="G29" s="2">
        <v>1.5681463974378734E-5</v>
      </c>
      <c r="H29" s="2">
        <v>2.0599770504718355E-5</v>
      </c>
      <c r="I29" s="2">
        <v>1.9419325557896178E-5</v>
      </c>
      <c r="J29" s="2">
        <v>1.518650773262087E-5</v>
      </c>
      <c r="K29" s="2">
        <v>1.6608864683416395E-5</v>
      </c>
      <c r="L29" s="2">
        <v>1.7833410402644333E-5</v>
      </c>
      <c r="M29" s="2">
        <v>2.335928000137012E-5</v>
      </c>
      <c r="N29" s="2">
        <v>1.7862525475688915E-5</v>
      </c>
      <c r="O29" s="2">
        <v>2.0896059189230849E-5</v>
      </c>
      <c r="P29" s="2">
        <v>1.5842025038962818E-5</v>
      </c>
      <c r="Q29" s="2">
        <v>1.7427940194214666E-5</v>
      </c>
      <c r="R29" s="2">
        <v>1.5410865060199695E-5</v>
      </c>
      <c r="S29" s="2">
        <v>1.5655774204045283E-5</v>
      </c>
      <c r="T29" s="2">
        <v>1.9971655620065425E-5</v>
      </c>
      <c r="U29" s="2">
        <v>2.180290808200175E-5</v>
      </c>
      <c r="V29" s="2">
        <v>1.4560105499323503E-5</v>
      </c>
      <c r="W29" s="2">
        <v>2.3975406326534109E-5</v>
      </c>
      <c r="X29" s="2">
        <v>2.7890955488191272E-5</v>
      </c>
      <c r="Y29" s="2">
        <v>7.4791484697460129E-6</v>
      </c>
      <c r="Z29" s="2">
        <v>2.7710698933018207E-6</v>
      </c>
      <c r="AA29" s="2">
        <v>6.0927571974173208E-7</v>
      </c>
      <c r="AB29" s="2">
        <v>4.6498484303550324E-7</v>
      </c>
      <c r="AC29" s="2">
        <v>9.8756615115860863E-5</v>
      </c>
      <c r="AD29" s="2">
        <v>1.0277363887033517E-4</v>
      </c>
      <c r="AE29" s="2">
        <v>3.7284848173457329E-5</v>
      </c>
      <c r="AF29" s="2">
        <v>6.303627395571083E-5</v>
      </c>
      <c r="AG29" s="2">
        <v>2.7531298703522926E-5</v>
      </c>
      <c r="AH29" s="2">
        <v>2.1947198958707973E-5</v>
      </c>
      <c r="AI29" s="2">
        <v>2.3056140711435373E-5</v>
      </c>
      <c r="AJ29" s="2">
        <v>3.2968538594598294E-7</v>
      </c>
      <c r="AK29" s="2">
        <v>3.3867680556269163E-7</v>
      </c>
      <c r="AL29" s="2">
        <v>8.9914196167086276E-7</v>
      </c>
      <c r="AM29" s="2">
        <v>2.2295723509565158E-5</v>
      </c>
      <c r="AN29" s="2">
        <v>1.7815855726249807E-5</v>
      </c>
      <c r="AO29" s="2">
        <v>2.2651954991522375E-5</v>
      </c>
      <c r="AP29" s="2">
        <v>1.5332511260682663E-5</v>
      </c>
      <c r="AQ29" s="2">
        <v>6.8167805579818113E-6</v>
      </c>
      <c r="AR29" s="2">
        <v>7.4457517683125239E-7</v>
      </c>
      <c r="AS29" s="2">
        <v>7.3626881775676921E-6</v>
      </c>
      <c r="AT29" s="2">
        <v>2.1635068249156518E-6</v>
      </c>
      <c r="AU29" s="2">
        <v>1.0055404271352479E-5</v>
      </c>
      <c r="AV29" s="2">
        <v>1.0732757882477867E-5</v>
      </c>
      <c r="AW29" s="2">
        <v>5.5776773022315848E-6</v>
      </c>
      <c r="AX29" s="2">
        <v>1.5812053640240457E-5</v>
      </c>
      <c r="AY29" s="2">
        <v>1.4963434893558718E-5</v>
      </c>
      <c r="AZ29" s="2">
        <v>5.0180684718011961E-7</v>
      </c>
      <c r="BA29" s="2">
        <v>8.5683947318844299E-6</v>
      </c>
      <c r="BB29" s="2">
        <v>9.1271472366370375E-6</v>
      </c>
      <c r="BC29" s="2">
        <v>3.2369110620151056E-7</v>
      </c>
      <c r="BD29" s="2">
        <v>2.5004709791227799E-7</v>
      </c>
      <c r="BE29" s="2">
        <v>2.2320128791381941E-6</v>
      </c>
    </row>
    <row r="30" spans="1:57" x14ac:dyDescent="0.15">
      <c r="A30" s="5" t="s">
        <v>29</v>
      </c>
      <c r="B30" s="2">
        <v>1.1805635422656701E-5</v>
      </c>
      <c r="C30" s="2">
        <v>1.2625071880391029E-5</v>
      </c>
      <c r="D30" s="2">
        <v>1.3384128809660725E-5</v>
      </c>
      <c r="E30" s="2">
        <v>1.2286371477860837E-5</v>
      </c>
      <c r="F30" s="2">
        <v>1.1259344450833812E-5</v>
      </c>
      <c r="G30" s="2">
        <v>1.1894192064404831E-5</v>
      </c>
      <c r="H30" s="2">
        <v>1.444968372627947E-5</v>
      </c>
      <c r="I30" s="2">
        <v>1.3863714778608395E-5</v>
      </c>
      <c r="J30" s="2">
        <v>1.1970672800460034E-5</v>
      </c>
      <c r="K30" s="2">
        <v>1.2797009775733181E-5</v>
      </c>
      <c r="L30" s="2">
        <v>1.1877515813686026E-5</v>
      </c>
      <c r="M30" s="2">
        <v>1.9729154686601493E-5</v>
      </c>
      <c r="N30" s="2">
        <v>1.1123059229442208E-5</v>
      </c>
      <c r="O30" s="2">
        <v>1.3986198964922369E-5</v>
      </c>
      <c r="P30" s="2">
        <v>1.1358251868890167E-5</v>
      </c>
      <c r="Q30" s="2">
        <v>1.1550316273720529E-5</v>
      </c>
      <c r="R30" s="2">
        <v>1.1815411155836688E-5</v>
      </c>
      <c r="S30" s="2">
        <v>1.1641748131109831E-5</v>
      </c>
      <c r="T30" s="2">
        <v>1.2794134560092008E-5</v>
      </c>
      <c r="U30" s="2">
        <v>1.9631397354801612E-5</v>
      </c>
      <c r="V30" s="2">
        <v>1.3069580218516389E-5</v>
      </c>
      <c r="W30" s="2">
        <v>1.9997124784358826E-5</v>
      </c>
      <c r="X30" s="2">
        <v>4.6524439332949967E-5</v>
      </c>
      <c r="Y30" s="2">
        <v>7.4111558366877524E-6</v>
      </c>
      <c r="Z30" s="2">
        <v>4.5439907993099482E-6</v>
      </c>
      <c r="AA30" s="2">
        <v>1.0638297872340427E-6</v>
      </c>
      <c r="AB30" s="2">
        <v>8.3783783783783775E-7</v>
      </c>
      <c r="AC30" s="2">
        <v>3.2066474985623929E-4</v>
      </c>
      <c r="AD30" s="2">
        <v>6.5137722829212183E-4</v>
      </c>
      <c r="AE30" s="2">
        <v>1.7289821736630249E-5</v>
      </c>
      <c r="AF30" s="2">
        <v>1.3495112133410005E-5</v>
      </c>
      <c r="AG30" s="2">
        <v>1.3546290971822888E-5</v>
      </c>
      <c r="AH30" s="2">
        <v>1.571362852213916E-5</v>
      </c>
      <c r="AI30" s="2">
        <v>1.6683726279470961E-5</v>
      </c>
      <c r="AJ30" s="2">
        <v>6.0724554341575619E-7</v>
      </c>
      <c r="AK30" s="2">
        <v>6.1702127659574471E-7</v>
      </c>
      <c r="AL30" s="2">
        <v>1.452558941920644E-6</v>
      </c>
      <c r="AM30" s="2">
        <v>1.4102932719953996E-5</v>
      </c>
      <c r="AN30" s="2">
        <v>1.6151236342725703E-5</v>
      </c>
      <c r="AO30" s="2">
        <v>1.9179988499137437E-5</v>
      </c>
      <c r="AP30" s="2">
        <v>4.3335250143760778E-5</v>
      </c>
      <c r="AQ30" s="2">
        <v>2.0174238067855089E-5</v>
      </c>
      <c r="AR30" s="2">
        <v>1.1535365152386429E-6</v>
      </c>
      <c r="AS30" s="2">
        <v>7.8274870615296154E-6</v>
      </c>
      <c r="AT30" s="2">
        <v>2.6279470960322025E-6</v>
      </c>
      <c r="AU30" s="2">
        <v>1.0477285796434734E-5</v>
      </c>
      <c r="AV30" s="2">
        <v>1.0451983898792409E-5</v>
      </c>
      <c r="AW30" s="2">
        <v>7.1943645773433006E-6</v>
      </c>
      <c r="AX30" s="2">
        <v>1.2335825186889017E-5</v>
      </c>
      <c r="AY30" s="2">
        <v>1.411845888441633E-5</v>
      </c>
      <c r="AZ30" s="2">
        <v>9.2581943645773436E-7</v>
      </c>
      <c r="BA30" s="2">
        <v>9.6612995974698096E-6</v>
      </c>
      <c r="BB30" s="2">
        <v>9.4266820011500859E-6</v>
      </c>
      <c r="BC30" s="2">
        <v>6.0264519838987932E-7</v>
      </c>
      <c r="BD30" s="2">
        <v>4.8073605520414038E-7</v>
      </c>
      <c r="BE30" s="2">
        <v>2.4554341575618174E-6</v>
      </c>
    </row>
    <row r="31" spans="1:57" x14ac:dyDescent="0.15">
      <c r="A31" s="5" t="s">
        <v>28</v>
      </c>
      <c r="B31" s="2">
        <v>2.5297206069398272E-5</v>
      </c>
      <c r="C31" s="2">
        <v>2.1219018556054935E-5</v>
      </c>
      <c r="D31" s="2">
        <v>2.5399943863494543E-5</v>
      </c>
      <c r="E31" s="2">
        <v>1.6845549690448872E-5</v>
      </c>
      <c r="F31" s="2">
        <v>8.2851780457466825E-5</v>
      </c>
      <c r="G31" s="2">
        <v>2.0102409607912057E-5</v>
      </c>
      <c r="H31" s="2">
        <v>2.6310215088109799E-5</v>
      </c>
      <c r="I31" s="2">
        <v>6.7064501890820848E-5</v>
      </c>
      <c r="J31" s="2">
        <v>2.2990275601963728E-5</v>
      </c>
      <c r="K31" s="2">
        <v>2.4594278392868232E-5</v>
      </c>
      <c r="L31" s="2">
        <v>3.6047890008544045E-5</v>
      </c>
      <c r="M31" s="2">
        <v>1.050373964133618E-4</v>
      </c>
      <c r="N31" s="2">
        <v>2.6688836189429638E-5</v>
      </c>
      <c r="O31" s="2">
        <v>7.6494538185856316E-5</v>
      </c>
      <c r="P31" s="2">
        <v>3.6962184531389643E-5</v>
      </c>
      <c r="Q31" s="2">
        <v>4.4890668451171855E-5</v>
      </c>
      <c r="R31" s="2">
        <v>3.763306951129945E-5</v>
      </c>
      <c r="S31" s="2">
        <v>3.1923147187106727E-5</v>
      </c>
      <c r="T31" s="2">
        <v>6.9918026160692079E-5</v>
      </c>
      <c r="U31" s="2">
        <v>7.9951988257946635E-5</v>
      </c>
      <c r="V31" s="2">
        <v>1.777277624332057E-5</v>
      </c>
      <c r="W31" s="2">
        <v>8.1440752292396299E-5</v>
      </c>
      <c r="X31" s="2">
        <v>5.2234337235329121E-5</v>
      </c>
      <c r="Y31" s="2">
        <v>9.3468402352008641E-6</v>
      </c>
      <c r="Z31" s="2">
        <v>3.5676597057572335E-6</v>
      </c>
      <c r="AA31" s="2">
        <v>6.0909861422952652E-7</v>
      </c>
      <c r="AB31" s="2">
        <v>4.6799579772247406E-7</v>
      </c>
      <c r="AC31" s="2">
        <v>6.7345845388499872E-5</v>
      </c>
      <c r="AD31" s="2">
        <v>7.3385534478358249E-5</v>
      </c>
      <c r="AE31" s="2">
        <v>1.9905081198635954E-4</v>
      </c>
      <c r="AF31" s="2">
        <v>5.4604347271446552E-5</v>
      </c>
      <c r="AG31" s="2">
        <v>1.2844207173305094E-4</v>
      </c>
      <c r="AH31" s="2">
        <v>2.731388430735803E-5</v>
      </c>
      <c r="AI31" s="2">
        <v>2.6070828843404354E-5</v>
      </c>
      <c r="AJ31" s="2">
        <v>3.3206579322586353E-7</v>
      </c>
      <c r="AK31" s="2">
        <v>3.5246966282260634E-7</v>
      </c>
      <c r="AL31" s="2">
        <v>8.7779746032747753E-7</v>
      </c>
      <c r="AM31" s="2">
        <v>2.7314171685803056E-5</v>
      </c>
      <c r="AN31" s="2">
        <v>1.9534693489766067E-5</v>
      </c>
      <c r="AO31" s="2">
        <v>1.7746768494045848E-5</v>
      </c>
      <c r="AP31" s="2">
        <v>1.6019767728670835E-5</v>
      </c>
      <c r="AQ31" s="2">
        <v>7.6722860360428302E-6</v>
      </c>
      <c r="AR31" s="2">
        <v>7.0594515020279851E-7</v>
      </c>
      <c r="AS31" s="2">
        <v>5.7135145547555226E-6</v>
      </c>
      <c r="AT31" s="2">
        <v>1.786631792717606E-6</v>
      </c>
      <c r="AU31" s="2">
        <v>8.0312217138784898E-6</v>
      </c>
      <c r="AV31" s="2">
        <v>8.0407052025643001E-6</v>
      </c>
      <c r="AW31" s="2">
        <v>4.8589947484750334E-6</v>
      </c>
      <c r="AX31" s="2">
        <v>1.6476986834704888E-5</v>
      </c>
      <c r="AY31" s="2">
        <v>1.5512113705534974E-5</v>
      </c>
      <c r="AZ31" s="2">
        <v>5.1340159203635241E-7</v>
      </c>
      <c r="BA31" s="2">
        <v>7.9840916488944639E-6</v>
      </c>
      <c r="BB31" s="2">
        <v>8.4569728801823564E-6</v>
      </c>
      <c r="BC31" s="2">
        <v>3.3738229445881766E-7</v>
      </c>
      <c r="BD31" s="2">
        <v>2.5562312684933414E-7</v>
      </c>
      <c r="BE31" s="2">
        <v>2.2631052545683042E-6</v>
      </c>
    </row>
    <row r="32" spans="1:57" x14ac:dyDescent="0.15">
      <c r="A32" s="5" t="s">
        <v>27</v>
      </c>
      <c r="B32" s="2">
        <v>1.3607902913759746E-5</v>
      </c>
      <c r="C32" s="2">
        <v>1.4740517089757869E-5</v>
      </c>
      <c r="D32" s="2">
        <v>1.5833733950870609E-5</v>
      </c>
      <c r="E32" s="2">
        <v>1.4061441050595061E-5</v>
      </c>
      <c r="F32" s="2">
        <v>1.2041390631412324E-5</v>
      </c>
      <c r="G32" s="2">
        <v>1.5230286685818139E-5</v>
      </c>
      <c r="H32" s="2">
        <v>1.7690860057454415E-5</v>
      </c>
      <c r="I32" s="2">
        <v>1.4890133083191653E-5</v>
      </c>
      <c r="J32" s="2">
        <v>1.4637392272967109E-5</v>
      </c>
      <c r="K32" s="2">
        <v>1.457636161106877E-5</v>
      </c>
      <c r="L32" s="2">
        <v>1.3194172480506536E-5</v>
      </c>
      <c r="M32" s="2">
        <v>1.4899572023216276E-5</v>
      </c>
      <c r="N32" s="2">
        <v>1.2094917042856304E-5</v>
      </c>
      <c r="O32" s="2">
        <v>1.4561118602333353E-5</v>
      </c>
      <c r="P32" s="2">
        <v>1.308483320630826E-5</v>
      </c>
      <c r="Q32" s="2">
        <v>1.3062085947118486E-5</v>
      </c>
      <c r="R32" s="2">
        <v>1.3136483555138652E-5</v>
      </c>
      <c r="S32" s="2">
        <v>1.3401184264524829E-5</v>
      </c>
      <c r="T32" s="2">
        <v>1.4024857829630063E-5</v>
      </c>
      <c r="U32" s="2">
        <v>1.6673213343495337E-5</v>
      </c>
      <c r="V32" s="2">
        <v>1.4497391100427977E-5</v>
      </c>
      <c r="W32" s="2">
        <v>1.927466729202087E-5</v>
      </c>
      <c r="X32" s="2">
        <v>1.3587969748490355E-5</v>
      </c>
      <c r="Y32" s="2">
        <v>8.1044146098376027E-6</v>
      </c>
      <c r="Z32" s="2">
        <v>2.6674092747845461E-6</v>
      </c>
      <c r="AA32" s="2">
        <v>4.337222254792754E-7</v>
      </c>
      <c r="AB32" s="2">
        <v>3.4871313830099083E-7</v>
      </c>
      <c r="AC32" s="2">
        <v>1.8051943483613766E-5</v>
      </c>
      <c r="AD32" s="2">
        <v>1.9071583514099782E-5</v>
      </c>
      <c r="AE32" s="2">
        <v>1.6589435422407223E-5</v>
      </c>
      <c r="AF32" s="2">
        <v>2.9631705458169665E-5</v>
      </c>
      <c r="AG32" s="2">
        <v>1.5392741982763676E-5</v>
      </c>
      <c r="AH32" s="2">
        <v>2.3655214867796213E-5</v>
      </c>
      <c r="AI32" s="2">
        <v>2.4553145336225595E-5</v>
      </c>
      <c r="AJ32" s="2">
        <v>2.4013601453948526E-7</v>
      </c>
      <c r="AK32" s="2">
        <v>2.5391334935803485E-7</v>
      </c>
      <c r="AL32" s="2">
        <v>7.2245998710206957E-7</v>
      </c>
      <c r="AM32" s="2">
        <v>2.3124406402063672E-5</v>
      </c>
      <c r="AN32" s="2">
        <v>1.4489476461276894E-5</v>
      </c>
      <c r="AO32" s="2">
        <v>2.1408629888022514E-5</v>
      </c>
      <c r="AP32" s="2">
        <v>7.1826229700416255E-6</v>
      </c>
      <c r="AQ32" s="2">
        <v>5.3522893826581465E-6</v>
      </c>
      <c r="AR32" s="2">
        <v>5.7776865802896177E-7</v>
      </c>
      <c r="AS32" s="2">
        <v>5.9581403529342795E-6</v>
      </c>
      <c r="AT32" s="2">
        <v>1.8305680952101776E-6</v>
      </c>
      <c r="AU32" s="2">
        <v>1.060567508940611E-5</v>
      </c>
      <c r="AV32" s="2">
        <v>9.1286275429442464E-6</v>
      </c>
      <c r="AW32" s="2">
        <v>4.7423345254147862E-6</v>
      </c>
      <c r="AX32" s="2">
        <v>1.3100896992437123E-5</v>
      </c>
      <c r="AY32" s="2">
        <v>1.3530104942252446E-5</v>
      </c>
      <c r="AZ32" s="2">
        <v>3.6817728791698422E-7</v>
      </c>
      <c r="BA32" s="2">
        <v>9.541537198804011E-6</v>
      </c>
      <c r="BB32" s="2">
        <v>1.1025854487893532E-5</v>
      </c>
      <c r="BC32" s="2">
        <v>2.4623321803365185E-7</v>
      </c>
      <c r="BD32" s="2">
        <v>1.8795802309902093E-7</v>
      </c>
      <c r="BE32" s="2">
        <v>2.4889488186668227E-6</v>
      </c>
    </row>
    <row r="33" spans="1:57" x14ac:dyDescent="0.15">
      <c r="A33" s="5" t="s">
        <v>26</v>
      </c>
      <c r="B33" s="2">
        <v>6.0210823335092108E-5</v>
      </c>
      <c r="C33" s="2">
        <v>3.2537106283407128E-5</v>
      </c>
      <c r="D33" s="2">
        <v>3.3816040008258584E-5</v>
      </c>
      <c r="E33" s="2">
        <v>1.8215916129476267E-5</v>
      </c>
      <c r="F33" s="2">
        <v>6.2839232869170235E-5</v>
      </c>
      <c r="G33" s="2">
        <v>2.4654745245578212E-5</v>
      </c>
      <c r="H33" s="2">
        <v>3.019889426716524E-5</v>
      </c>
      <c r="I33" s="2">
        <v>1.5991775825285035E-4</v>
      </c>
      <c r="J33" s="2">
        <v>4.8627583675529343E-5</v>
      </c>
      <c r="K33" s="2">
        <v>3.7998669450115844E-5</v>
      </c>
      <c r="L33" s="2">
        <v>4.8651097703654417E-5</v>
      </c>
      <c r="M33" s="2">
        <v>1.5041522332591591E-4</v>
      </c>
      <c r="N33" s="2">
        <v>3.4629281273657411E-5</v>
      </c>
      <c r="O33" s="2">
        <v>1.9870328737583447E-4</v>
      </c>
      <c r="P33" s="2">
        <v>1.252385813585373E-4</v>
      </c>
      <c r="Q33" s="2">
        <v>1.1350966942717534E-4</v>
      </c>
      <c r="R33" s="2">
        <v>1.0126287536418068E-4</v>
      </c>
      <c r="S33" s="2">
        <v>8.9587300130760923E-5</v>
      </c>
      <c r="T33" s="2">
        <v>2.028084925787433E-4</v>
      </c>
      <c r="U33" s="2">
        <v>1.3433908375582116E-4</v>
      </c>
      <c r="V33" s="2">
        <v>2.3990043816384117E-5</v>
      </c>
      <c r="W33" s="2">
        <v>1.5657245761739808E-4</v>
      </c>
      <c r="X33" s="2">
        <v>5.76363240118373E-5</v>
      </c>
      <c r="Y33" s="2">
        <v>1.5029478562088505E-5</v>
      </c>
      <c r="Z33" s="2">
        <v>5.4948269138124842E-6</v>
      </c>
      <c r="AA33" s="2">
        <v>6.773187125782845E-7</v>
      </c>
      <c r="AB33" s="2">
        <v>5.1558808010827924E-7</v>
      </c>
      <c r="AC33" s="2">
        <v>5.76363240118373E-5</v>
      </c>
      <c r="AD33" s="2">
        <v>6.6310132825583262E-5</v>
      </c>
      <c r="AE33" s="2">
        <v>1.1551581748526073E-4</v>
      </c>
      <c r="AF33" s="2">
        <v>3.8504507811245435E-5</v>
      </c>
      <c r="AG33" s="2">
        <v>3.2658691014200177E-4</v>
      </c>
      <c r="AH33" s="2">
        <v>2.4644995526599524E-5</v>
      </c>
      <c r="AI33" s="2">
        <v>2.2211006859214058E-5</v>
      </c>
      <c r="AJ33" s="2">
        <v>3.727833727145511E-7</v>
      </c>
      <c r="AK33" s="2">
        <v>3.9342983643412629E-7</v>
      </c>
      <c r="AL33" s="2">
        <v>9.6981028193893214E-7</v>
      </c>
      <c r="AM33" s="2">
        <v>2.4171273886811494E-5</v>
      </c>
      <c r="AN33" s="2">
        <v>1.8595008143882911E-5</v>
      </c>
      <c r="AO33" s="2">
        <v>1.5932761349819916E-5</v>
      </c>
      <c r="AP33" s="2">
        <v>1.5884012754926475E-5</v>
      </c>
      <c r="AQ33" s="2">
        <v>8.153632630588882E-6</v>
      </c>
      <c r="AR33" s="2">
        <v>7.5359592576449256E-7</v>
      </c>
      <c r="AS33" s="2">
        <v>5.6898212933862498E-6</v>
      </c>
      <c r="AT33" s="2">
        <v>1.8971806106765159E-6</v>
      </c>
      <c r="AU33" s="2">
        <v>8.1926315065036372E-6</v>
      </c>
      <c r="AV33" s="2">
        <v>7.8146865178591913E-6</v>
      </c>
      <c r="AW33" s="2">
        <v>4.9281961872863669E-6</v>
      </c>
      <c r="AX33" s="2">
        <v>1.61111238558418E-5</v>
      </c>
      <c r="AY33" s="2">
        <v>1.5046110435640384E-5</v>
      </c>
      <c r="AZ33" s="2">
        <v>6.02188525154275E-7</v>
      </c>
      <c r="BA33" s="2">
        <v>7.9253745039113565E-6</v>
      </c>
      <c r="BB33" s="2">
        <v>8.6571769401940761E-6</v>
      </c>
      <c r="BC33" s="2">
        <v>3.595925764492671E-7</v>
      </c>
      <c r="BD33" s="2">
        <v>2.8388887614415816E-7</v>
      </c>
      <c r="BE33" s="2">
        <v>2.4729875433002225E-6</v>
      </c>
    </row>
    <row r="34" spans="1:57" x14ac:dyDescent="0.15">
      <c r="A34" s="5" t="s">
        <v>25</v>
      </c>
      <c r="B34" s="2">
        <v>1.7232278675179125E-5</v>
      </c>
      <c r="C34" s="2">
        <v>1.8487750997044823E-5</v>
      </c>
      <c r="D34" s="2">
        <v>2.2910952862398958E-5</v>
      </c>
      <c r="E34" s="2">
        <v>1.9622068822838826E-5</v>
      </c>
      <c r="F34" s="2">
        <v>1.8721912172200925E-5</v>
      </c>
      <c r="G34" s="2">
        <v>2.0446061097291309E-5</v>
      </c>
      <c r="H34" s="2">
        <v>2.6593057634823344E-5</v>
      </c>
      <c r="I34" s="2">
        <v>1.5658332984984636E-5</v>
      </c>
      <c r="J34" s="2">
        <v>1.5858840133454155E-5</v>
      </c>
      <c r="K34" s="2">
        <v>2.053568708415136E-5</v>
      </c>
      <c r="L34" s="2">
        <v>2.0629209853048806E-5</v>
      </c>
      <c r="M34" s="2">
        <v>1.6029235784362001E-5</v>
      </c>
      <c r="N34" s="2">
        <v>2.3920927915908859E-5</v>
      </c>
      <c r="O34" s="2">
        <v>1.5650185167997361E-5</v>
      </c>
      <c r="P34" s="2">
        <v>1.6591789409396627E-5</v>
      </c>
      <c r="Q34" s="2">
        <v>1.8063710260793908E-5</v>
      </c>
      <c r="R34" s="2">
        <v>1.5710053910208224E-5</v>
      </c>
      <c r="S34" s="2">
        <v>1.7858243571549524E-5</v>
      </c>
      <c r="T34" s="2">
        <v>1.587726128490365E-5</v>
      </c>
      <c r="U34" s="2">
        <v>1.8456222487833184E-5</v>
      </c>
      <c r="V34" s="2">
        <v>1.8171048893278477E-5</v>
      </c>
      <c r="W34" s="2">
        <v>2.2094045646196277E-5</v>
      </c>
      <c r="X34" s="2">
        <v>1.4483984580079227E-5</v>
      </c>
      <c r="Y34" s="2">
        <v>1.2070105234370183E-5</v>
      </c>
      <c r="Z34" s="2">
        <v>4.144759076136744E-6</v>
      </c>
      <c r="AA34" s="2">
        <v>6.0612673327093757E-7</v>
      </c>
      <c r="AB34" s="2">
        <v>5.0870718233609961E-7</v>
      </c>
      <c r="AC34" s="2">
        <v>1.7747362409940055E-5</v>
      </c>
      <c r="AD34" s="2">
        <v>1.8024033934594994E-5</v>
      </c>
      <c r="AE34" s="2">
        <v>1.6671142061794461E-5</v>
      </c>
      <c r="AF34" s="2">
        <v>4.2950685869063869E-5</v>
      </c>
      <c r="AG34" s="2">
        <v>1.6406869389076682E-5</v>
      </c>
      <c r="AH34" s="2">
        <v>1.8236001164783576E-3</v>
      </c>
      <c r="AI34" s="2">
        <v>3.1949645074006979E-4</v>
      </c>
      <c r="AJ34" s="2">
        <v>3.4716785424051363E-7</v>
      </c>
      <c r="AK34" s="2">
        <v>3.3866578434074601E-7</v>
      </c>
      <c r="AL34" s="2">
        <v>1.6302719032804529E-6</v>
      </c>
      <c r="AM34" s="2">
        <v>9.9052054631467139E-4</v>
      </c>
      <c r="AN34" s="2">
        <v>1.3510143323643335E-4</v>
      </c>
      <c r="AO34" s="2">
        <v>1.2372956049258157E-4</v>
      </c>
      <c r="AP34" s="2">
        <v>9.9718652336900165E-6</v>
      </c>
      <c r="AQ34" s="2">
        <v>9.4982290896904597E-6</v>
      </c>
      <c r="AR34" s="2">
        <v>1.6741992644292524E-6</v>
      </c>
      <c r="AS34" s="2">
        <v>2.8675356254441446E-5</v>
      </c>
      <c r="AT34" s="2">
        <v>8.7950370583971763E-6</v>
      </c>
      <c r="AU34" s="2">
        <v>6.1952812095044632E-5</v>
      </c>
      <c r="AV34" s="2">
        <v>4.8835180998440576E-5</v>
      </c>
      <c r="AW34" s="2">
        <v>1.9957546330967159E-5</v>
      </c>
      <c r="AX34" s="2">
        <v>2.815318746143071E-5</v>
      </c>
      <c r="AY34" s="2">
        <v>2.4772906170448082E-5</v>
      </c>
      <c r="AZ34" s="2">
        <v>5.1968902262329943E-7</v>
      </c>
      <c r="BA34" s="2">
        <v>1.8233751658789264E-5</v>
      </c>
      <c r="BB34" s="2">
        <v>2.3359082796699213E-5</v>
      </c>
      <c r="BC34" s="2">
        <v>3.5885820035269415E-7</v>
      </c>
      <c r="BD34" s="2">
        <v>3.0749152804159773E-7</v>
      </c>
      <c r="BE34" s="2">
        <v>4.6261887842110898E-6</v>
      </c>
    </row>
    <row r="35" spans="1:57" x14ac:dyDescent="0.15">
      <c r="A35" s="5" t="s">
        <v>24</v>
      </c>
      <c r="B35" s="2">
        <v>1.4504250514233109E-5</v>
      </c>
      <c r="C35" s="2">
        <v>1.5522887568744214E-5</v>
      </c>
      <c r="D35" s="2">
        <v>1.7653418871036569E-5</v>
      </c>
      <c r="E35" s="2">
        <v>1.492570590181384E-5</v>
      </c>
      <c r="F35" s="2">
        <v>1.2878602628462383E-5</v>
      </c>
      <c r="G35" s="2">
        <v>1.5398464732478917E-5</v>
      </c>
      <c r="H35" s="2">
        <v>1.8468999774648425E-5</v>
      </c>
      <c r="I35" s="2">
        <v>1.3582466688722352E-5</v>
      </c>
      <c r="J35" s="2">
        <v>1.432612687772999E-5</v>
      </c>
      <c r="K35" s="2">
        <v>1.62622325148756E-5</v>
      </c>
      <c r="L35" s="2">
        <v>1.4742547815288424E-5</v>
      </c>
      <c r="M35" s="2">
        <v>1.3647914539012191E-5</v>
      </c>
      <c r="N35" s="2">
        <v>1.3034191107722845E-5</v>
      </c>
      <c r="O35" s="2">
        <v>1.3289749380283173E-5</v>
      </c>
      <c r="P35" s="2">
        <v>1.3649592689019626E-5</v>
      </c>
      <c r="Q35" s="2">
        <v>1.4083754069513768E-5</v>
      </c>
      <c r="R35" s="2">
        <v>1.3292146737436649E-5</v>
      </c>
      <c r="S35" s="2">
        <v>1.4495140557049907E-5</v>
      </c>
      <c r="T35" s="2">
        <v>1.301908775765596E-5</v>
      </c>
      <c r="U35" s="2">
        <v>1.6298192872177711E-5</v>
      </c>
      <c r="V35" s="2">
        <v>1.4777309494013799E-5</v>
      </c>
      <c r="W35" s="2">
        <v>1.897963684833839E-5</v>
      </c>
      <c r="X35" s="2">
        <v>1.3056486529250154E-5</v>
      </c>
      <c r="Y35" s="2">
        <v>1.0107018023331078E-5</v>
      </c>
      <c r="Z35" s="2">
        <v>3.6756279877063522E-6</v>
      </c>
      <c r="AA35" s="2">
        <v>7.3239261038631008E-7</v>
      </c>
      <c r="AB35" s="2">
        <v>6.1300422414330439E-7</v>
      </c>
      <c r="AC35" s="2">
        <v>1.2884356285630721E-5</v>
      </c>
      <c r="AD35" s="2">
        <v>1.4077520940914733E-5</v>
      </c>
      <c r="AE35" s="2">
        <v>1.2483757905285212E-5</v>
      </c>
      <c r="AF35" s="2">
        <v>1.4961905994831296E-5</v>
      </c>
      <c r="AG35" s="2">
        <v>1.2801407728120519E-5</v>
      </c>
      <c r="AH35" s="2">
        <v>1.2481887966705503E-4</v>
      </c>
      <c r="AI35" s="2">
        <v>8.9274367936786479E-4</v>
      </c>
      <c r="AJ35" s="2">
        <v>4.1857855899656215E-7</v>
      </c>
      <c r="AK35" s="2">
        <v>4.2025670900399398E-7</v>
      </c>
      <c r="AL35" s="2">
        <v>1.3377252916384975E-6</v>
      </c>
      <c r="AM35" s="2">
        <v>5.5699237160953754E-5</v>
      </c>
      <c r="AN35" s="2">
        <v>2.4888882495936478E-5</v>
      </c>
      <c r="AO35" s="2">
        <v>2.5740663492565794E-5</v>
      </c>
      <c r="AP35" s="2">
        <v>6.9930908166836875E-6</v>
      </c>
      <c r="AQ35" s="2">
        <v>6.7435259370070434E-6</v>
      </c>
      <c r="AR35" s="2">
        <v>9.8531379007781814E-7</v>
      </c>
      <c r="AS35" s="2">
        <v>9.6390539069729546E-6</v>
      </c>
      <c r="AT35" s="2">
        <v>3.5114090226933827E-6</v>
      </c>
      <c r="AU35" s="2">
        <v>1.9301122442619259E-5</v>
      </c>
      <c r="AV35" s="2">
        <v>1.3598528981650627E-5</v>
      </c>
      <c r="AW35" s="2">
        <v>7.9628217852639236E-6</v>
      </c>
      <c r="AX35" s="2">
        <v>1.9069777477309014E-5</v>
      </c>
      <c r="AY35" s="2">
        <v>1.9426264486030601E-5</v>
      </c>
      <c r="AZ35" s="2">
        <v>6.3817647425478146E-7</v>
      </c>
      <c r="BA35" s="2">
        <v>1.1769585209265306E-5</v>
      </c>
      <c r="BB35" s="2">
        <v>1.420242324861073E-5</v>
      </c>
      <c r="BC35" s="2">
        <v>4.3631900193226988E-7</v>
      </c>
      <c r="BD35" s="2">
        <v>3.6200093017457553E-7</v>
      </c>
      <c r="BE35" s="2">
        <v>3.6236053374759661E-6</v>
      </c>
    </row>
    <row r="36" spans="1:57" x14ac:dyDescent="0.15">
      <c r="A36" s="5" t="s">
        <v>23</v>
      </c>
      <c r="B36" s="2">
        <v>1.7922896854049804E-7</v>
      </c>
      <c r="C36" s="2">
        <v>1.3156305647703942E-7</v>
      </c>
      <c r="D36" s="2">
        <v>2.2059938278425458E-7</v>
      </c>
      <c r="E36" s="2">
        <v>3.6321168033260786E-7</v>
      </c>
      <c r="F36" s="2">
        <v>1.7486066393090884E-7</v>
      </c>
      <c r="G36" s="2">
        <v>1.7794417306708947E-7</v>
      </c>
      <c r="H36" s="2">
        <v>2.5965716517587567E-7</v>
      </c>
      <c r="I36" s="2">
        <v>2.6042804245992079E-7</v>
      </c>
      <c r="J36" s="2">
        <v>1.7421826619420453E-7</v>
      </c>
      <c r="K36" s="2">
        <v>1.9169148463256135E-7</v>
      </c>
      <c r="L36" s="2">
        <v>1.8321183450806468E-7</v>
      </c>
      <c r="M36" s="2">
        <v>3.3687337312773175E-7</v>
      </c>
      <c r="N36" s="2">
        <v>1.8950733232776675E-7</v>
      </c>
      <c r="O36" s="2">
        <v>2.4179850809549624E-7</v>
      </c>
      <c r="P36" s="2">
        <v>1.9014973006447103E-7</v>
      </c>
      <c r="Q36" s="2">
        <v>1.8719470047563129E-7</v>
      </c>
      <c r="R36" s="2">
        <v>2.2458224875182119E-7</v>
      </c>
      <c r="S36" s="2">
        <v>1.7370434800484111E-7</v>
      </c>
      <c r="T36" s="2">
        <v>2.2252657599436748E-7</v>
      </c>
      <c r="U36" s="2">
        <v>4.0792256280722673E-7</v>
      </c>
      <c r="V36" s="2">
        <v>3.1837231831064812E-7</v>
      </c>
      <c r="W36" s="2">
        <v>3.8029946012894206E-7</v>
      </c>
      <c r="X36" s="2">
        <v>6.1670182723612231E-7</v>
      </c>
      <c r="Y36" s="2">
        <v>5.2586678726613503E-7</v>
      </c>
      <c r="Z36" s="2">
        <v>3.1833377444644593E-6</v>
      </c>
      <c r="AA36" s="2">
        <v>7.4796938075427768E-6</v>
      </c>
      <c r="AB36" s="2">
        <v>8.8915555532714738E-6</v>
      </c>
      <c r="AC36" s="2">
        <v>3.2865068209791686E-7</v>
      </c>
      <c r="AD36" s="2">
        <v>5.0929292565916432E-7</v>
      </c>
      <c r="AE36" s="2">
        <v>2.288220738140695E-7</v>
      </c>
      <c r="AF36" s="2">
        <v>1.8950733232776675E-7</v>
      </c>
      <c r="AG36" s="2">
        <v>2.213702600682997E-7</v>
      </c>
      <c r="AH36" s="2">
        <v>3.4805109374638652E-7</v>
      </c>
      <c r="AI36" s="2">
        <v>4.6201245223772831E-7</v>
      </c>
      <c r="AJ36" s="2">
        <v>7.7579291152641422E-5</v>
      </c>
      <c r="AK36" s="2">
        <v>1.4711807527359719E-5</v>
      </c>
      <c r="AL36" s="2">
        <v>2.4033769564223068E-5</v>
      </c>
      <c r="AM36" s="2">
        <v>2.5914324698651222E-7</v>
      </c>
      <c r="AN36" s="2">
        <v>3.1734448193192122E-7</v>
      </c>
      <c r="AO36" s="2">
        <v>3.8710887613800758E-7</v>
      </c>
      <c r="AP36" s="2">
        <v>6.0757977937492128E-7</v>
      </c>
      <c r="AQ36" s="2">
        <v>6.439394912723845E-7</v>
      </c>
      <c r="AR36" s="2">
        <v>2.2862678490211143E-5</v>
      </c>
      <c r="AS36" s="2">
        <v>4.0895039918595357E-7</v>
      </c>
      <c r="AT36" s="2">
        <v>5.9095452594901414E-6</v>
      </c>
      <c r="AU36" s="2">
        <v>2.0362723458052711E-6</v>
      </c>
      <c r="AV36" s="2">
        <v>4.4042788828446394E-7</v>
      </c>
      <c r="AW36" s="2">
        <v>4.0509601276572788E-7</v>
      </c>
      <c r="AX36" s="2">
        <v>2.3550301027579422E-7</v>
      </c>
      <c r="AY36" s="2">
        <v>3.4843653238840906E-7</v>
      </c>
      <c r="AZ36" s="2">
        <v>7.8100147237561242E-6</v>
      </c>
      <c r="BA36" s="2">
        <v>7.219265765082857E-7</v>
      </c>
      <c r="BB36" s="2">
        <v>9.9019187135599896E-7</v>
      </c>
      <c r="BC36" s="2">
        <v>1.4015319901224922E-5</v>
      </c>
      <c r="BD36" s="2">
        <v>9.3872296469125076E-6</v>
      </c>
      <c r="BE36" s="2">
        <v>2.3189273499551605E-6</v>
      </c>
    </row>
    <row r="37" spans="1:57" x14ac:dyDescent="0.15">
      <c r="A37" s="5" t="s">
        <v>22</v>
      </c>
      <c r="B37" s="2">
        <v>-8.1315781398631446E-7</v>
      </c>
      <c r="C37" s="2">
        <v>-1.8411120316671271E-6</v>
      </c>
      <c r="D37" s="2">
        <v>5.7412010187486571E-6</v>
      </c>
      <c r="E37" s="2">
        <v>-1.923962073092148E-6</v>
      </c>
      <c r="F37" s="2">
        <v>3.3446868575286141E-7</v>
      </c>
      <c r="G37" s="2">
        <v>-1.4115192242781308E-7</v>
      </c>
      <c r="H37" s="2">
        <v>3.7620055847064963E-6</v>
      </c>
      <c r="I37" s="2">
        <v>4.6948356807511739E-7</v>
      </c>
      <c r="J37" s="2">
        <v>-3.0378348522507595E-7</v>
      </c>
      <c r="K37" s="2">
        <v>3.804964865445396E-7</v>
      </c>
      <c r="L37" s="2">
        <v>1.1752431802141828E-6</v>
      </c>
      <c r="M37" s="2">
        <v>4.7255208812789598E-7</v>
      </c>
      <c r="N37" s="2">
        <v>2.1387584767866457E-6</v>
      </c>
      <c r="O37" s="2">
        <v>3.6208536622786833E-7</v>
      </c>
      <c r="P37" s="2">
        <v>-4.6027800791678178E-7</v>
      </c>
      <c r="Q37" s="2">
        <v>2.6389272453895489E-7</v>
      </c>
      <c r="R37" s="2">
        <v>1.3194636226947744E-7</v>
      </c>
      <c r="S37" s="2">
        <v>-4.9403172849734572E-7</v>
      </c>
      <c r="T37" s="2">
        <v>1.7490564300837704E-7</v>
      </c>
      <c r="U37" s="2">
        <v>7.6713001319463637E-7</v>
      </c>
      <c r="V37" s="2">
        <v>-4.2652428733621784E-7</v>
      </c>
      <c r="W37" s="2">
        <v>3.4981128601675409E-7</v>
      </c>
      <c r="X37" s="2">
        <v>5.0016876860290279E-7</v>
      </c>
      <c r="Y37" s="2">
        <v>1.3194636226947744E-7</v>
      </c>
      <c r="Z37" s="2">
        <v>3.430605419006413E-6</v>
      </c>
      <c r="AA37" s="2">
        <v>8.3770597440854278E-6</v>
      </c>
      <c r="AB37" s="2">
        <v>8.3525115836631991E-6</v>
      </c>
      <c r="AC37" s="2">
        <v>8.8987081530577816E-8</v>
      </c>
      <c r="AD37" s="2">
        <v>-2.8537236490840469E-7</v>
      </c>
      <c r="AE37" s="2">
        <v>3.2219460554174722E-7</v>
      </c>
      <c r="AF37" s="2">
        <v>7.0575961213906538E-8</v>
      </c>
      <c r="AG37" s="2">
        <v>3.9583908680843233E-7</v>
      </c>
      <c r="AH37" s="2">
        <v>-1.1046672190002762E-7</v>
      </c>
      <c r="AI37" s="2">
        <v>-6.7507441161127989E-8</v>
      </c>
      <c r="AJ37" s="2">
        <v>4.4217373960538841E-6</v>
      </c>
      <c r="AK37" s="2">
        <v>-1.1023044585596369E-4</v>
      </c>
      <c r="AL37" s="2">
        <v>1.5723096750437264E-5</v>
      </c>
      <c r="AM37" s="2">
        <v>-7.3644481266685073E-8</v>
      </c>
      <c r="AN37" s="2">
        <v>8.2850041425020705E-8</v>
      </c>
      <c r="AO37" s="2">
        <v>2.3320752401116943E-7</v>
      </c>
      <c r="AP37" s="2">
        <v>-1.8411120316671268E-8</v>
      </c>
      <c r="AQ37" s="2">
        <v>2.3627604406394799E-7</v>
      </c>
      <c r="AR37" s="2">
        <v>6.0726011844487413E-6</v>
      </c>
      <c r="AS37" s="2">
        <v>1.9638528337782687E-7</v>
      </c>
      <c r="AT37" s="2">
        <v>1.2826413820614319E-6</v>
      </c>
      <c r="AU37" s="2">
        <v>7.4258185277240788E-7</v>
      </c>
      <c r="AV37" s="2">
        <v>2.3627604406394799E-7</v>
      </c>
      <c r="AW37" s="2">
        <v>1.1967228205836325E-7</v>
      </c>
      <c r="AX37" s="2">
        <v>9.2055601583356341E-9</v>
      </c>
      <c r="AY37" s="2">
        <v>1.1660376200558471E-7</v>
      </c>
      <c r="AZ37" s="2">
        <v>8.3310319432937492E-6</v>
      </c>
      <c r="BA37" s="2">
        <v>1.4115192242781308E-7</v>
      </c>
      <c r="BB37" s="2">
        <v>3.0071496517229742E-7</v>
      </c>
      <c r="BC37" s="2">
        <v>7.7388075731074899E-6</v>
      </c>
      <c r="BD37" s="2">
        <v>4.2560373132038424E-6</v>
      </c>
      <c r="BE37" s="2">
        <v>2.4271993617478288E-6</v>
      </c>
    </row>
    <row r="38" spans="1:57" x14ac:dyDescent="0.15">
      <c r="A38" s="5" t="s">
        <v>21</v>
      </c>
      <c r="B38" s="2">
        <v>3.8273646959264524E-7</v>
      </c>
      <c r="C38" s="2">
        <v>1.0001153979305304E-7</v>
      </c>
      <c r="D38" s="2">
        <v>1.6059545332153706E-7</v>
      </c>
      <c r="E38" s="2">
        <v>3.5100203869677268E-7</v>
      </c>
      <c r="F38" s="2">
        <v>3.4619379159133746E-7</v>
      </c>
      <c r="G38" s="2">
        <v>-5.7698965265222902E-8</v>
      </c>
      <c r="H38" s="2">
        <v>3.4619379159133746E-7</v>
      </c>
      <c r="I38" s="2">
        <v>5.8179789975766428E-7</v>
      </c>
      <c r="J38" s="2">
        <v>1.8463668884871327E-7</v>
      </c>
      <c r="K38" s="2">
        <v>3.0484286648459437E-7</v>
      </c>
      <c r="L38" s="2">
        <v>3.1445936069546485E-7</v>
      </c>
      <c r="M38" s="2">
        <v>5.8372119859983839E-7</v>
      </c>
      <c r="N38" s="2">
        <v>3.4715544101242452E-7</v>
      </c>
      <c r="O38" s="2">
        <v>4.6159172212178321E-7</v>
      </c>
      <c r="P38" s="2">
        <v>3.6446513059199132E-7</v>
      </c>
      <c r="Q38" s="2">
        <v>4.0966265338308263E-7</v>
      </c>
      <c r="R38" s="2">
        <v>3.3369234911720582E-7</v>
      </c>
      <c r="S38" s="2">
        <v>4.6832326806939254E-7</v>
      </c>
      <c r="T38" s="2">
        <v>3.279224525906835E-7</v>
      </c>
      <c r="U38" s="2">
        <v>6.8565603723506555E-7</v>
      </c>
      <c r="V38" s="2">
        <v>4.0196945801438626E-7</v>
      </c>
      <c r="W38" s="2">
        <v>7.0488902565680652E-7</v>
      </c>
      <c r="X38" s="2">
        <v>9.5972612224487425E-7</v>
      </c>
      <c r="Y38" s="2">
        <v>9.1164365119052178E-7</v>
      </c>
      <c r="Z38" s="2">
        <v>2.2185252144478206E-6</v>
      </c>
      <c r="AA38" s="2">
        <v>3.6254183174981726E-6</v>
      </c>
      <c r="AB38" s="2">
        <v>3.8283263453475397E-6</v>
      </c>
      <c r="AC38" s="2">
        <v>5.2025233680809317E-7</v>
      </c>
      <c r="AD38" s="2">
        <v>8.5105973766203783E-7</v>
      </c>
      <c r="AE38" s="2">
        <v>3.2888410201177055E-7</v>
      </c>
      <c r="AF38" s="2">
        <v>2.856098780628534E-7</v>
      </c>
      <c r="AG38" s="2">
        <v>3.2407585490633528E-7</v>
      </c>
      <c r="AH38" s="2">
        <v>6.4238181328614824E-7</v>
      </c>
      <c r="AI38" s="2">
        <v>6.9046428434050071E-7</v>
      </c>
      <c r="AJ38" s="2">
        <v>3.3657729738046692E-6</v>
      </c>
      <c r="AK38" s="2">
        <v>3.5840673923914296E-6</v>
      </c>
      <c r="AL38" s="2">
        <v>-7.5458706773858509E-5</v>
      </c>
      <c r="AM38" s="2">
        <v>4.9717275070200399E-7</v>
      </c>
      <c r="AN38" s="2">
        <v>5.2217563565026728E-7</v>
      </c>
      <c r="AO38" s="2">
        <v>1.0030003461937916E-6</v>
      </c>
      <c r="AP38" s="2">
        <v>9.1260530061160905E-7</v>
      </c>
      <c r="AQ38" s="2">
        <v>1.0953186906181481E-6</v>
      </c>
      <c r="AR38" s="2">
        <v>6.202638766011462E-6</v>
      </c>
      <c r="AS38" s="2">
        <v>1.2722621840981649E-6</v>
      </c>
      <c r="AT38" s="2">
        <v>6.6478824479747662E-6</v>
      </c>
      <c r="AU38" s="2">
        <v>5.3073431549794196E-6</v>
      </c>
      <c r="AV38" s="2">
        <v>1.6482671077432009E-6</v>
      </c>
      <c r="AW38" s="2">
        <v>1.1203215755664115E-6</v>
      </c>
      <c r="AX38" s="2">
        <v>3.6735007885525248E-7</v>
      </c>
      <c r="AY38" s="2">
        <v>5.7314305496788091E-7</v>
      </c>
      <c r="AZ38" s="2">
        <v>3.640804708235565E-6</v>
      </c>
      <c r="BA38" s="2">
        <v>1.2866869254144706E-6</v>
      </c>
      <c r="BB38" s="2">
        <v>1.8607916298034386E-6</v>
      </c>
      <c r="BC38" s="2">
        <v>4.139900757779743E-6</v>
      </c>
      <c r="BD38" s="2">
        <v>3.101319383005731E-6</v>
      </c>
      <c r="BE38" s="2">
        <v>1.8357887448551754E-6</v>
      </c>
    </row>
    <row r="39" spans="1:57" x14ac:dyDescent="0.15">
      <c r="A39" s="5" t="s">
        <v>20</v>
      </c>
      <c r="B39" s="2">
        <v>-4.7710060443892295E-6</v>
      </c>
      <c r="C39" s="2">
        <v>-5.5044556466063018E-6</v>
      </c>
      <c r="D39" s="2">
        <v>-5.4387557636715481E-6</v>
      </c>
      <c r="E39" s="2">
        <v>-6.3967795111928705E-6</v>
      </c>
      <c r="F39" s="2">
        <v>-5.9297130706930749E-6</v>
      </c>
      <c r="G39" s="2">
        <v>-5.0003583629978259E-6</v>
      </c>
      <c r="H39" s="2">
        <v>-3.9778292758678359E-6</v>
      </c>
      <c r="I39" s="2">
        <v>-3.5597391117375824E-6</v>
      </c>
      <c r="J39" s="2">
        <v>-2.6136607974771244E-6</v>
      </c>
      <c r="K39" s="2">
        <v>-5.6549681056931947E-6</v>
      </c>
      <c r="L39" s="2">
        <v>-5.7385861385192446E-6</v>
      </c>
      <c r="M39" s="2">
        <v>-7.3559978020402805E-6</v>
      </c>
      <c r="N39" s="2">
        <v>-6.758726138997061E-6</v>
      </c>
      <c r="O39" s="2">
        <v>-5.2201543349977304E-6</v>
      </c>
      <c r="P39" s="2">
        <v>-5.4459230236280673E-6</v>
      </c>
      <c r="Q39" s="2">
        <v>-5.5199847098454261E-6</v>
      </c>
      <c r="R39" s="2">
        <v>-5.0075256229543451E-6</v>
      </c>
      <c r="S39" s="2">
        <v>-5.2249325083020769E-6</v>
      </c>
      <c r="T39" s="2">
        <v>-5.950020307236544E-6</v>
      </c>
      <c r="U39" s="2">
        <v>-6.5198174737797743E-6</v>
      </c>
      <c r="V39" s="2">
        <v>-4.5392646391284615E-8</v>
      </c>
      <c r="W39" s="2">
        <v>1.9590510547817573E-6</v>
      </c>
      <c r="X39" s="2">
        <v>-6.4983156939102184E-6</v>
      </c>
      <c r="Y39" s="2">
        <v>8.0536111044747602E-6</v>
      </c>
      <c r="Z39" s="2">
        <v>2.5873808443032229E-6</v>
      </c>
      <c r="AA39" s="2">
        <v>2.3413049191294167E-7</v>
      </c>
      <c r="AB39" s="2">
        <v>2.3054686193468241E-7</v>
      </c>
      <c r="AC39" s="2">
        <v>-9.7199990443653385E-6</v>
      </c>
      <c r="AD39" s="2">
        <v>-8.5374011515397661E-6</v>
      </c>
      <c r="AE39" s="2">
        <v>-5.2225434216499032E-6</v>
      </c>
      <c r="AF39" s="2">
        <v>-1.5137253028167332E-5</v>
      </c>
      <c r="AG39" s="2">
        <v>-6.2916596984972638E-6</v>
      </c>
      <c r="AH39" s="2">
        <v>2.4277779105048137E-4</v>
      </c>
      <c r="AI39" s="2">
        <v>-6.0212150894712949E-5</v>
      </c>
      <c r="AJ39" s="2">
        <v>1.5051245908689106E-7</v>
      </c>
      <c r="AK39" s="2">
        <v>1.7559786893470626E-7</v>
      </c>
      <c r="AL39" s="2">
        <v>7.525622954344554E-7</v>
      </c>
      <c r="AM39" s="2">
        <v>2.9007453950354782E-4</v>
      </c>
      <c r="AN39" s="2">
        <v>-4.6670807750197098E-5</v>
      </c>
      <c r="AO39" s="2">
        <v>-4.440236997395896E-5</v>
      </c>
      <c r="AP39" s="2">
        <v>2.188403373390353E-6</v>
      </c>
      <c r="AQ39" s="2">
        <v>4.7722005877153171E-6</v>
      </c>
      <c r="AR39" s="2">
        <v>7.5853501206488757E-7</v>
      </c>
      <c r="AS39" s="2">
        <v>4.6658862316936236E-6</v>
      </c>
      <c r="AT39" s="2">
        <v>2.9003511957378693E-6</v>
      </c>
      <c r="AU39" s="2">
        <v>1.2509257710777172E-5</v>
      </c>
      <c r="AV39" s="2">
        <v>4.753087894497934E-6</v>
      </c>
      <c r="AW39" s="2">
        <v>3.7795350837374873E-6</v>
      </c>
      <c r="AX39" s="2">
        <v>-2.0079078768186921E-5</v>
      </c>
      <c r="AY39" s="2">
        <v>-1.7606374083187997E-5</v>
      </c>
      <c r="AZ39" s="2">
        <v>2.1860142867381802E-7</v>
      </c>
      <c r="BA39" s="2">
        <v>7.2329598394533775E-6</v>
      </c>
      <c r="BB39" s="2">
        <v>1.1489117710299351E-5</v>
      </c>
      <c r="BC39" s="2">
        <v>1.3976156915211314E-7</v>
      </c>
      <c r="BD39" s="2">
        <v>1.122870726521251E-7</v>
      </c>
      <c r="BE39" s="2">
        <v>2.7844804931074851E-6</v>
      </c>
    </row>
    <row r="40" spans="1:57" x14ac:dyDescent="0.15">
      <c r="A40" s="5" t="s">
        <v>19</v>
      </c>
      <c r="B40" s="2">
        <v>9.7037525808305485E-6</v>
      </c>
      <c r="C40" s="2">
        <v>1.0465294480747539E-5</v>
      </c>
      <c r="D40" s="2">
        <v>1.1153891998893168E-5</v>
      </c>
      <c r="E40" s="2">
        <v>1.0626870436985164E-5</v>
      </c>
      <c r="F40" s="2">
        <v>8.2324556735701675E-6</v>
      </c>
      <c r="G40" s="2">
        <v>1.0529788637960026E-5</v>
      </c>
      <c r="H40" s="2">
        <v>1.1837061790936763E-5</v>
      </c>
      <c r="I40" s="2">
        <v>9.467401715587152E-6</v>
      </c>
      <c r="J40" s="2">
        <v>9.6307443434579954E-6</v>
      </c>
      <c r="K40" s="2">
        <v>1.0526212724292802E-5</v>
      </c>
      <c r="L40" s="2">
        <v>9.2702581894808537E-6</v>
      </c>
      <c r="M40" s="2">
        <v>1.0013835380260105E-5</v>
      </c>
      <c r="N40" s="2">
        <v>9.065451991230497E-6</v>
      </c>
      <c r="O40" s="2">
        <v>9.1605755518188208E-6</v>
      </c>
      <c r="P40" s="2">
        <v>9.1667695451352669E-6</v>
      </c>
      <c r="Q40" s="2">
        <v>9.1441859475106961E-6</v>
      </c>
      <c r="R40" s="2">
        <v>9.137310827781444E-6</v>
      </c>
      <c r="S40" s="2">
        <v>9.5789148804835987E-6</v>
      </c>
      <c r="T40" s="2">
        <v>8.871224537579021E-6</v>
      </c>
      <c r="U40" s="2">
        <v>1.2383240033204913E-5</v>
      </c>
      <c r="V40" s="2">
        <v>1.083135735722952E-5</v>
      </c>
      <c r="W40" s="2">
        <v>1.389597922564441E-5</v>
      </c>
      <c r="X40" s="2">
        <v>1.0951916732296034E-5</v>
      </c>
      <c r="Y40" s="2">
        <v>6.980843319639854E-6</v>
      </c>
      <c r="Z40" s="2">
        <v>3.2986952172154701E-6</v>
      </c>
      <c r="AA40" s="2">
        <v>1.1807539217981738E-6</v>
      </c>
      <c r="AB40" s="2">
        <v>9.9386986228475349E-7</v>
      </c>
      <c r="AC40" s="2">
        <v>8.9746280411230061E-6</v>
      </c>
      <c r="AD40" s="2">
        <v>9.7423639343564424E-6</v>
      </c>
      <c r="AE40" s="2">
        <v>8.5608437453438624E-6</v>
      </c>
      <c r="AF40" s="2">
        <v>9.6789553223643583E-6</v>
      </c>
      <c r="AG40" s="2">
        <v>8.6437283157020932E-6</v>
      </c>
      <c r="AH40" s="2">
        <v>6.7703241736020943E-5</v>
      </c>
      <c r="AI40" s="2">
        <v>3.9614950724761074E-5</v>
      </c>
      <c r="AJ40" s="2">
        <v>7.1218152018901267E-7</v>
      </c>
      <c r="AK40" s="2">
        <v>6.8553244928800996E-7</v>
      </c>
      <c r="AL40" s="2">
        <v>1.9117941295417295E-6</v>
      </c>
      <c r="AM40" s="2">
        <v>8.9344394542474609E-5</v>
      </c>
      <c r="AN40" s="2">
        <v>1.0780064281305209E-4</v>
      </c>
      <c r="AO40" s="2">
        <v>4.7652093399459361E-5</v>
      </c>
      <c r="AP40" s="2">
        <v>6.1279453396053724E-6</v>
      </c>
      <c r="AQ40" s="2">
        <v>6.8529618356356821E-6</v>
      </c>
      <c r="AR40" s="2">
        <v>2.3597837423639344E-6</v>
      </c>
      <c r="AS40" s="2">
        <v>4.0106936846810414E-5</v>
      </c>
      <c r="AT40" s="2">
        <v>8.490474872820928E-6</v>
      </c>
      <c r="AU40" s="2">
        <v>2.3672676188246312E-5</v>
      </c>
      <c r="AV40" s="2">
        <v>5.1297375534790663E-5</v>
      </c>
      <c r="AW40" s="2">
        <v>2.5035588855069069E-5</v>
      </c>
      <c r="AX40" s="2">
        <v>1.1518954470956343E-5</v>
      </c>
      <c r="AY40" s="2">
        <v>1.2801430365466891E-5</v>
      </c>
      <c r="AZ40" s="2">
        <v>1.0416764223835165E-6</v>
      </c>
      <c r="BA40" s="2">
        <v>1.0337647133947767E-5</v>
      </c>
      <c r="BB40" s="2">
        <v>1.110378663715119E-5</v>
      </c>
      <c r="BC40" s="2">
        <v>7.3659564504799812E-7</v>
      </c>
      <c r="BD40" s="2">
        <v>6.1284348992145758E-7</v>
      </c>
      <c r="BE40" s="2">
        <v>2.8470232647240375E-6</v>
      </c>
    </row>
    <row r="41" spans="1:57" x14ac:dyDescent="0.15">
      <c r="A41" s="5" t="s">
        <v>18</v>
      </c>
      <c r="B41" s="2">
        <v>7.1550039987759436E-6</v>
      </c>
      <c r="C41" s="2">
        <v>7.4816853520013333E-6</v>
      </c>
      <c r="D41" s="2">
        <v>7.2577849467228346E-6</v>
      </c>
      <c r="E41" s="2">
        <v>7.4612144578044425E-6</v>
      </c>
      <c r="F41" s="2">
        <v>5.4499491029598727E-6</v>
      </c>
      <c r="G41" s="2">
        <v>7.0475318042422637E-6</v>
      </c>
      <c r="H41" s="2">
        <v>7.7213654048899358E-6</v>
      </c>
      <c r="I41" s="2">
        <v>6.8325874151749049E-6</v>
      </c>
      <c r="J41" s="2">
        <v>6.5178474168977013E-6</v>
      </c>
      <c r="K41" s="2">
        <v>7.3563011250453738E-6</v>
      </c>
      <c r="L41" s="2">
        <v>6.1574743836399282E-6</v>
      </c>
      <c r="M41" s="2">
        <v>8.4378467017811302E-6</v>
      </c>
      <c r="N41" s="2">
        <v>6.6790557086982203E-6</v>
      </c>
      <c r="O41" s="2">
        <v>6.8739556805311235E-6</v>
      </c>
      <c r="P41" s="2">
        <v>6.9993399074870821E-6</v>
      </c>
      <c r="Q41" s="2">
        <v>6.514862078160655E-6</v>
      </c>
      <c r="R41" s="2">
        <v>6.8991178213148022E-6</v>
      </c>
      <c r="S41" s="2">
        <v>7.0709880371762018E-6</v>
      </c>
      <c r="T41" s="2">
        <v>6.7771454100583242E-6</v>
      </c>
      <c r="U41" s="2">
        <v>1.082441178356871E-5</v>
      </c>
      <c r="V41" s="2">
        <v>8.6306142888018566E-6</v>
      </c>
      <c r="W41" s="2">
        <v>1.1436406224663271E-5</v>
      </c>
      <c r="X41" s="2">
        <v>1.1485451075343323E-5</v>
      </c>
      <c r="Y41" s="2">
        <v>7.1464744595272389E-6</v>
      </c>
      <c r="Z41" s="2">
        <v>4.5824949613666031E-6</v>
      </c>
      <c r="AA41" s="2">
        <v>2.3972270058484574E-6</v>
      </c>
      <c r="AB41" s="2">
        <v>2.0905900698575233E-6</v>
      </c>
      <c r="AC41" s="2">
        <v>8.2382554833614408E-6</v>
      </c>
      <c r="AD41" s="2">
        <v>1.1151519613756535E-5</v>
      </c>
      <c r="AE41" s="2">
        <v>6.4956706148510697E-6</v>
      </c>
      <c r="AF41" s="2">
        <v>6.0730319450777511E-6</v>
      </c>
      <c r="AG41" s="2">
        <v>6.4585671191192031E-6</v>
      </c>
      <c r="AH41" s="2">
        <v>9.6760799145155935E-5</v>
      </c>
      <c r="AI41" s="2">
        <v>6.1101780885058611E-5</v>
      </c>
      <c r="AJ41" s="2">
        <v>1.5583468207383499E-6</v>
      </c>
      <c r="AK41" s="2">
        <v>1.4828603983873134E-6</v>
      </c>
      <c r="AL41" s="2">
        <v>4.3185057216191931E-6</v>
      </c>
      <c r="AM41" s="2">
        <v>4.4750227668329247E-5</v>
      </c>
      <c r="AN41" s="2">
        <v>5.0067115959009329E-5</v>
      </c>
      <c r="AO41" s="2">
        <v>4.2290265901306559E-4</v>
      </c>
      <c r="AP41" s="2">
        <v>7.8224404449870861E-6</v>
      </c>
      <c r="AQ41" s="2">
        <v>1.0086180161593314E-5</v>
      </c>
      <c r="AR41" s="2">
        <v>6.2555640850000321E-6</v>
      </c>
      <c r="AS41" s="2">
        <v>1.0016962950590077E-4</v>
      </c>
      <c r="AT41" s="2">
        <v>2.9620957425939271E-5</v>
      </c>
      <c r="AU41" s="2">
        <v>1.4685734201457327E-5</v>
      </c>
      <c r="AV41" s="2">
        <v>1.1019610289275316E-4</v>
      </c>
      <c r="AW41" s="2">
        <v>5.6775598578115579E-5</v>
      </c>
      <c r="AX41" s="2">
        <v>9.0494146659132577E-6</v>
      </c>
      <c r="AY41" s="2">
        <v>1.2335419661476745E-5</v>
      </c>
      <c r="AZ41" s="2">
        <v>2.2603279009067473E-6</v>
      </c>
      <c r="BA41" s="2">
        <v>1.536596495654153E-5</v>
      </c>
      <c r="BB41" s="2">
        <v>1.6193330263665885E-5</v>
      </c>
      <c r="BC41" s="2">
        <v>1.6120829180051896E-6</v>
      </c>
      <c r="BD41" s="2">
        <v>1.3600350332059654E-6</v>
      </c>
      <c r="BE41" s="2">
        <v>4.0894875927914721E-6</v>
      </c>
    </row>
    <row r="42" spans="1:57" x14ac:dyDescent="0.15">
      <c r="A42" s="5" t="s">
        <v>17</v>
      </c>
      <c r="B42" s="2">
        <v>4.0408360054289497E-6</v>
      </c>
      <c r="C42" s="2">
        <v>4.3022115375089574E-6</v>
      </c>
      <c r="D42" s="2">
        <v>4.3458016451963371E-6</v>
      </c>
      <c r="E42" s="2">
        <v>4.4618768183184124E-6</v>
      </c>
      <c r="F42" s="2">
        <v>2.9203721010101677E-6</v>
      </c>
      <c r="G42" s="2">
        <v>4.2498703854752475E-6</v>
      </c>
      <c r="H42" s="2">
        <v>4.315750889139128E-6</v>
      </c>
      <c r="I42" s="2">
        <v>4.1608739156135142E-6</v>
      </c>
      <c r="J42" s="2">
        <v>4.0269664257102382E-6</v>
      </c>
      <c r="K42" s="2">
        <v>4.0720425597960509E-6</v>
      </c>
      <c r="L42" s="2">
        <v>3.3313409571991374E-6</v>
      </c>
      <c r="M42" s="2">
        <v>5.0767615191812982E-6</v>
      </c>
      <c r="N42" s="2">
        <v>3.1546689298298334E-6</v>
      </c>
      <c r="O42" s="2">
        <v>3.9865134848639957E-6</v>
      </c>
      <c r="P42" s="2">
        <v>3.8653197763695391E-6</v>
      </c>
      <c r="Q42" s="2">
        <v>3.5838003308885448E-6</v>
      </c>
      <c r="R42" s="2">
        <v>3.9802391511817215E-6</v>
      </c>
      <c r="S42" s="2">
        <v>3.9032960065517256E-6</v>
      </c>
      <c r="T42" s="2">
        <v>3.7634444110547155E-6</v>
      </c>
      <c r="U42" s="2">
        <v>6.9263690430980668E-6</v>
      </c>
      <c r="V42" s="2">
        <v>5.3960920808002081E-6</v>
      </c>
      <c r="W42" s="2">
        <v>7.0672113228606999E-6</v>
      </c>
      <c r="X42" s="2">
        <v>1.0450728318049275E-5</v>
      </c>
      <c r="Y42" s="2">
        <v>4.9550724685540314E-6</v>
      </c>
      <c r="Z42" s="2">
        <v>1.0214615234742637E-5</v>
      </c>
      <c r="AA42" s="2">
        <v>1.6689727594849763E-6</v>
      </c>
      <c r="AB42" s="2">
        <v>1.4125506487330799E-6</v>
      </c>
      <c r="AC42" s="2">
        <v>4.5140528563078522E-6</v>
      </c>
      <c r="AD42" s="2">
        <v>8.1186575567744635E-7</v>
      </c>
      <c r="AE42" s="2">
        <v>3.5278266698808867E-6</v>
      </c>
      <c r="AF42" s="2">
        <v>2.6177180578625655E-6</v>
      </c>
      <c r="AG42" s="2">
        <v>3.4967852295580556E-6</v>
      </c>
      <c r="AH42" s="2">
        <v>4.3789895680946832E-6</v>
      </c>
      <c r="AI42" s="2">
        <v>5.0960798623609328E-6</v>
      </c>
      <c r="AJ42" s="2">
        <v>1.0147909160857404E-6</v>
      </c>
      <c r="AK42" s="2">
        <v>1.0207350216794739E-6</v>
      </c>
      <c r="AL42" s="2">
        <v>2.1395477856555523E-6</v>
      </c>
      <c r="AM42" s="2">
        <v>3.5032246772845999E-6</v>
      </c>
      <c r="AN42" s="2">
        <v>4.859471436921482E-6</v>
      </c>
      <c r="AO42" s="2">
        <v>7.044425584751388E-6</v>
      </c>
      <c r="AP42" s="2">
        <v>1.6805043243368195E-4</v>
      </c>
      <c r="AQ42" s="2">
        <v>1.102253476476202E-4</v>
      </c>
      <c r="AR42" s="2">
        <v>1.8885744383645783E-6</v>
      </c>
      <c r="AS42" s="2">
        <v>1.2493354159718117E-5</v>
      </c>
      <c r="AT42" s="2">
        <v>4.9757117240878282E-6</v>
      </c>
      <c r="AU42" s="2">
        <v>9.1841384844512104E-6</v>
      </c>
      <c r="AV42" s="2">
        <v>8.5094824995624474E-6</v>
      </c>
      <c r="AW42" s="2">
        <v>1.0976121206917619E-5</v>
      </c>
      <c r="AX42" s="2">
        <v>3.8045578080780399E-6</v>
      </c>
      <c r="AY42" s="2">
        <v>5.4256474947246061E-6</v>
      </c>
      <c r="AZ42" s="2">
        <v>1.4980797236651355E-6</v>
      </c>
      <c r="BA42" s="2">
        <v>6.128042639050793E-6</v>
      </c>
      <c r="BB42" s="2">
        <v>6.1250705862539251E-6</v>
      </c>
      <c r="BC42" s="2">
        <v>1.0342743733096451E-6</v>
      </c>
      <c r="BD42" s="2">
        <v>8.3910957298205872E-7</v>
      </c>
      <c r="BE42" s="2">
        <v>2.1091668015098027E-6</v>
      </c>
    </row>
    <row r="43" spans="1:57" x14ac:dyDescent="0.15">
      <c r="A43" s="5" t="s">
        <v>16</v>
      </c>
      <c r="B43" s="2">
        <v>3.0976286787468529E-6</v>
      </c>
      <c r="C43" s="2">
        <v>3.3545218145044788E-6</v>
      </c>
      <c r="D43" s="2">
        <v>3.1337970033433776E-6</v>
      </c>
      <c r="E43" s="2">
        <v>3.7139348660585302E-6</v>
      </c>
      <c r="F43" s="2">
        <v>2.2051327031823997E-6</v>
      </c>
      <c r="G43" s="2">
        <v>3.2725368390638543E-6</v>
      </c>
      <c r="H43" s="2">
        <v>3.1357060304618815E-6</v>
      </c>
      <c r="I43" s="2">
        <v>3.226307425599538E-6</v>
      </c>
      <c r="J43" s="2">
        <v>3.0848846328476496E-6</v>
      </c>
      <c r="K43" s="2">
        <v>3.1038717133776368E-6</v>
      </c>
      <c r="L43" s="2">
        <v>2.4756986007347175E-6</v>
      </c>
      <c r="M43" s="2">
        <v>4.2634251042225614E-6</v>
      </c>
      <c r="N43" s="2">
        <v>2.3696186073389195E-6</v>
      </c>
      <c r="O43" s="2">
        <v>3.0953068890081312E-6</v>
      </c>
      <c r="P43" s="2">
        <v>2.9723552235109595E-6</v>
      </c>
      <c r="Q43" s="2">
        <v>2.7172163288892558E-6</v>
      </c>
      <c r="R43" s="2">
        <v>3.0946361497502786E-6</v>
      </c>
      <c r="S43" s="2">
        <v>2.9791658067445416E-6</v>
      </c>
      <c r="T43" s="2">
        <v>2.9326268213150622E-6</v>
      </c>
      <c r="U43" s="2">
        <v>5.9821686548066211E-6</v>
      </c>
      <c r="V43" s="2">
        <v>4.6228381557766136E-6</v>
      </c>
      <c r="W43" s="2">
        <v>5.7248627564287783E-6</v>
      </c>
      <c r="X43" s="2">
        <v>9.4747079704461983E-6</v>
      </c>
      <c r="Y43" s="2">
        <v>5.1264601477690182E-6</v>
      </c>
      <c r="Z43" s="2">
        <v>1.1522526519998349E-5</v>
      </c>
      <c r="AA43" s="2">
        <v>2.2133879555867421E-6</v>
      </c>
      <c r="AB43" s="2">
        <v>1.8299830767325713E-6</v>
      </c>
      <c r="AC43" s="2">
        <v>4.0623581128493012E-6</v>
      </c>
      <c r="AD43" s="2">
        <v>5.6501527221694802E-6</v>
      </c>
      <c r="AE43" s="2">
        <v>2.7977050398315929E-6</v>
      </c>
      <c r="AF43" s="2">
        <v>2.0859474965947088E-6</v>
      </c>
      <c r="AG43" s="2">
        <v>2.7158748503735506E-6</v>
      </c>
      <c r="AH43" s="2">
        <v>3.620908490527098E-6</v>
      </c>
      <c r="AI43" s="2">
        <v>4.3971601931729065E-6</v>
      </c>
      <c r="AJ43" s="2">
        <v>1.3374540801585008E-6</v>
      </c>
      <c r="AK43" s="2">
        <v>1.3537066083295497E-6</v>
      </c>
      <c r="AL43" s="2">
        <v>2.7383188178478559E-6</v>
      </c>
      <c r="AM43" s="2">
        <v>2.8900606761051724E-6</v>
      </c>
      <c r="AN43" s="2">
        <v>5.113561315887234E-6</v>
      </c>
      <c r="AO43" s="2">
        <v>6.4107710405745658E-6</v>
      </c>
      <c r="AP43" s="2">
        <v>7.7457382259462596E-5</v>
      </c>
      <c r="AQ43" s="2">
        <v>1.4721854748833948E-4</v>
      </c>
      <c r="AR43" s="2">
        <v>2.4790522970239818E-6</v>
      </c>
      <c r="AS43" s="2">
        <v>1.5856276055640402E-5</v>
      </c>
      <c r="AT43" s="2">
        <v>6.082521566846907E-6</v>
      </c>
      <c r="AU43" s="2">
        <v>9.7026045321335703E-6</v>
      </c>
      <c r="AV43" s="2">
        <v>8.3092727122631769E-6</v>
      </c>
      <c r="AW43" s="2">
        <v>2.9047085895901267E-5</v>
      </c>
      <c r="AX43" s="2">
        <v>2.9904135881454575E-6</v>
      </c>
      <c r="AY43" s="2">
        <v>4.5036013538613949E-6</v>
      </c>
      <c r="AZ43" s="2">
        <v>1.9644405002682957E-6</v>
      </c>
      <c r="BA43" s="2">
        <v>5.4259710240640613E-6</v>
      </c>
      <c r="BB43" s="2">
        <v>5.5125479836546E-6</v>
      </c>
      <c r="BC43" s="2">
        <v>1.3549448961902014E-6</v>
      </c>
      <c r="BD43" s="2">
        <v>1.087526313617039E-6</v>
      </c>
      <c r="BE43" s="2">
        <v>2.1193296735047678E-6</v>
      </c>
    </row>
    <row r="44" spans="1:57" x14ac:dyDescent="0.15">
      <c r="A44" s="5" t="s">
        <v>15</v>
      </c>
      <c r="B44" s="2">
        <v>7.2964718607832528E-7</v>
      </c>
      <c r="C44" s="2">
        <v>7.6758502211052081E-7</v>
      </c>
      <c r="D44" s="2">
        <v>7.7095197191910842E-7</v>
      </c>
      <c r="E44" s="2">
        <v>8.5671640208273678E-7</v>
      </c>
      <c r="F44" s="2">
        <v>5.3648501044549784E-7</v>
      </c>
      <c r="G44" s="2">
        <v>7.6416504947030189E-7</v>
      </c>
      <c r="H44" s="2">
        <v>7.5422326853943307E-7</v>
      </c>
      <c r="I44" s="2">
        <v>7.8680579857686723E-7</v>
      </c>
      <c r="J44" s="2">
        <v>7.2280724079788756E-7</v>
      </c>
      <c r="K44" s="2">
        <v>7.3863455603983077E-7</v>
      </c>
      <c r="L44" s="2">
        <v>6.0697886509931171E-7</v>
      </c>
      <c r="M44" s="2">
        <v>9.7951728014082866E-7</v>
      </c>
      <c r="N44" s="2">
        <v>6.0408912077540592E-7</v>
      </c>
      <c r="O44" s="2">
        <v>7.3858153320819947E-7</v>
      </c>
      <c r="P44" s="2">
        <v>7.0912735023701212E-7</v>
      </c>
      <c r="Q44" s="2">
        <v>6.5212780623336407E-7</v>
      </c>
      <c r="R44" s="2">
        <v>7.4059640081018894E-7</v>
      </c>
      <c r="S44" s="2">
        <v>7.0825247351509569E-7</v>
      </c>
      <c r="T44" s="2">
        <v>7.0618458308147503E-7</v>
      </c>
      <c r="U44" s="2">
        <v>1.2505965068558522E-6</v>
      </c>
      <c r="V44" s="2">
        <v>9.7251826636549724E-7</v>
      </c>
      <c r="W44" s="2">
        <v>1.1612795469729265E-6</v>
      </c>
      <c r="X44" s="2">
        <v>1.701661735543325E-6</v>
      </c>
      <c r="Y44" s="2">
        <v>1.614730803083808E-6</v>
      </c>
      <c r="Z44" s="2">
        <v>4.0407639529581434E-6</v>
      </c>
      <c r="AA44" s="2">
        <v>5.4598670187382693E-6</v>
      </c>
      <c r="AB44" s="2">
        <v>5.2982004050944349E-6</v>
      </c>
      <c r="AC44" s="2">
        <v>8.7204000042418279E-7</v>
      </c>
      <c r="AD44" s="2">
        <v>1.3475752659095005E-6</v>
      </c>
      <c r="AE44" s="2">
        <v>6.4457205272590383E-7</v>
      </c>
      <c r="AF44" s="2">
        <v>5.2728554915746724E-7</v>
      </c>
      <c r="AG44" s="2">
        <v>6.5416918525116914E-7</v>
      </c>
      <c r="AH44" s="2">
        <v>1.8297914081803625E-6</v>
      </c>
      <c r="AI44" s="2">
        <v>2.2990434681173713E-6</v>
      </c>
      <c r="AJ44" s="2">
        <v>4.3621353354754566E-6</v>
      </c>
      <c r="AK44" s="2">
        <v>4.1576262738735295E-6</v>
      </c>
      <c r="AL44" s="2">
        <v>9.5735373651894497E-6</v>
      </c>
      <c r="AM44" s="2">
        <v>1.1402294828153002E-6</v>
      </c>
      <c r="AN44" s="2">
        <v>1.3542031198634134E-6</v>
      </c>
      <c r="AO44" s="2">
        <v>1.9955407798598075E-6</v>
      </c>
      <c r="AP44" s="2">
        <v>1.6115759446017455E-6</v>
      </c>
      <c r="AQ44" s="2">
        <v>2.0528054380216121E-6</v>
      </c>
      <c r="AR44" s="2">
        <v>1.3083383705023383E-6</v>
      </c>
      <c r="AS44" s="2">
        <v>3.2482316885650962E-6</v>
      </c>
      <c r="AT44" s="2">
        <v>4.7702255591257604E-6</v>
      </c>
      <c r="AU44" s="2">
        <v>5.3016999119820998E-6</v>
      </c>
      <c r="AV44" s="2">
        <v>2.9725924983297811E-6</v>
      </c>
      <c r="AW44" s="2">
        <v>2.3426547471341157E-6</v>
      </c>
      <c r="AX44" s="2">
        <v>7.1530451012205862E-7</v>
      </c>
      <c r="AY44" s="2">
        <v>1.051416239832872E-6</v>
      </c>
      <c r="AZ44" s="2">
        <v>5.2606867517152882E-6</v>
      </c>
      <c r="BA44" s="2">
        <v>1.9516908981007221E-6</v>
      </c>
      <c r="BB44" s="2">
        <v>2.7480673177870392E-6</v>
      </c>
      <c r="BC44" s="2">
        <v>4.9724281275517235E-6</v>
      </c>
      <c r="BD44" s="2">
        <v>3.8537259143787311E-6</v>
      </c>
      <c r="BE44" s="2">
        <v>2.5513791238507303E-6</v>
      </c>
    </row>
    <row r="45" spans="1:57" x14ac:dyDescent="0.15">
      <c r="A45" s="5" t="s">
        <v>14</v>
      </c>
      <c r="B45" s="2">
        <v>3.6107782871431544E-6</v>
      </c>
      <c r="C45" s="2">
        <v>3.8002708897687015E-6</v>
      </c>
      <c r="D45" s="2">
        <v>3.7696655553240259E-6</v>
      </c>
      <c r="E45" s="2">
        <v>3.9008777870389663E-6</v>
      </c>
      <c r="F45" s="2">
        <v>2.8563893519483223E-6</v>
      </c>
      <c r="G45" s="2">
        <v>3.6374765576161702E-6</v>
      </c>
      <c r="H45" s="2">
        <v>4.162325484475933E-6</v>
      </c>
      <c r="I45" s="2">
        <v>3.7520837674515525E-6</v>
      </c>
      <c r="J45" s="2">
        <v>3.5697541154407165E-6</v>
      </c>
      <c r="K45" s="2">
        <v>3.7227807876640959E-6</v>
      </c>
      <c r="L45" s="2">
        <v>3.1435585538653883E-6</v>
      </c>
      <c r="M45" s="2">
        <v>4.4039122733902893E-6</v>
      </c>
      <c r="N45" s="2">
        <v>3.3874244634298809E-6</v>
      </c>
      <c r="O45" s="2">
        <v>3.6045921025213586E-6</v>
      </c>
      <c r="P45" s="2">
        <v>3.5241717024380076E-6</v>
      </c>
      <c r="Q45" s="2">
        <v>3.3477026463846629E-6</v>
      </c>
      <c r="R45" s="2">
        <v>3.5332881850385497E-6</v>
      </c>
      <c r="S45" s="2">
        <v>3.5694285267764112E-6</v>
      </c>
      <c r="T45" s="2">
        <v>3.4662169201917063E-6</v>
      </c>
      <c r="U45" s="2">
        <v>5.6144509272765162E-6</v>
      </c>
      <c r="V45" s="2">
        <v>4.7763857053552827E-6</v>
      </c>
      <c r="W45" s="2">
        <v>6.6719629089393624E-6</v>
      </c>
      <c r="X45" s="2">
        <v>6.375351635757449E-6</v>
      </c>
      <c r="Y45" s="2">
        <v>5.2162559908314231E-6</v>
      </c>
      <c r="Z45" s="2">
        <v>4.5774510314648887E-6</v>
      </c>
      <c r="AA45" s="2">
        <v>2.3868904980204207E-6</v>
      </c>
      <c r="AB45" s="2">
        <v>1.9880443842467177E-6</v>
      </c>
      <c r="AC45" s="2">
        <v>4.2759559283183993E-6</v>
      </c>
      <c r="AD45" s="2">
        <v>5.9527375494894761E-6</v>
      </c>
      <c r="AE45" s="2">
        <v>3.4678448635132315E-6</v>
      </c>
      <c r="AF45" s="2">
        <v>2.9202047301521144E-6</v>
      </c>
      <c r="AG45" s="2">
        <v>3.2770499062304647E-6</v>
      </c>
      <c r="AH45" s="2">
        <v>6.4639117524484272E-6</v>
      </c>
      <c r="AI45" s="2">
        <v>7.5204469681183578E-6</v>
      </c>
      <c r="AJ45" s="2">
        <v>1.5774770785580329E-6</v>
      </c>
      <c r="AK45" s="2">
        <v>1.6738513231923314E-6</v>
      </c>
      <c r="AL45" s="2">
        <v>3.6739424880183375E-6</v>
      </c>
      <c r="AM45" s="2">
        <v>4.9564362367159828E-6</v>
      </c>
      <c r="AN45" s="2">
        <v>6.0585538653886218E-6</v>
      </c>
      <c r="AO45" s="2">
        <v>6.3167456761825374E-6</v>
      </c>
      <c r="AP45" s="2">
        <v>5.8758986247134821E-6</v>
      </c>
      <c r="AQ45" s="2">
        <v>7.8580824130027086E-6</v>
      </c>
      <c r="AR45" s="2">
        <v>5.4558892477599505E-6</v>
      </c>
      <c r="AS45" s="2">
        <v>-1.7115870493852885E-5</v>
      </c>
      <c r="AT45" s="2">
        <v>5.8143623671598243E-6</v>
      </c>
      <c r="AU45" s="2">
        <v>1.574970045842884E-5</v>
      </c>
      <c r="AV45" s="2">
        <v>1.5184804125859553E-5</v>
      </c>
      <c r="AW45" s="2">
        <v>-5.8410606376328396E-6</v>
      </c>
      <c r="AX45" s="2">
        <v>3.9887867264013337E-6</v>
      </c>
      <c r="AY45" s="2">
        <v>5.0589966659720773E-6</v>
      </c>
      <c r="AZ45" s="2">
        <v>2.1677693269431133E-6</v>
      </c>
      <c r="BA45" s="2">
        <v>7.9798525734528029E-6</v>
      </c>
      <c r="BB45" s="2">
        <v>8.2660450093769528E-6</v>
      </c>
      <c r="BC45" s="2">
        <v>1.6334783288185039E-6</v>
      </c>
      <c r="BD45" s="2">
        <v>1.2404928110022922E-6</v>
      </c>
      <c r="BE45" s="2">
        <v>2.8645290685559491E-6</v>
      </c>
    </row>
    <row r="46" spans="1:57" x14ac:dyDescent="0.15">
      <c r="A46" s="5" t="s">
        <v>13</v>
      </c>
      <c r="B46" s="2">
        <v>1.3991192243491852E-6</v>
      </c>
      <c r="C46" s="2">
        <v>1.6546507085271871E-6</v>
      </c>
      <c r="D46" s="2">
        <v>1.3351919593706717E-6</v>
      </c>
      <c r="E46" s="2">
        <v>1.8979294669176406E-6</v>
      </c>
      <c r="F46" s="2">
        <v>9.6832048868842571E-7</v>
      </c>
      <c r="G46" s="2">
        <v>1.7572894839649111E-6</v>
      </c>
      <c r="H46" s="2">
        <v>1.3804737720637853E-6</v>
      </c>
      <c r="I46" s="2">
        <v>1.4422701282096815E-6</v>
      </c>
      <c r="J46" s="2">
        <v>1.418297403842739E-6</v>
      </c>
      <c r="K46" s="2">
        <v>1.3817168022161452E-6</v>
      </c>
      <c r="L46" s="2">
        <v>1.0233689668643676E-6</v>
      </c>
      <c r="M46" s="2">
        <v>1.7857016017331391E-6</v>
      </c>
      <c r="N46" s="2">
        <v>1.0959974429094008E-6</v>
      </c>
      <c r="O46" s="2">
        <v>1.3431828674929858E-6</v>
      </c>
      <c r="P46" s="2">
        <v>1.3270234755123059E-6</v>
      </c>
      <c r="Q46" s="2">
        <v>1.1840750079909082E-6</v>
      </c>
      <c r="R46" s="2">
        <v>1.3568561991689457E-6</v>
      </c>
      <c r="S46" s="2">
        <v>1.3421174130766774E-6</v>
      </c>
      <c r="T46" s="2">
        <v>1.2733956032247756E-6</v>
      </c>
      <c r="U46" s="2">
        <v>2.2910821465354978E-6</v>
      </c>
      <c r="V46" s="2">
        <v>1.8945555279326633E-6</v>
      </c>
      <c r="W46" s="2">
        <v>2.2910821465354978E-6</v>
      </c>
      <c r="X46" s="2">
        <v>3.119295379479348E-6</v>
      </c>
      <c r="Y46" s="2">
        <v>2.8724651063678663E-6</v>
      </c>
      <c r="Z46" s="2">
        <v>5.1868096743261011E-6</v>
      </c>
      <c r="AA46" s="2">
        <v>5.5559896295770152E-6</v>
      </c>
      <c r="AB46" s="2">
        <v>5.0069254537060047E-6</v>
      </c>
      <c r="AC46" s="2">
        <v>1.7191107007138544E-6</v>
      </c>
      <c r="AD46" s="2">
        <v>2.6476542245267609E-6</v>
      </c>
      <c r="AE46" s="2">
        <v>1.2288240934758674E-6</v>
      </c>
      <c r="AF46" s="2">
        <v>1.0645665376282985E-6</v>
      </c>
      <c r="AG46" s="2">
        <v>1.1796356145896227E-6</v>
      </c>
      <c r="AH46" s="2">
        <v>3.554533508541393E-6</v>
      </c>
      <c r="AI46" s="2">
        <v>4.3346237170153071E-6</v>
      </c>
      <c r="AJ46" s="2">
        <v>4.044997691515431E-6</v>
      </c>
      <c r="AK46" s="2">
        <v>4.0767837482686369E-6</v>
      </c>
      <c r="AL46" s="2">
        <v>8.926554675569131E-6</v>
      </c>
      <c r="AM46" s="2">
        <v>2.1623397378982137E-6</v>
      </c>
      <c r="AN46" s="2">
        <v>2.5221081791384023E-6</v>
      </c>
      <c r="AO46" s="2">
        <v>3.898675285009057E-6</v>
      </c>
      <c r="AP46" s="2">
        <v>3.3972014063998301E-6</v>
      </c>
      <c r="AQ46" s="2">
        <v>4.4866285470753282E-6</v>
      </c>
      <c r="AR46" s="2">
        <v>1.2270483361153533E-6</v>
      </c>
      <c r="AS46" s="2">
        <v>9.7046915509464777E-6</v>
      </c>
      <c r="AT46" s="2">
        <v>-1.0064974961821217E-4</v>
      </c>
      <c r="AU46" s="2">
        <v>8.2379159711617011E-6</v>
      </c>
      <c r="AV46" s="2">
        <v>6.9439215825549593E-6</v>
      </c>
      <c r="AW46" s="2">
        <v>6.4447561885144018E-6</v>
      </c>
      <c r="AX46" s="2">
        <v>1.4406719465852188E-6</v>
      </c>
      <c r="AY46" s="2">
        <v>2.0160173313918384E-6</v>
      </c>
      <c r="AZ46" s="2">
        <v>5.3169726888517959E-6</v>
      </c>
      <c r="BA46" s="2">
        <v>3.988883758923181E-6</v>
      </c>
      <c r="BB46" s="2">
        <v>5.3839187413431834E-6</v>
      </c>
      <c r="BC46" s="2">
        <v>4.4262527968178431E-6</v>
      </c>
      <c r="BD46" s="2">
        <v>3.3375359590865506E-6</v>
      </c>
      <c r="BE46" s="2">
        <v>3.2457293035479636E-6</v>
      </c>
    </row>
    <row r="47" spans="1:57" x14ac:dyDescent="0.15">
      <c r="A47" s="5" t="s">
        <v>12</v>
      </c>
      <c r="B47" s="2">
        <v>2.4211579959961522E-6</v>
      </c>
      <c r="C47" s="2">
        <v>2.6811481163715778E-6</v>
      </c>
      <c r="D47" s="2">
        <v>3.4299196630528039E-6</v>
      </c>
      <c r="E47" s="2">
        <v>3.4084704781218312E-6</v>
      </c>
      <c r="F47" s="2">
        <v>1.8192808673270416E-6</v>
      </c>
      <c r="G47" s="2">
        <v>2.8709409042456388E-6</v>
      </c>
      <c r="H47" s="2">
        <v>3.0308348282765253E-6</v>
      </c>
      <c r="I47" s="2">
        <v>2.6661986844499908E-6</v>
      </c>
      <c r="J47" s="2">
        <v>1.8179809167251646E-6</v>
      </c>
      <c r="K47" s="2">
        <v>2.7415958193588645E-6</v>
      </c>
      <c r="L47" s="2">
        <v>2.085770740711853E-6</v>
      </c>
      <c r="M47" s="2">
        <v>3.3681720094636406E-6</v>
      </c>
      <c r="N47" s="2">
        <v>2.311312170137535E-6</v>
      </c>
      <c r="O47" s="2">
        <v>2.7123469308166292E-6</v>
      </c>
      <c r="P47" s="2">
        <v>2.3431609598835242E-6</v>
      </c>
      <c r="Q47" s="2">
        <v>2.2567142448586952E-6</v>
      </c>
      <c r="R47" s="2">
        <v>2.5043548345162886E-6</v>
      </c>
      <c r="S47" s="2">
        <v>2.4348074773158619E-6</v>
      </c>
      <c r="T47" s="2">
        <v>2.5167043652341212E-6</v>
      </c>
      <c r="U47" s="2">
        <v>4.3333853313574082E-6</v>
      </c>
      <c r="V47" s="2">
        <v>3.1861789252008423E-6</v>
      </c>
      <c r="W47" s="2">
        <v>4.3073863193198664E-6</v>
      </c>
      <c r="X47" s="2">
        <v>4.969061175675324E-6</v>
      </c>
      <c r="Y47" s="2">
        <v>3.5280659334945268E-6</v>
      </c>
      <c r="Z47" s="2">
        <v>4.105893976028911E-6</v>
      </c>
      <c r="AA47" s="2">
        <v>4.1097938278345424E-6</v>
      </c>
      <c r="AB47" s="2">
        <v>3.6392117099550214E-6</v>
      </c>
      <c r="AC47" s="2">
        <v>2.9547877180667134E-6</v>
      </c>
      <c r="AD47" s="2">
        <v>4.3834334295296779E-6</v>
      </c>
      <c r="AE47" s="2">
        <v>2.2378649611314769E-6</v>
      </c>
      <c r="AF47" s="2">
        <v>1.9479759769128774E-6</v>
      </c>
      <c r="AG47" s="2">
        <v>2.2307152328211526E-6</v>
      </c>
      <c r="AH47" s="2">
        <v>9.0873046824220681E-6</v>
      </c>
      <c r="AI47" s="2">
        <v>9.9537217585731733E-6</v>
      </c>
      <c r="AJ47" s="2">
        <v>2.8637911759353144E-6</v>
      </c>
      <c r="AK47" s="2">
        <v>2.7428957699607419E-6</v>
      </c>
      <c r="AL47" s="2">
        <v>6.2768114811637156E-6</v>
      </c>
      <c r="AM47" s="2">
        <v>5.8562774614564648E-6</v>
      </c>
      <c r="AN47" s="2">
        <v>7.6742583781816292E-6</v>
      </c>
      <c r="AO47" s="2">
        <v>1.4783688219847648E-5</v>
      </c>
      <c r="AP47" s="2">
        <v>4.551127057171828E-6</v>
      </c>
      <c r="AQ47" s="2">
        <v>5.9349244728700311E-6</v>
      </c>
      <c r="AR47" s="2">
        <v>8.4236799001637948E-6</v>
      </c>
      <c r="AS47" s="2">
        <v>2.8971999064035569E-5</v>
      </c>
      <c r="AT47" s="2">
        <v>1.9919143072563244E-5</v>
      </c>
      <c r="AU47" s="2">
        <v>1.1156176065309518E-4</v>
      </c>
      <c r="AV47" s="2">
        <v>3.045134284897174E-5</v>
      </c>
      <c r="AW47" s="2">
        <v>1.9510958583573827E-5</v>
      </c>
      <c r="AX47" s="2">
        <v>2.7851441645217481E-6</v>
      </c>
      <c r="AY47" s="2">
        <v>4.0122975326937577E-6</v>
      </c>
      <c r="AZ47" s="2">
        <v>3.9615994592205498E-6</v>
      </c>
      <c r="BA47" s="2">
        <v>6.9703351272651646E-6</v>
      </c>
      <c r="BB47" s="2">
        <v>9.0366066089488593E-6</v>
      </c>
      <c r="BC47" s="2">
        <v>3.0490341367028054E-6</v>
      </c>
      <c r="BD47" s="2">
        <v>2.4393573044224323E-6</v>
      </c>
      <c r="BE47" s="2">
        <v>3.4331695395574973E-6</v>
      </c>
    </row>
    <row r="48" spans="1:57" x14ac:dyDescent="0.15">
      <c r="A48" s="5" t="s">
        <v>11</v>
      </c>
      <c r="B48" s="2">
        <v>4.2360776761354515E-6</v>
      </c>
      <c r="C48" s="2">
        <v>4.6035949285828922E-6</v>
      </c>
      <c r="D48" s="2">
        <v>4.8226608891028716E-6</v>
      </c>
      <c r="E48" s="2">
        <v>4.4992778045257582E-6</v>
      </c>
      <c r="F48" s="2">
        <v>3.0107526881720429E-6</v>
      </c>
      <c r="G48" s="2">
        <v>4.7620767132081527E-6</v>
      </c>
      <c r="H48" s="2">
        <v>4.6393034825870645E-6</v>
      </c>
      <c r="I48" s="2">
        <v>4.090836141871289E-6</v>
      </c>
      <c r="J48" s="2">
        <v>4.0631519820253576E-6</v>
      </c>
      <c r="K48" s="2">
        <v>4.3351789439897292E-6</v>
      </c>
      <c r="L48" s="2">
        <v>3.4091638581287112E-6</v>
      </c>
      <c r="M48" s="2">
        <v>4.8162413737762792E-6</v>
      </c>
      <c r="N48" s="2">
        <v>3.4292248435243135E-6</v>
      </c>
      <c r="O48" s="2">
        <v>4.0487080725405226E-6</v>
      </c>
      <c r="P48" s="2">
        <v>4.1084898090194186E-6</v>
      </c>
      <c r="Q48" s="2">
        <v>3.7634408602150539E-6</v>
      </c>
      <c r="R48" s="2">
        <v>4.0446958754614025E-6</v>
      </c>
      <c r="S48" s="2">
        <v>4.1646605681271068E-6</v>
      </c>
      <c r="T48" s="2">
        <v>3.9058738565238325E-6</v>
      </c>
      <c r="U48" s="2">
        <v>6.1699566682715445E-6</v>
      </c>
      <c r="V48" s="2">
        <v>5.0702134488846089E-6</v>
      </c>
      <c r="W48" s="2">
        <v>7.0727010110736635E-6</v>
      </c>
      <c r="X48" s="2">
        <v>6.7348740170117142E-6</v>
      </c>
      <c r="Y48" s="2">
        <v>5.107928101428342E-6</v>
      </c>
      <c r="Z48" s="2">
        <v>4.0968544374899691E-6</v>
      </c>
      <c r="AA48" s="2">
        <v>2.2576632964211201E-6</v>
      </c>
      <c r="AB48" s="2">
        <v>1.883726528647087E-6</v>
      </c>
      <c r="AC48" s="2">
        <v>4.3295618680789597E-6</v>
      </c>
      <c r="AD48" s="2">
        <v>6.1045578558818808E-6</v>
      </c>
      <c r="AE48" s="2">
        <v>3.5941261434761673E-6</v>
      </c>
      <c r="AF48" s="2">
        <v>2.8394318728935963E-6</v>
      </c>
      <c r="AG48" s="2">
        <v>3.5844968704862783E-6</v>
      </c>
      <c r="AH48" s="2">
        <v>6.06925052158562E-6</v>
      </c>
      <c r="AI48" s="2">
        <v>7.2476328037233191E-6</v>
      </c>
      <c r="AJ48" s="2">
        <v>1.4656555930027283E-6</v>
      </c>
      <c r="AK48" s="2">
        <v>1.5940458995345852E-6</v>
      </c>
      <c r="AL48" s="2">
        <v>3.3449687048627828E-6</v>
      </c>
      <c r="AM48" s="2">
        <v>4.838308457711442E-6</v>
      </c>
      <c r="AN48" s="2">
        <v>1.0006419515326592E-6</v>
      </c>
      <c r="AO48" s="2">
        <v>-1.0941261434761675E-6</v>
      </c>
      <c r="AP48" s="2">
        <v>5.4385331407478734E-6</v>
      </c>
      <c r="AQ48" s="2">
        <v>8.9435885090675644E-6</v>
      </c>
      <c r="AR48" s="2">
        <v>4.8788316482105599E-6</v>
      </c>
      <c r="AS48" s="2">
        <v>-1.560062590274434E-5</v>
      </c>
      <c r="AT48" s="2">
        <v>3.300032097576633E-6</v>
      </c>
      <c r="AU48" s="2">
        <v>1.35086663456909E-5</v>
      </c>
      <c r="AV48" s="2">
        <v>-8.5691702776440385E-5</v>
      </c>
      <c r="AW48" s="2">
        <v>-1.8377066281495744E-5</v>
      </c>
      <c r="AX48" s="2">
        <v>4.0402824586743701E-6</v>
      </c>
      <c r="AY48" s="2">
        <v>5.2920879473599747E-6</v>
      </c>
      <c r="AZ48" s="2">
        <v>1.9752046220510348E-6</v>
      </c>
      <c r="BA48" s="2">
        <v>7.7788476969988765E-6</v>
      </c>
      <c r="BB48" s="2">
        <v>7.8482587064676628E-6</v>
      </c>
      <c r="BC48" s="2">
        <v>1.5282458674370083E-6</v>
      </c>
      <c r="BD48" s="2">
        <v>1.1567164179104478E-6</v>
      </c>
      <c r="BE48" s="2">
        <v>2.7904830685283264E-6</v>
      </c>
    </row>
    <row r="49" spans="1:57" x14ac:dyDescent="0.15">
      <c r="A49" s="5" t="s">
        <v>10</v>
      </c>
      <c r="B49" s="2">
        <v>4.8905605706006913E-6</v>
      </c>
      <c r="C49" s="2">
        <v>5.1707344254987187E-6</v>
      </c>
      <c r="D49" s="2">
        <v>5.2737100189457264E-6</v>
      </c>
      <c r="E49" s="2">
        <v>5.0667558230246299E-6</v>
      </c>
      <c r="F49" s="2">
        <v>4.0159366989858463E-6</v>
      </c>
      <c r="G49" s="2">
        <v>5.323191797615067E-6</v>
      </c>
      <c r="H49" s="2">
        <v>6.0291987072328098E-6</v>
      </c>
      <c r="I49" s="2">
        <v>4.8162264571492255E-6</v>
      </c>
      <c r="J49" s="2">
        <v>5.013707790036777E-6</v>
      </c>
      <c r="K49" s="2">
        <v>5.0309818343920642E-6</v>
      </c>
      <c r="L49" s="2">
        <v>4.4314053270923884E-6</v>
      </c>
      <c r="M49" s="2">
        <v>5.1086593112671349E-6</v>
      </c>
      <c r="N49" s="2">
        <v>4.9120695419592118E-6</v>
      </c>
      <c r="O49" s="2">
        <v>4.5449682380474752E-6</v>
      </c>
      <c r="P49" s="2">
        <v>4.6004680708793047E-6</v>
      </c>
      <c r="Q49" s="2">
        <v>4.5475314833389055E-6</v>
      </c>
      <c r="R49" s="2">
        <v>4.5497603922879755E-6</v>
      </c>
      <c r="S49" s="2">
        <v>4.7777777777777782E-6</v>
      </c>
      <c r="T49" s="2">
        <v>4.438872172071771E-6</v>
      </c>
      <c r="U49" s="2">
        <v>6.3092611166833835E-6</v>
      </c>
      <c r="V49" s="2">
        <v>5.8681600356625432E-6</v>
      </c>
      <c r="W49" s="2">
        <v>9.2381589212080689E-6</v>
      </c>
      <c r="X49" s="2">
        <v>6.0947286303354515E-6</v>
      </c>
      <c r="Y49" s="2">
        <v>7.9394851220327649E-6</v>
      </c>
      <c r="Z49" s="2">
        <v>4.7328652624540287E-6</v>
      </c>
      <c r="AA49" s="2">
        <v>1.1831048701660539E-6</v>
      </c>
      <c r="AB49" s="2">
        <v>8.973587428953526E-7</v>
      </c>
      <c r="AC49" s="2">
        <v>5.4973810319848431E-6</v>
      </c>
      <c r="AD49" s="2">
        <v>7.2179872952189906E-6</v>
      </c>
      <c r="AE49" s="2">
        <v>4.6881756380251867E-6</v>
      </c>
      <c r="AF49" s="2">
        <v>3.9235484230469186E-6</v>
      </c>
      <c r="AG49" s="2">
        <v>4.3173966343474866E-6</v>
      </c>
      <c r="AH49" s="2">
        <v>3.7415580073553999E-6</v>
      </c>
      <c r="AI49" s="2">
        <v>5.2540956201939147E-6</v>
      </c>
      <c r="AJ49" s="2">
        <v>7.6184107879193143E-7</v>
      </c>
      <c r="AK49" s="2">
        <v>1.0997436754708569E-6</v>
      </c>
      <c r="AL49" s="2">
        <v>2.1067647386604257E-6</v>
      </c>
      <c r="AM49" s="2">
        <v>3.2211077677476877E-6</v>
      </c>
      <c r="AN49" s="2">
        <v>-9.0259667892566594E-7</v>
      </c>
      <c r="AO49" s="2">
        <v>-6.2355956759166385E-6</v>
      </c>
      <c r="AP49" s="2">
        <v>5.9204279505182216E-6</v>
      </c>
      <c r="AQ49" s="2">
        <v>1.0035885434080017E-5</v>
      </c>
      <c r="AR49" s="2">
        <v>3.931795386158475E-6</v>
      </c>
      <c r="AS49" s="2">
        <v>7.6908503287640709E-7</v>
      </c>
      <c r="AT49" s="2">
        <v>4.2007132508637024E-6</v>
      </c>
      <c r="AU49" s="2">
        <v>1.2089602139752592E-5</v>
      </c>
      <c r="AV49" s="2">
        <v>-1.0807979494037668E-6</v>
      </c>
      <c r="AW49" s="2">
        <v>-6.5011033099297898E-5</v>
      </c>
      <c r="AX49" s="2">
        <v>4.7879193134960441E-6</v>
      </c>
      <c r="AY49" s="2">
        <v>5.3656525130948399E-6</v>
      </c>
      <c r="AZ49" s="2">
        <v>8.8822021620416796E-7</v>
      </c>
      <c r="BA49" s="2">
        <v>1.0328206842750474E-5</v>
      </c>
      <c r="BB49" s="2">
        <v>1.0222445113117129E-5</v>
      </c>
      <c r="BC49" s="2">
        <v>7.6540733311044244E-7</v>
      </c>
      <c r="BD49" s="2">
        <v>4.5826367992867494E-7</v>
      </c>
      <c r="BE49" s="2">
        <v>3.3435863144990529E-6</v>
      </c>
    </row>
    <row r="50" spans="1:57" x14ac:dyDescent="0.15">
      <c r="A50" s="5" t="s">
        <v>9</v>
      </c>
      <c r="B50" s="2">
        <v>2.8221109256167684E-5</v>
      </c>
      <c r="C50" s="2">
        <v>3.0612247263958445E-5</v>
      </c>
      <c r="D50" s="2">
        <v>3.478842051567427E-5</v>
      </c>
      <c r="E50" s="2">
        <v>3.2342909478760894E-5</v>
      </c>
      <c r="F50" s="2">
        <v>2.1924156000741976E-5</v>
      </c>
      <c r="G50" s="2">
        <v>3.1384019662400299E-5</v>
      </c>
      <c r="H50" s="2">
        <v>3.5859650343164531E-5</v>
      </c>
      <c r="I50" s="2">
        <v>2.7159038211834537E-5</v>
      </c>
      <c r="J50" s="2">
        <v>3.0092515303283248E-5</v>
      </c>
      <c r="K50" s="2">
        <v>3.1389004822852899E-5</v>
      </c>
      <c r="L50" s="2">
        <v>2.6624350769801519E-5</v>
      </c>
      <c r="M50" s="2">
        <v>2.3949870153960307E-5</v>
      </c>
      <c r="N50" s="2">
        <v>2.1125602856612872E-5</v>
      </c>
      <c r="O50" s="2">
        <v>2.5132860322760151E-5</v>
      </c>
      <c r="P50" s="2">
        <v>2.5404609534409199E-5</v>
      </c>
      <c r="Q50" s="2">
        <v>2.6119342422556112E-5</v>
      </c>
      <c r="R50" s="2">
        <v>2.5799828417733258E-5</v>
      </c>
      <c r="S50" s="2">
        <v>2.7443076423669078E-5</v>
      </c>
      <c r="T50" s="2">
        <v>2.3798808198849934E-5</v>
      </c>
      <c r="U50" s="2">
        <v>2.8213457614542755E-5</v>
      </c>
      <c r="V50" s="2">
        <v>3.1959283991838248E-5</v>
      </c>
      <c r="W50" s="2">
        <v>3.4563276757558895E-5</v>
      </c>
      <c r="X50" s="2">
        <v>1.9585072342793546E-5</v>
      </c>
      <c r="Y50" s="2">
        <v>1.3725306065664995E-5</v>
      </c>
      <c r="Z50" s="2">
        <v>4.2817890929326655E-6</v>
      </c>
      <c r="AA50" s="2">
        <v>5.2367371545167863E-7</v>
      </c>
      <c r="AB50" s="2">
        <v>4.0692821368948247E-7</v>
      </c>
      <c r="AC50" s="2">
        <v>1.9112293637544055E-5</v>
      </c>
      <c r="AD50" s="2">
        <v>2.1366281765906138E-5</v>
      </c>
      <c r="AE50" s="2">
        <v>2.1250811537748096E-5</v>
      </c>
      <c r="AF50" s="2">
        <v>1.3548738638471526E-5</v>
      </c>
      <c r="AG50" s="2">
        <v>2.262984603969579E-5</v>
      </c>
      <c r="AH50" s="2">
        <v>1.1365933964014095E-5</v>
      </c>
      <c r="AI50" s="2">
        <v>1.226882767575589E-5</v>
      </c>
      <c r="AJ50" s="2">
        <v>2.8160359859024295E-7</v>
      </c>
      <c r="AK50" s="2">
        <v>3.1174642923390835E-7</v>
      </c>
      <c r="AL50" s="2">
        <v>7.0650157670191051E-7</v>
      </c>
      <c r="AM50" s="2">
        <v>1.0214014097570024E-5</v>
      </c>
      <c r="AN50" s="2">
        <v>7.9702281580411796E-6</v>
      </c>
      <c r="AO50" s="2">
        <v>1.1737850120571321E-5</v>
      </c>
      <c r="AP50" s="2">
        <v>8.951377295492486E-6</v>
      </c>
      <c r="AQ50" s="2">
        <v>7.2008903728436272E-6</v>
      </c>
      <c r="AR50" s="2">
        <v>5.6494620664069751E-7</v>
      </c>
      <c r="AS50" s="2">
        <v>4.2335605639028005E-6</v>
      </c>
      <c r="AT50" s="2">
        <v>1.4518410313485438E-6</v>
      </c>
      <c r="AU50" s="2">
        <v>6.467376182526433E-6</v>
      </c>
      <c r="AV50" s="2">
        <v>5.6921257651641612E-6</v>
      </c>
      <c r="AW50" s="2">
        <v>4.2372704507512515E-6</v>
      </c>
      <c r="AX50" s="2">
        <v>4.0455945093674647E-4</v>
      </c>
      <c r="AY50" s="2">
        <v>7.0405884808013357E-5</v>
      </c>
      <c r="AZ50" s="2">
        <v>4.4020126136152844E-7</v>
      </c>
      <c r="BA50" s="2">
        <v>1.2494551103691337E-5</v>
      </c>
      <c r="BB50" s="2">
        <v>1.6840335744759785E-5</v>
      </c>
      <c r="BC50" s="2">
        <v>2.7870524948989057E-7</v>
      </c>
      <c r="BD50" s="2">
        <v>2.1378222964199593E-7</v>
      </c>
      <c r="BE50" s="2">
        <v>4.1316546095344089E-6</v>
      </c>
    </row>
    <row r="51" spans="1:57" x14ac:dyDescent="0.15">
      <c r="A51" s="5" t="s">
        <v>8</v>
      </c>
      <c r="B51" s="2">
        <v>3.024263916518695E-5</v>
      </c>
      <c r="C51" s="2">
        <v>3.3295693905274561E-5</v>
      </c>
      <c r="D51" s="2">
        <v>3.6388720000814047E-5</v>
      </c>
      <c r="E51" s="2">
        <v>3.6038835494818034E-5</v>
      </c>
      <c r="F51" s="2">
        <v>2.4443771718723765E-5</v>
      </c>
      <c r="G51" s="2">
        <v>3.3894978045963558E-5</v>
      </c>
      <c r="H51" s="2">
        <v>3.7377828203941041E-5</v>
      </c>
      <c r="I51" s="2">
        <v>2.7411064529094822E-5</v>
      </c>
      <c r="J51" s="2">
        <v>2.8659398260975747E-5</v>
      </c>
      <c r="K51" s="2">
        <v>3.3940132640030121E-5</v>
      </c>
      <c r="L51" s="2">
        <v>2.9269207873943638E-5</v>
      </c>
      <c r="M51" s="2">
        <v>2.7433610027118195E-5</v>
      </c>
      <c r="N51" s="2">
        <v>2.6328212844764867E-5</v>
      </c>
      <c r="O51" s="2">
        <v>2.6870703953761696E-5</v>
      </c>
      <c r="P51" s="2">
        <v>2.7878732567782772E-5</v>
      </c>
      <c r="Q51" s="2">
        <v>2.8509942914417418E-5</v>
      </c>
      <c r="R51" s="2">
        <v>2.7428013401374735E-5</v>
      </c>
      <c r="S51" s="2">
        <v>3.0040206668125176E-5</v>
      </c>
      <c r="T51" s="2">
        <v>2.6027394211053842E-5</v>
      </c>
      <c r="U51" s="2">
        <v>3.406634291034714E-5</v>
      </c>
      <c r="V51" s="2">
        <v>3.4226927910372583E-5</v>
      </c>
      <c r="W51" s="2">
        <v>3.8474766849659373E-5</v>
      </c>
      <c r="X51" s="2">
        <v>2.7108655944888502E-5</v>
      </c>
      <c r="Y51" s="2">
        <v>1.5970671137183471E-5</v>
      </c>
      <c r="Z51" s="2">
        <v>5.3365734404493587E-6</v>
      </c>
      <c r="AA51" s="2">
        <v>7.472449337817417E-7</v>
      </c>
      <c r="AB51" s="2">
        <v>5.8735951197423513E-7</v>
      </c>
      <c r="AC51" s="2">
        <v>2.23247492966059E-5</v>
      </c>
      <c r="AD51" s="2">
        <v>2.6263660854655632E-5</v>
      </c>
      <c r="AE51" s="2">
        <v>2.2993768666018814E-5</v>
      </c>
      <c r="AF51" s="2">
        <v>1.5200721710328827E-5</v>
      </c>
      <c r="AG51" s="2">
        <v>2.4867620721761206E-5</v>
      </c>
      <c r="AH51" s="2">
        <v>1.2141307168260009E-5</v>
      </c>
      <c r="AI51" s="2">
        <v>1.2554408105949214E-5</v>
      </c>
      <c r="AJ51" s="2">
        <v>4.0788590006461552E-7</v>
      </c>
      <c r="AK51" s="2">
        <v>4.3536024462342344E-7</v>
      </c>
      <c r="AL51" s="2">
        <v>9.7053758134186728E-7</v>
      </c>
      <c r="AM51" s="2">
        <v>1.1276374098816058E-5</v>
      </c>
      <c r="AN51" s="2">
        <v>9.1900728578914967E-6</v>
      </c>
      <c r="AO51" s="2">
        <v>1.3207050985260521E-5</v>
      </c>
      <c r="AP51" s="2">
        <v>1.2174250942522654E-5</v>
      </c>
      <c r="AQ51" s="2">
        <v>9.4777267015014216E-6</v>
      </c>
      <c r="AR51" s="2">
        <v>6.9423598426839376E-7</v>
      </c>
      <c r="AS51" s="2">
        <v>4.6102522551857821E-6</v>
      </c>
      <c r="AT51" s="2">
        <v>1.5993948012434682E-6</v>
      </c>
      <c r="AU51" s="2">
        <v>7.4705095982131501E-6</v>
      </c>
      <c r="AV51" s="2">
        <v>6.1833810742468717E-6</v>
      </c>
      <c r="AW51" s="2">
        <v>5.0577279225834026E-6</v>
      </c>
      <c r="AX51" s="2">
        <v>1.3759689158318367E-4</v>
      </c>
      <c r="AY51" s="2">
        <v>3.2756424035981216E-4</v>
      </c>
      <c r="AZ51" s="2">
        <v>6.5315166346980623E-7</v>
      </c>
      <c r="BA51" s="2">
        <v>3.8042713702066175E-5</v>
      </c>
      <c r="BB51" s="2">
        <v>2.2501202002574444E-5</v>
      </c>
      <c r="BC51" s="2">
        <v>4.1246495749108356E-7</v>
      </c>
      <c r="BD51" s="2">
        <v>3.2600344955659461E-7</v>
      </c>
      <c r="BE51" s="2">
        <v>5.4118416968969249E-6</v>
      </c>
    </row>
    <row r="52" spans="1:57" x14ac:dyDescent="0.15">
      <c r="A52" s="5" t="s">
        <v>7</v>
      </c>
      <c r="B52" s="2">
        <v>1.9884667064795461E-7</v>
      </c>
      <c r="C52" s="2">
        <v>2.2226784114661094E-7</v>
      </c>
      <c r="D52" s="2">
        <v>2.688302478351747E-7</v>
      </c>
      <c r="E52" s="2">
        <v>2.2422738130785314E-7</v>
      </c>
      <c r="F52" s="2">
        <v>1.3198902657509706E-7</v>
      </c>
      <c r="G52" s="2">
        <v>2.3155232905344879E-7</v>
      </c>
      <c r="H52" s="2">
        <v>2.1900194087787401E-7</v>
      </c>
      <c r="I52" s="2">
        <v>2.1862869513287551E-7</v>
      </c>
      <c r="J52" s="2">
        <v>2.1107046879665572E-7</v>
      </c>
      <c r="K52" s="2">
        <v>2.0850440429979099E-7</v>
      </c>
      <c r="L52" s="2">
        <v>1.6189534189310241E-7</v>
      </c>
      <c r="M52" s="2">
        <v>2.8394670050761424E-7</v>
      </c>
      <c r="N52" s="2">
        <v>1.5727642579874592E-7</v>
      </c>
      <c r="O52" s="2">
        <v>1.9735368766796058E-7</v>
      </c>
      <c r="P52" s="2">
        <v>1.9287473872797851E-7</v>
      </c>
      <c r="Q52" s="2">
        <v>1.8069759629740223E-7</v>
      </c>
      <c r="R52" s="2">
        <v>2.0108614511794566E-7</v>
      </c>
      <c r="S52" s="2">
        <v>1.9357457449985071E-7</v>
      </c>
      <c r="T52" s="2">
        <v>1.8265713645864437E-7</v>
      </c>
      <c r="U52" s="2">
        <v>3.8337003583159153E-7</v>
      </c>
      <c r="V52" s="2">
        <v>2.8674604359510305E-7</v>
      </c>
      <c r="W52" s="2">
        <v>3.1534599880561363E-7</v>
      </c>
      <c r="X52" s="2">
        <v>6.662436548223352E-7</v>
      </c>
      <c r="Y52" s="2">
        <v>6.0955695730068684E-7</v>
      </c>
      <c r="Z52" s="2">
        <v>4.7808114362496261E-6</v>
      </c>
      <c r="AA52" s="2">
        <v>9.3543315168707083E-6</v>
      </c>
      <c r="AB52" s="2">
        <v>1.0082440653926547E-5</v>
      </c>
      <c r="AC52" s="2">
        <v>2.0169266945356824E-7</v>
      </c>
      <c r="AD52" s="2">
        <v>3.5253060615108989E-7</v>
      </c>
      <c r="AE52" s="2">
        <v>1.554101970737534E-7</v>
      </c>
      <c r="AF52" s="2">
        <v>1.0707487309644671E-7</v>
      </c>
      <c r="AG52" s="2">
        <v>1.6632763511495971E-7</v>
      </c>
      <c r="AH52" s="2">
        <v>2.4858166616900571E-7</v>
      </c>
      <c r="AI52" s="2">
        <v>2.5016796058524935E-7</v>
      </c>
      <c r="AJ52" s="2">
        <v>6.4279915646461629E-6</v>
      </c>
      <c r="AK52" s="2">
        <v>5.1659077336518367E-6</v>
      </c>
      <c r="AL52" s="2">
        <v>8.6098462227530609E-6</v>
      </c>
      <c r="AM52" s="2">
        <v>1.9077523141236193E-7</v>
      </c>
      <c r="AN52" s="2">
        <v>2.3733763810092563E-7</v>
      </c>
      <c r="AO52" s="2">
        <v>4.2414713347267845E-7</v>
      </c>
      <c r="AP52" s="2">
        <v>5.6439422215586746E-7</v>
      </c>
      <c r="AQ52" s="2">
        <v>5.9453381606449684E-7</v>
      </c>
      <c r="AR52" s="2">
        <v>5.2096707972529106E-6</v>
      </c>
      <c r="AS52" s="2">
        <v>3.494513287548522E-7</v>
      </c>
      <c r="AT52" s="2">
        <v>1.5939459540161243E-6</v>
      </c>
      <c r="AU52" s="2">
        <v>1.1131587787399224E-6</v>
      </c>
      <c r="AV52" s="2">
        <v>4.3161204837264855E-7</v>
      </c>
      <c r="AW52" s="2">
        <v>3.331218274111676E-7</v>
      </c>
      <c r="AX52" s="2">
        <v>1.646013735443416E-7</v>
      </c>
      <c r="AY52" s="2">
        <v>3.5938899671543749E-7</v>
      </c>
      <c r="AZ52" s="2">
        <v>6.4493925425500141E-5</v>
      </c>
      <c r="BA52" s="2">
        <v>4.8050724096745297E-7</v>
      </c>
      <c r="BB52" s="2">
        <v>8.7381494475962974E-7</v>
      </c>
      <c r="BC52" s="2">
        <v>8.6398925052254407E-6</v>
      </c>
      <c r="BD52" s="2">
        <v>6.4993281576590036E-6</v>
      </c>
      <c r="BE52" s="2">
        <v>9.1907099134069892E-7</v>
      </c>
    </row>
    <row r="53" spans="1:57" x14ac:dyDescent="0.15">
      <c r="A53" s="5" t="s">
        <v>6</v>
      </c>
      <c r="B53" s="2">
        <v>8.1765060274418856E-6</v>
      </c>
      <c r="C53" s="2">
        <v>8.4553722103584848E-6</v>
      </c>
      <c r="D53" s="2">
        <v>7.7275331723135188E-6</v>
      </c>
      <c r="E53" s="2">
        <v>9.2562840446582597E-6</v>
      </c>
      <c r="F53" s="2">
        <v>5.9831325826493602E-6</v>
      </c>
      <c r="G53" s="2">
        <v>8.3540899160146143E-6</v>
      </c>
      <c r="H53" s="2">
        <v>8.8438475876572932E-6</v>
      </c>
      <c r="I53" s="2">
        <v>8.3282595322222179E-6</v>
      </c>
      <c r="J53" s="2">
        <v>7.8432600891728747E-6</v>
      </c>
      <c r="K53" s="2">
        <v>7.9605164366515167E-6</v>
      </c>
      <c r="L53" s="2">
        <v>6.4399225276096385E-6</v>
      </c>
      <c r="M53" s="2">
        <v>9.9389199110665333E-6</v>
      </c>
      <c r="N53" s="2">
        <v>7.6942255721601646E-6</v>
      </c>
      <c r="O53" s="2">
        <v>8.0925572801165978E-6</v>
      </c>
      <c r="P53" s="2">
        <v>7.8799664240357534E-6</v>
      </c>
      <c r="Q53" s="2">
        <v>7.1988599882467669E-6</v>
      </c>
      <c r="R53" s="2">
        <v>8.1365708946049575E-6</v>
      </c>
      <c r="S53" s="2">
        <v>7.8811559811840877E-6</v>
      </c>
      <c r="T53" s="2">
        <v>7.6943955088956414E-6</v>
      </c>
      <c r="U53" s="2">
        <v>1.323603245277759E-5</v>
      </c>
      <c r="V53" s="2">
        <v>1.1349054942048819E-5</v>
      </c>
      <c r="W53" s="2">
        <v>1.7812938549360617E-5</v>
      </c>
      <c r="X53" s="2">
        <v>1.3667501824151897E-5</v>
      </c>
      <c r="Y53" s="2">
        <v>1.385188318214368E-5</v>
      </c>
      <c r="Z53" s="2">
        <v>5.8456537636490389E-6</v>
      </c>
      <c r="AA53" s="2">
        <v>1.757655655031309E-6</v>
      </c>
      <c r="AB53" s="2">
        <v>1.4184619310206262E-6</v>
      </c>
      <c r="AC53" s="2">
        <v>9.6831651241747116E-6</v>
      </c>
      <c r="AD53" s="2">
        <v>1.4074670242353098E-5</v>
      </c>
      <c r="AE53" s="2">
        <v>7.4943799712400433E-6</v>
      </c>
      <c r="AF53" s="2">
        <v>6.1807690060082897E-6</v>
      </c>
      <c r="AG53" s="2">
        <v>7.1067542776186165E-6</v>
      </c>
      <c r="AH53" s="2">
        <v>4.9392112166184858E-6</v>
      </c>
      <c r="AI53" s="2">
        <v>7.614015433015354E-6</v>
      </c>
      <c r="AJ53" s="2">
        <v>1.0383134537601564E-6</v>
      </c>
      <c r="AK53" s="2">
        <v>1.1266805562078292E-6</v>
      </c>
      <c r="AL53" s="2">
        <v>2.0795158320234103E-6</v>
      </c>
      <c r="AM53" s="2">
        <v>4.4414665184084211E-6</v>
      </c>
      <c r="AN53" s="2">
        <v>4.611743127355668E-6</v>
      </c>
      <c r="AO53" s="2">
        <v>7.5239489632129177E-6</v>
      </c>
      <c r="AP53" s="2">
        <v>1.2413368716336849E-5</v>
      </c>
      <c r="AQ53" s="2">
        <v>1.1365878678860975E-5</v>
      </c>
      <c r="AR53" s="2">
        <v>1.204511581055972E-6</v>
      </c>
      <c r="AS53" s="2">
        <v>2.8867153255358066E-6</v>
      </c>
      <c r="AT53" s="2">
        <v>1.2038318341140668E-6</v>
      </c>
      <c r="AU53" s="2">
        <v>4.5687491332801648E-6</v>
      </c>
      <c r="AV53" s="2">
        <v>3.377322680855867E-6</v>
      </c>
      <c r="AW53" s="2">
        <v>4.8287523385588943E-6</v>
      </c>
      <c r="AX53" s="2">
        <v>8.3673449813817653E-6</v>
      </c>
      <c r="AY53" s="2">
        <v>2.2941799162770644E-5</v>
      </c>
      <c r="AZ53" s="2">
        <v>1.7887540776234712E-6</v>
      </c>
      <c r="BA53" s="2">
        <v>2.5039090377324875E-4</v>
      </c>
      <c r="BB53" s="2">
        <v>2.6013575593240134E-5</v>
      </c>
      <c r="BC53" s="2">
        <v>1.0532678864820703E-6</v>
      </c>
      <c r="BD53" s="2">
        <v>7.8323841381023919E-7</v>
      </c>
      <c r="BE53" s="2">
        <v>9.042503631429081E-6</v>
      </c>
    </row>
    <row r="54" spans="1:57" x14ac:dyDescent="0.15">
      <c r="A54" s="5" t="s">
        <v>5</v>
      </c>
      <c r="B54" s="2">
        <v>6.0537210694333592E-6</v>
      </c>
      <c r="C54" s="2">
        <v>6.3714584996009574E-6</v>
      </c>
      <c r="D54" s="2">
        <v>5.803322027134876E-6</v>
      </c>
      <c r="E54" s="2">
        <v>7.2286512370311267E-6</v>
      </c>
      <c r="F54" s="2">
        <v>4.30367118914605E-6</v>
      </c>
      <c r="G54" s="2">
        <v>6.2437649640861939E-6</v>
      </c>
      <c r="H54" s="2">
        <v>6.5457901037509975E-6</v>
      </c>
      <c r="I54" s="2">
        <v>6.1088387869114131E-6</v>
      </c>
      <c r="J54" s="2">
        <v>5.8841280925778128E-6</v>
      </c>
      <c r="K54" s="2">
        <v>5.9729150039904241E-6</v>
      </c>
      <c r="L54" s="2">
        <v>4.743365921787709E-6</v>
      </c>
      <c r="M54" s="2">
        <v>7.3331504389465283E-6</v>
      </c>
      <c r="N54" s="2">
        <v>5.5464385474860336E-6</v>
      </c>
      <c r="O54" s="2">
        <v>5.9008379888268156E-6</v>
      </c>
      <c r="P54" s="2">
        <v>5.7766360734237839E-6</v>
      </c>
      <c r="Q54" s="2">
        <v>5.2277035115722272E-6</v>
      </c>
      <c r="R54" s="2">
        <v>5.9901237031125306E-6</v>
      </c>
      <c r="S54" s="2">
        <v>5.7928471667996813E-6</v>
      </c>
      <c r="T54" s="2">
        <v>5.5925778132482047E-6</v>
      </c>
      <c r="U54" s="2">
        <v>9.6396149241819634E-6</v>
      </c>
      <c r="V54" s="2">
        <v>8.7654628890662411E-6</v>
      </c>
      <c r="W54" s="2">
        <v>1.2548882681564246E-5</v>
      </c>
      <c r="X54" s="2">
        <v>1.0485335195530727E-5</v>
      </c>
      <c r="Y54" s="2">
        <v>9.8852753391859547E-6</v>
      </c>
      <c r="Z54" s="2">
        <v>5.4898244213886669E-6</v>
      </c>
      <c r="AA54" s="2">
        <v>2.520700319233839E-6</v>
      </c>
      <c r="AB54" s="2">
        <v>2.0650438946528332E-6</v>
      </c>
      <c r="AC54" s="2">
        <v>7.1253990422984844E-6</v>
      </c>
      <c r="AD54" s="2">
        <v>1.0645201516360735E-5</v>
      </c>
      <c r="AE54" s="2">
        <v>5.326217079010375E-6</v>
      </c>
      <c r="AF54" s="2">
        <v>4.3949521149241816E-6</v>
      </c>
      <c r="AG54" s="2">
        <v>5.0990123703112528E-6</v>
      </c>
      <c r="AH54" s="2">
        <v>3.5292797286512374E-6</v>
      </c>
      <c r="AI54" s="2">
        <v>5.5771149241819629E-6</v>
      </c>
      <c r="AJ54" s="2">
        <v>1.4565043894652833E-6</v>
      </c>
      <c r="AK54" s="2">
        <v>1.5752194732641661E-6</v>
      </c>
      <c r="AL54" s="2">
        <v>2.5216979249800481E-6</v>
      </c>
      <c r="AM54" s="2">
        <v>3.1918395849960101E-6</v>
      </c>
      <c r="AN54" s="2">
        <v>3.440991620111732E-6</v>
      </c>
      <c r="AO54" s="2">
        <v>5.0401536312849161E-6</v>
      </c>
      <c r="AP54" s="2">
        <v>9.8149441340782142E-6</v>
      </c>
      <c r="AQ54" s="2">
        <v>9.1632581803671205E-6</v>
      </c>
      <c r="AR54" s="2">
        <v>1.4584996009577015E-6</v>
      </c>
      <c r="AS54" s="2">
        <v>2.4199421388667202E-6</v>
      </c>
      <c r="AT54" s="2">
        <v>1.1352753391859538E-6</v>
      </c>
      <c r="AU54" s="2">
        <v>3.5155626496408619E-6</v>
      </c>
      <c r="AV54" s="2">
        <v>2.6291899441340778E-6</v>
      </c>
      <c r="AW54" s="2">
        <v>3.9288208300079815E-6</v>
      </c>
      <c r="AX54" s="2">
        <v>5.5339684756584199E-6</v>
      </c>
      <c r="AY54" s="2">
        <v>1.3412061053471669E-5</v>
      </c>
      <c r="AZ54" s="2">
        <v>2.5458898643256187E-6</v>
      </c>
      <c r="BA54" s="2">
        <v>6.1815143655227447E-5</v>
      </c>
      <c r="BB54" s="2">
        <v>2.9751097366320834E-6</v>
      </c>
      <c r="BC54" s="2">
        <v>1.4939146049481247E-6</v>
      </c>
      <c r="BD54" s="2">
        <v>1.1499900239425379E-6</v>
      </c>
      <c r="BE54" s="2">
        <v>3.8569932162809257E-6</v>
      </c>
    </row>
    <row r="55" spans="1:57" x14ac:dyDescent="0.15">
      <c r="A55" s="5" t="s">
        <v>4</v>
      </c>
      <c r="B55" s="2">
        <v>1.846686007587592E-6</v>
      </c>
      <c r="C55" s="2">
        <v>4.482816335639366E-6</v>
      </c>
      <c r="D55" s="2">
        <v>5.6516402588707867E-6</v>
      </c>
      <c r="E55" s="2">
        <v>-1.5956259763445658E-6</v>
      </c>
      <c r="F55" s="2">
        <v>3.9890649408614145E-7</v>
      </c>
      <c r="G55" s="2">
        <v>4.1620174068288327E-6</v>
      </c>
      <c r="H55" s="2">
        <v>2.9346128096407046E-6</v>
      </c>
      <c r="I55" s="2">
        <v>1.213456817674626E-6</v>
      </c>
      <c r="J55" s="2">
        <v>3.3920999776835525E-6</v>
      </c>
      <c r="K55" s="2">
        <v>2.5468645391653645E-6</v>
      </c>
      <c r="L55" s="2">
        <v>1.1297701405936175E-6</v>
      </c>
      <c r="M55" s="2">
        <v>8.1455032358848472E-7</v>
      </c>
      <c r="N55" s="2">
        <v>2.6026556572193706E-6</v>
      </c>
      <c r="O55" s="2">
        <v>7.9781298817228291E-7</v>
      </c>
      <c r="P55" s="2">
        <v>1.5788886409283639E-6</v>
      </c>
      <c r="Q55" s="2">
        <v>1.2859852711448336E-6</v>
      </c>
      <c r="R55" s="2">
        <v>1.1548761437179198E-6</v>
      </c>
      <c r="S55" s="2">
        <v>1.6848917652309751E-6</v>
      </c>
      <c r="T55" s="2">
        <v>7.1133675518857399E-7</v>
      </c>
      <c r="U55" s="2">
        <v>1.44220040169605E-6</v>
      </c>
      <c r="V55" s="2">
        <v>1.2301941530908279E-6</v>
      </c>
      <c r="W55" s="2">
        <v>1.1827717027449229E-6</v>
      </c>
      <c r="X55" s="2">
        <v>9.8750278955590256E-7</v>
      </c>
      <c r="Y55" s="2">
        <v>5.0490961838875252E-7</v>
      </c>
      <c r="Z55" s="2">
        <v>5.7660120508814994E-6</v>
      </c>
      <c r="AA55" s="2">
        <v>1.6084579334969873E-5</v>
      </c>
      <c r="AB55" s="2">
        <v>1.9864427583128767E-5</v>
      </c>
      <c r="AC55" s="2">
        <v>1.1158223610801159E-8</v>
      </c>
      <c r="AD55" s="2">
        <v>2.7058692256192811E-7</v>
      </c>
      <c r="AE55" s="2">
        <v>8.3686677081008696E-9</v>
      </c>
      <c r="AF55" s="2">
        <v>0</v>
      </c>
      <c r="AG55" s="2">
        <v>4.5190805623744696E-7</v>
      </c>
      <c r="AH55" s="2">
        <v>1.952689131890203E-8</v>
      </c>
      <c r="AI55" s="2">
        <v>-8.6476232983708987E-8</v>
      </c>
      <c r="AJ55" s="2">
        <v>1.7878263780406159E-5</v>
      </c>
      <c r="AK55" s="2">
        <v>1.9953693372015172E-5</v>
      </c>
      <c r="AL55" s="2">
        <v>1.2477683552778395E-5</v>
      </c>
      <c r="AM55" s="2">
        <v>3.3474670832403478E-8</v>
      </c>
      <c r="AN55" s="2">
        <v>1.7016291006471772E-7</v>
      </c>
      <c r="AO55" s="2">
        <v>3.0685114929703186E-7</v>
      </c>
      <c r="AP55" s="2">
        <v>3.9332738228074094E-7</v>
      </c>
      <c r="AQ55" s="2">
        <v>4.184333854050435E-7</v>
      </c>
      <c r="AR55" s="2">
        <v>5.3308413300602542E-6</v>
      </c>
      <c r="AS55" s="2">
        <v>2.3153313992412408E-7</v>
      </c>
      <c r="AT55" s="2">
        <v>1.0935059138585136E-6</v>
      </c>
      <c r="AU55" s="2">
        <v>7.7828609685338092E-7</v>
      </c>
      <c r="AV55" s="2">
        <v>2.6779736665922783E-7</v>
      </c>
      <c r="AW55" s="2">
        <v>2.4827047534032584E-7</v>
      </c>
      <c r="AX55" s="2">
        <v>6.4159785762106672E-8</v>
      </c>
      <c r="AY55" s="2">
        <v>2.5106003124302612E-7</v>
      </c>
      <c r="AZ55" s="2">
        <v>2.4391876813211335E-5</v>
      </c>
      <c r="BA55" s="2">
        <v>3.5427359964293685E-7</v>
      </c>
      <c r="BB55" s="2">
        <v>7.3923231421557683E-7</v>
      </c>
      <c r="BC55" s="2">
        <v>5.7559082794019188E-3</v>
      </c>
      <c r="BD55" s="2">
        <v>9.769024771256416E-5</v>
      </c>
      <c r="BE55" s="2">
        <v>5.8251506360187458E-5</v>
      </c>
    </row>
    <row r="56" spans="1:57" x14ac:dyDescent="0.15">
      <c r="A56" s="5" t="s">
        <v>3</v>
      </c>
      <c r="B56" s="2">
        <v>1.2316496640955463E-7</v>
      </c>
      <c r="C56" s="2">
        <v>3.240855934312018E-7</v>
      </c>
      <c r="D56" s="2">
        <v>2.1460562328937548E-7</v>
      </c>
      <c r="E56" s="2">
        <v>5.6606120925603382E-8</v>
      </c>
      <c r="F56" s="2">
        <v>1.119681512814133E-7</v>
      </c>
      <c r="G56" s="2">
        <v>2.1273948743468524E-7</v>
      </c>
      <c r="H56" s="2">
        <v>9.0196566310027384E-8</v>
      </c>
      <c r="I56" s="2">
        <v>2.0434187608857926E-7</v>
      </c>
      <c r="J56" s="2">
        <v>2.5223936302562831E-7</v>
      </c>
      <c r="K56" s="2">
        <v>2.1180641950734015E-7</v>
      </c>
      <c r="L56" s="2">
        <v>1.5084598158745958E-7</v>
      </c>
      <c r="M56" s="2">
        <v>1.7634983826822596E-7</v>
      </c>
      <c r="N56" s="2">
        <v>2.111843742224434E-7</v>
      </c>
      <c r="O56" s="2">
        <v>1.3467280418014433E-7</v>
      </c>
      <c r="P56" s="2">
        <v>8.8641453097785528E-8</v>
      </c>
      <c r="Q56" s="2">
        <v>1.0108235879572033E-7</v>
      </c>
      <c r="R56" s="2">
        <v>1.1165712863896491E-7</v>
      </c>
      <c r="S56" s="2">
        <v>1.0294849465041055E-7</v>
      </c>
      <c r="T56" s="2">
        <v>1.1010201542672308E-7</v>
      </c>
      <c r="U56" s="2">
        <v>2.2238118935058475E-7</v>
      </c>
      <c r="V56" s="2">
        <v>1.8257029111719333E-7</v>
      </c>
      <c r="W56" s="2">
        <v>1.999875590943021E-7</v>
      </c>
      <c r="X56" s="2">
        <v>4.282781786514059E-7</v>
      </c>
      <c r="Y56" s="2">
        <v>4.817740731525255E-7</v>
      </c>
      <c r="Z56" s="2">
        <v>4.3403209753670077E-6</v>
      </c>
      <c r="AA56" s="2">
        <v>9.0336526499129136E-6</v>
      </c>
      <c r="AB56" s="2">
        <v>9.3574272207016682E-6</v>
      </c>
      <c r="AC56" s="2">
        <v>1.3094053247076387E-7</v>
      </c>
      <c r="AD56" s="2">
        <v>2.2766857427220702E-7</v>
      </c>
      <c r="AE56" s="2">
        <v>1.0979099278427469E-7</v>
      </c>
      <c r="AF56" s="2">
        <v>7.2779298332918639E-8</v>
      </c>
      <c r="AG56" s="2">
        <v>1.1290121920875842E-7</v>
      </c>
      <c r="AH56" s="2">
        <v>1.6110972878825581E-7</v>
      </c>
      <c r="AI56" s="2">
        <v>1.7106245334660366E-7</v>
      </c>
      <c r="AJ56" s="2">
        <v>5.7340134361781536E-6</v>
      </c>
      <c r="AK56" s="2">
        <v>4.3434312017914902E-6</v>
      </c>
      <c r="AL56" s="2">
        <v>9.0100149290868382E-6</v>
      </c>
      <c r="AM56" s="2">
        <v>1.1476735506344863E-7</v>
      </c>
      <c r="AN56" s="2">
        <v>1.6173177407315253E-7</v>
      </c>
      <c r="AO56" s="2">
        <v>2.4788504603135108E-7</v>
      </c>
      <c r="AP56" s="2">
        <v>3.8380194078128888E-7</v>
      </c>
      <c r="AQ56" s="2">
        <v>4.1366011445633244E-7</v>
      </c>
      <c r="AR56" s="2">
        <v>5.2506842498133866E-6</v>
      </c>
      <c r="AS56" s="2">
        <v>2.4384175167952227E-7</v>
      </c>
      <c r="AT56" s="2">
        <v>1.3258895247574025E-6</v>
      </c>
      <c r="AU56" s="2">
        <v>7.536078626524012E-7</v>
      </c>
      <c r="AV56" s="2">
        <v>2.8520776312515556E-7</v>
      </c>
      <c r="AW56" s="2">
        <v>2.3015675541179396E-7</v>
      </c>
      <c r="AX56" s="2">
        <v>9.455088330430455E-8</v>
      </c>
      <c r="AY56" s="2">
        <v>1.8816869868126401E-7</v>
      </c>
      <c r="AZ56" s="2">
        <v>9.743717342622543E-6</v>
      </c>
      <c r="BA56" s="2">
        <v>3.1288877830306051E-7</v>
      </c>
      <c r="BB56" s="2">
        <v>5.5486439412789254E-7</v>
      </c>
      <c r="BC56" s="2">
        <v>2.7199863150037323E-5</v>
      </c>
      <c r="BD56" s="2">
        <v>3.4667983329186364E-4</v>
      </c>
      <c r="BE56" s="2">
        <v>1.8760885792485693E-6</v>
      </c>
    </row>
    <row r="57" spans="1:57" x14ac:dyDescent="0.15">
      <c r="A57" s="5" t="s">
        <v>2</v>
      </c>
      <c r="B57" s="2">
        <v>9.730893744941614E-7</v>
      </c>
      <c r="C57" s="2">
        <v>1.074618453000347E-6</v>
      </c>
      <c r="D57" s="2">
        <v>1.0117499132847728E-6</v>
      </c>
      <c r="E57" s="2">
        <v>1.1420395421436004E-6</v>
      </c>
      <c r="F57" s="2">
        <v>6.3410509885535903E-7</v>
      </c>
      <c r="G57" s="2">
        <v>1.121950514510348E-6</v>
      </c>
      <c r="H57" s="2">
        <v>1.0170250896057349E-6</v>
      </c>
      <c r="I57" s="2">
        <v>9.3862007168458777E-7</v>
      </c>
      <c r="J57" s="2">
        <v>9.1238871545843454E-7</v>
      </c>
      <c r="K57" s="2">
        <v>9.4613539137472545E-7</v>
      </c>
      <c r="L57" s="2">
        <v>7.1821886923343752E-7</v>
      </c>
      <c r="M57" s="2">
        <v>1.2262255752110071E-6</v>
      </c>
      <c r="N57" s="2">
        <v>8.5306104751994448E-7</v>
      </c>
      <c r="O57" s="2">
        <v>9.3038212510116779E-7</v>
      </c>
      <c r="P57" s="2">
        <v>9.293704474505724E-7</v>
      </c>
      <c r="Q57" s="2">
        <v>7.9481731992137812E-7</v>
      </c>
      <c r="R57" s="2">
        <v>9.4613539137472545E-7</v>
      </c>
      <c r="S57" s="2">
        <v>9.2489016071222111E-7</v>
      </c>
      <c r="T57" s="2">
        <v>8.826887501445253E-7</v>
      </c>
      <c r="U57" s="2">
        <v>1.6162995722048793E-6</v>
      </c>
      <c r="V57" s="2">
        <v>1.3588998728176669E-6</v>
      </c>
      <c r="W57" s="2">
        <v>1.7325702393340273E-6</v>
      </c>
      <c r="X57" s="2">
        <v>2.141938374378541E-6</v>
      </c>
      <c r="Y57" s="2">
        <v>2.397748294600532E-6</v>
      </c>
      <c r="Z57" s="2">
        <v>4.0334142675453812E-6</v>
      </c>
      <c r="AA57" s="2">
        <v>5.4376228465718585E-6</v>
      </c>
      <c r="AB57" s="2">
        <v>5.4950716845878132E-6</v>
      </c>
      <c r="AC57" s="2">
        <v>1.1102439588391722E-6</v>
      </c>
      <c r="AD57" s="2">
        <v>1.7697855243380739E-6</v>
      </c>
      <c r="AE57" s="2">
        <v>8.063070875245693E-7</v>
      </c>
      <c r="AF57" s="2">
        <v>6.7991964388946712E-7</v>
      </c>
      <c r="AG57" s="2">
        <v>7.7386114001618688E-7</v>
      </c>
      <c r="AH57" s="2">
        <v>6.2398832234940455E-7</v>
      </c>
      <c r="AI57" s="2">
        <v>8.7683547230893732E-7</v>
      </c>
      <c r="AJ57" s="2">
        <v>3.3270464793617756E-6</v>
      </c>
      <c r="AK57" s="2">
        <v>2.3770089027633251E-6</v>
      </c>
      <c r="AL57" s="2">
        <v>5.6335269973407333E-6</v>
      </c>
      <c r="AM57" s="2">
        <v>5.5006359116660883E-7</v>
      </c>
      <c r="AN57" s="2">
        <v>7.1026997340733034E-7</v>
      </c>
      <c r="AO57" s="2">
        <v>1.4659209157127994E-6</v>
      </c>
      <c r="AP57" s="2">
        <v>1.9946670135275756E-6</v>
      </c>
      <c r="AQ57" s="2">
        <v>2.2293039657763903E-6</v>
      </c>
      <c r="AR57" s="2">
        <v>3.2031159671638343E-6</v>
      </c>
      <c r="AS57" s="2">
        <v>1.0848797548849578E-6</v>
      </c>
      <c r="AT57" s="2">
        <v>1.3050641692681236E-6</v>
      </c>
      <c r="AU57" s="2">
        <v>2.1927390449762978E-6</v>
      </c>
      <c r="AV57" s="2">
        <v>1.2195051451034804E-6</v>
      </c>
      <c r="AW57" s="2">
        <v>1.2472540178055267E-6</v>
      </c>
      <c r="AX57" s="2">
        <v>8.3853624696496712E-7</v>
      </c>
      <c r="AY57" s="2">
        <v>1.8307752341311136E-6</v>
      </c>
      <c r="AZ57" s="2">
        <v>5.3345039889004511E-6</v>
      </c>
      <c r="BA57" s="2">
        <v>3.899222453462828E-6</v>
      </c>
      <c r="BB57" s="2">
        <v>6.9138773268585968E-6</v>
      </c>
      <c r="BC57" s="2">
        <v>6.1080760781593242E-6</v>
      </c>
      <c r="BD57" s="2">
        <v>1.4894785524338075E-6</v>
      </c>
      <c r="BE57" s="2">
        <v>-4.6838146028442594E-5</v>
      </c>
    </row>
    <row r="58" spans="1:57" x14ac:dyDescent="0.15">
      <c r="A58" s="5" t="s">
        <v>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</row>
    <row r="59" spans="1:57" x14ac:dyDescent="0.15">
      <c r="A59" s="5" t="s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</row>
    <row r="60" spans="1:57" x14ac:dyDescent="0.1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</row>
    <row r="61" spans="1:57" x14ac:dyDescent="0.1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358">
    <tabColor theme="9"/>
  </sheetPr>
  <dimension ref="A1:BE61"/>
  <sheetViews>
    <sheetView topLeftCell="A38" workbookViewId="0">
      <selection activeCell="G34" sqref="G34"/>
    </sheetView>
  </sheetViews>
  <sheetFormatPr baseColWidth="10" defaultColWidth="9.1640625" defaultRowHeight="13" x14ac:dyDescent="0.15"/>
  <cols>
    <col min="1" max="16384" width="9.1640625" style="5"/>
  </cols>
  <sheetData>
    <row r="1" spans="1:57" x14ac:dyDescent="0.15">
      <c r="A1" s="5" t="s">
        <v>58</v>
      </c>
      <c r="B1" s="5" t="s">
        <v>57</v>
      </c>
      <c r="C1" s="5" t="s">
        <v>56</v>
      </c>
      <c r="D1" s="5" t="s">
        <v>55</v>
      </c>
      <c r="E1" s="5" t="s">
        <v>54</v>
      </c>
      <c r="F1" s="5" t="s">
        <v>53</v>
      </c>
      <c r="G1" s="5" t="s">
        <v>52</v>
      </c>
      <c r="H1" s="5" t="s">
        <v>51</v>
      </c>
      <c r="I1" s="5" t="s">
        <v>50</v>
      </c>
      <c r="J1" s="5" t="s">
        <v>49</v>
      </c>
      <c r="K1" s="5" t="s">
        <v>48</v>
      </c>
      <c r="L1" s="5" t="s">
        <v>47</v>
      </c>
      <c r="M1" s="5" t="s">
        <v>46</v>
      </c>
      <c r="N1" s="5" t="s">
        <v>45</v>
      </c>
      <c r="O1" s="5" t="s">
        <v>44</v>
      </c>
      <c r="P1" s="5" t="s">
        <v>43</v>
      </c>
      <c r="Q1" s="5" t="s">
        <v>42</v>
      </c>
      <c r="R1" s="5" t="s">
        <v>41</v>
      </c>
      <c r="S1" s="5" t="s">
        <v>40</v>
      </c>
      <c r="T1" s="5" t="s">
        <v>39</v>
      </c>
      <c r="U1" s="5" t="s">
        <v>38</v>
      </c>
      <c r="V1" s="5" t="s">
        <v>37</v>
      </c>
      <c r="W1" s="5" t="s">
        <v>36</v>
      </c>
      <c r="X1" s="5" t="s">
        <v>35</v>
      </c>
      <c r="Y1" s="5" t="s">
        <v>34</v>
      </c>
      <c r="Z1" s="5" t="s">
        <v>33</v>
      </c>
      <c r="AA1" s="5" t="s">
        <v>32</v>
      </c>
      <c r="AB1" s="5" t="s">
        <v>31</v>
      </c>
      <c r="AC1" s="5" t="s">
        <v>30</v>
      </c>
      <c r="AD1" s="5" t="s">
        <v>29</v>
      </c>
      <c r="AE1" s="5" t="s">
        <v>28</v>
      </c>
      <c r="AF1" s="5" t="s">
        <v>27</v>
      </c>
      <c r="AG1" s="5" t="s">
        <v>26</v>
      </c>
      <c r="AH1" s="5" t="s">
        <v>25</v>
      </c>
      <c r="AI1" s="5" t="s">
        <v>24</v>
      </c>
      <c r="AJ1" s="5" t="s">
        <v>23</v>
      </c>
      <c r="AK1" s="5" t="s">
        <v>22</v>
      </c>
      <c r="AL1" s="5" t="s">
        <v>21</v>
      </c>
      <c r="AM1" s="5" t="s">
        <v>20</v>
      </c>
      <c r="AN1" s="5" t="s">
        <v>19</v>
      </c>
      <c r="AO1" s="5" t="s">
        <v>18</v>
      </c>
      <c r="AP1" s="5" t="s">
        <v>17</v>
      </c>
      <c r="AQ1" s="5" t="s">
        <v>16</v>
      </c>
      <c r="AR1" s="5" t="s">
        <v>15</v>
      </c>
      <c r="AS1" s="5" t="s">
        <v>14</v>
      </c>
      <c r="AT1" s="5" t="s">
        <v>13</v>
      </c>
      <c r="AU1" s="5" t="s">
        <v>12</v>
      </c>
      <c r="AV1" s="5" t="s">
        <v>11</v>
      </c>
      <c r="AW1" s="5" t="s">
        <v>10</v>
      </c>
      <c r="AX1" s="5" t="s">
        <v>9</v>
      </c>
      <c r="AY1" s="5" t="s">
        <v>8</v>
      </c>
      <c r="AZ1" s="5" t="s">
        <v>7</v>
      </c>
      <c r="BA1" s="5" t="s">
        <v>6</v>
      </c>
      <c r="BB1" s="5" t="s">
        <v>5</v>
      </c>
      <c r="BC1" s="5" t="s">
        <v>4</v>
      </c>
      <c r="BD1" s="5" t="s">
        <v>3</v>
      </c>
      <c r="BE1" s="5" t="s">
        <v>2</v>
      </c>
    </row>
    <row r="2" spans="1:57" x14ac:dyDescent="0.15">
      <c r="A2" s="5" t="s">
        <v>57</v>
      </c>
      <c r="B2" s="2">
        <v>-9.2082815312753688E-5</v>
      </c>
      <c r="C2" s="2">
        <v>-1.5213136871168772E-5</v>
      </c>
      <c r="D2" s="2">
        <v>-4.6082587841256268E-6</v>
      </c>
      <c r="E2" s="2">
        <v>-1.6001443267431964E-5</v>
      </c>
      <c r="F2" s="2">
        <v>-6.3731238503865044E-6</v>
      </c>
      <c r="G2" s="2">
        <v>-8.0634723916274806E-6</v>
      </c>
      <c r="H2" s="2">
        <v>-2.1060723124046479E-6</v>
      </c>
      <c r="I2" s="2">
        <v>-6.0460355247728228E-5</v>
      </c>
      <c r="J2" s="2">
        <v>-1.451974099624672E-4</v>
      </c>
      <c r="K2" s="2">
        <v>-9.9969801197755101E-6</v>
      </c>
      <c r="L2" s="2">
        <v>-4.8827933499884303E-6</v>
      </c>
      <c r="M2" s="2">
        <v>-2.5888609560862354E-5</v>
      </c>
      <c r="N2" s="2">
        <v>-2.1452915360993343E-6</v>
      </c>
      <c r="O2" s="2">
        <v>-4.03173619581374E-5</v>
      </c>
      <c r="P2" s="2">
        <v>-6.4241088411895965E-5</v>
      </c>
      <c r="Q2" s="2">
        <v>-2.2888338948218859E-5</v>
      </c>
      <c r="R2" s="2">
        <v>-8.85962263262961E-5</v>
      </c>
      <c r="S2" s="2">
        <v>-4.0493848464763488E-5</v>
      </c>
      <c r="T2" s="2">
        <v>-3.0763559066111842E-5</v>
      </c>
      <c r="U2" s="2">
        <v>-2.935951085784208E-5</v>
      </c>
      <c r="V2" s="2">
        <v>-4.303917608254862E-5</v>
      </c>
      <c r="W2" s="2">
        <v>-3.5889511603007328E-5</v>
      </c>
      <c r="X2" s="2">
        <v>-1.7197629590119891E-5</v>
      </c>
      <c r="Y2" s="2">
        <v>-2.5178741611988535E-6</v>
      </c>
      <c r="Z2" s="2">
        <v>-1.1530451766237739E-6</v>
      </c>
      <c r="AA2" s="2">
        <v>-3.0983186718802094E-7</v>
      </c>
      <c r="AB2" s="2">
        <v>-2.1570573032077404E-7</v>
      </c>
      <c r="AC2" s="2">
        <v>-7.5497005612270901E-6</v>
      </c>
      <c r="AD2" s="2">
        <v>-9.9969801197755101E-6</v>
      </c>
      <c r="AE2" s="2">
        <v>-9.5616467367644915E-6</v>
      </c>
      <c r="AF2" s="2">
        <v>-4.7023849209928738E-6</v>
      </c>
      <c r="AG2" s="2">
        <v>-1.7052518462449553E-5</v>
      </c>
      <c r="AH2" s="2">
        <v>-2.141369613729866E-6</v>
      </c>
      <c r="AI2" s="2">
        <v>-2.0746969334488991E-6</v>
      </c>
      <c r="AJ2" s="2">
        <v>-1.4118920530087027E-7</v>
      </c>
      <c r="AK2" s="2">
        <v>-9.0204214497778221E-8</v>
      </c>
      <c r="AL2" s="2">
        <v>-1.2157959345352718E-7</v>
      </c>
      <c r="AM2" s="2">
        <v>-2.5257180059377902E-6</v>
      </c>
      <c r="AN2" s="2">
        <v>-1.8236939018029078E-6</v>
      </c>
      <c r="AO2" s="2">
        <v>-1.4824866556591377E-6</v>
      </c>
      <c r="AP2" s="2">
        <v>-4.0474238852916145E-6</v>
      </c>
      <c r="AQ2" s="2">
        <v>-2.0746969334488991E-6</v>
      </c>
      <c r="AR2" s="2">
        <v>-1.6472073951768196E-7</v>
      </c>
      <c r="AS2" s="2">
        <v>-1.8040842899555644E-7</v>
      </c>
      <c r="AT2" s="2">
        <v>-8.2360369758840981E-8</v>
      </c>
      <c r="AU2" s="2">
        <v>-6.6672680280966517E-7</v>
      </c>
      <c r="AV2" s="2">
        <v>-3.8042646983845603E-7</v>
      </c>
      <c r="AW2" s="2">
        <v>-4.3925530538048523E-7</v>
      </c>
      <c r="AX2" s="2">
        <v>-1.1373574871458995E-6</v>
      </c>
      <c r="AY2" s="2">
        <v>-9.3341752393353118E-7</v>
      </c>
      <c r="AZ2" s="2">
        <v>-1.9609611847343094E-8</v>
      </c>
      <c r="BA2" s="2">
        <v>-2.117838079513054E-7</v>
      </c>
      <c r="BB2" s="2">
        <v>-3.5297301325217567E-7</v>
      </c>
      <c r="BC2" s="2">
        <v>-1.1765767108405857E-8</v>
      </c>
      <c r="BD2" s="2">
        <v>-7.0594602650435134E-8</v>
      </c>
      <c r="BE2" s="2">
        <v>-1.2942343819246442E-7</v>
      </c>
    </row>
    <row r="3" spans="1:57" x14ac:dyDescent="0.15">
      <c r="A3" s="5" t="s">
        <v>56</v>
      </c>
      <c r="B3" s="2">
        <v>-3.9179716448191659E-5</v>
      </c>
      <c r="C3" s="2">
        <v>-9.7878423416309285E-5</v>
      </c>
      <c r="D3" s="2">
        <v>-1.1845030554104456E-5</v>
      </c>
      <c r="E3" s="2">
        <v>-2.3609069446300507E-5</v>
      </c>
      <c r="F3" s="2">
        <v>-7.451232895573401E-6</v>
      </c>
      <c r="G3" s="2">
        <v>-3.604128954924091E-5</v>
      </c>
      <c r="H3" s="2">
        <v>-6.8032996003061473E-6</v>
      </c>
      <c r="I3" s="2">
        <v>-2.5107415191606026E-5</v>
      </c>
      <c r="J3" s="2">
        <v>-9.7615200515106966E-5</v>
      </c>
      <c r="K3" s="2">
        <v>-2.2535929926014116E-5</v>
      </c>
      <c r="L3" s="2">
        <v>-6.8842912622145553E-6</v>
      </c>
      <c r="M3" s="2">
        <v>-1.2209493032692283E-5</v>
      </c>
      <c r="N3" s="2">
        <v>-4.0698310108974289E-6</v>
      </c>
      <c r="O3" s="2">
        <v>-1.9599982181834382E-5</v>
      </c>
      <c r="P3" s="2">
        <v>-2.6889231753590968E-5</v>
      </c>
      <c r="Q3" s="2">
        <v>-1.7170232324582186E-5</v>
      </c>
      <c r="R3" s="2">
        <v>-3.9645418504164995E-5</v>
      </c>
      <c r="S3" s="2">
        <v>-2.5471877670193853E-5</v>
      </c>
      <c r="T3" s="2">
        <v>-1.5935109480478986E-5</v>
      </c>
      <c r="U3" s="2">
        <v>-1.2796682581528232E-5</v>
      </c>
      <c r="V3" s="2">
        <v>-4.5152851513936643E-5</v>
      </c>
      <c r="W3" s="2">
        <v>-1.5692134494753765E-5</v>
      </c>
      <c r="X3" s="2">
        <v>-1.1095857681451693E-5</v>
      </c>
      <c r="Y3" s="2">
        <v>-3.0371873215652452E-7</v>
      </c>
      <c r="Z3" s="2">
        <v>-1.0123957738550815E-7</v>
      </c>
      <c r="AA3" s="2">
        <v>4.0495830954203261E-8</v>
      </c>
      <c r="AB3" s="2">
        <v>6.0743746431304898E-8</v>
      </c>
      <c r="AC3" s="2">
        <v>-4.7987559680730871E-6</v>
      </c>
      <c r="AD3" s="2">
        <v>-9.1115619646957349E-6</v>
      </c>
      <c r="AE3" s="2">
        <v>-6.4185892062412171E-6</v>
      </c>
      <c r="AF3" s="2">
        <v>-3.4016498001530737E-6</v>
      </c>
      <c r="AG3" s="2">
        <v>-1.0751643118340967E-5</v>
      </c>
      <c r="AH3" s="2">
        <v>-2.0855352941414682E-6</v>
      </c>
      <c r="AI3" s="2">
        <v>-4.1508226728058352E-6</v>
      </c>
      <c r="AJ3" s="2">
        <v>6.0743746431304898E-8</v>
      </c>
      <c r="AK3" s="2">
        <v>8.0991661908406522E-8</v>
      </c>
      <c r="AL3" s="2">
        <v>2.0247915477101629E-7</v>
      </c>
      <c r="AM3" s="2">
        <v>-2.3487581953437894E-6</v>
      </c>
      <c r="AN3" s="2">
        <v>-1.4983457453055209E-6</v>
      </c>
      <c r="AO3" s="2">
        <v>-1.5793374072139274E-6</v>
      </c>
      <c r="AP3" s="2">
        <v>-4.393797658531054E-6</v>
      </c>
      <c r="AQ3" s="2">
        <v>-1.9235519703246552E-6</v>
      </c>
      <c r="AR3" s="2">
        <v>4.0495830954203261E-8</v>
      </c>
      <c r="AS3" s="2">
        <v>-2.8347081667942284E-7</v>
      </c>
      <c r="AT3" s="2">
        <v>-1.8223123929391469E-7</v>
      </c>
      <c r="AU3" s="2">
        <v>-1.559089491736826E-6</v>
      </c>
      <c r="AV3" s="2">
        <v>-6.0743746431304903E-7</v>
      </c>
      <c r="AW3" s="2">
        <v>-8.9090828099247188E-7</v>
      </c>
      <c r="AX3" s="2">
        <v>-1.1946270131489963E-6</v>
      </c>
      <c r="AY3" s="2">
        <v>-1.3161145060116061E-6</v>
      </c>
      <c r="AZ3" s="2">
        <v>2.2272707024811797E-7</v>
      </c>
      <c r="BA3" s="2">
        <v>-4.0495830954203258E-7</v>
      </c>
      <c r="BB3" s="2">
        <v>-4.4545414049623594E-7</v>
      </c>
      <c r="BC3" s="2">
        <v>1.4173540833971142E-7</v>
      </c>
      <c r="BD3" s="2">
        <v>2.4297498572521959E-7</v>
      </c>
      <c r="BE3" s="2">
        <v>-3.8471039406493101E-7</v>
      </c>
    </row>
    <row r="4" spans="1:57" x14ac:dyDescent="0.15">
      <c r="A4" s="5" t="s">
        <v>55</v>
      </c>
      <c r="B4" s="2">
        <v>-1.8311307401953991E-5</v>
      </c>
      <c r="C4" s="2">
        <v>-1.4577860524715234E-5</v>
      </c>
      <c r="D4" s="2">
        <v>-2.6007912898033084E-5</v>
      </c>
      <c r="E4" s="2">
        <v>-1.626914477606748E-5</v>
      </c>
      <c r="F4" s="2">
        <v>-6.8408661509919106E-6</v>
      </c>
      <c r="G4" s="2">
        <v>-2.0522598452975734E-5</v>
      </c>
      <c r="H4" s="2">
        <v>-7.9061227988585487E-6</v>
      </c>
      <c r="I4" s="2">
        <v>-1.9634043144802616E-5</v>
      </c>
      <c r="J4" s="2">
        <v>-4.4129897436029736E-5</v>
      </c>
      <c r="K4" s="2">
        <v>-2.0689202573258191E-5</v>
      </c>
      <c r="L4" s="2">
        <v>-1.1874330027404411E-5</v>
      </c>
      <c r="M4" s="2">
        <v>-1.224792714561356E-5</v>
      </c>
      <c r="N4" s="2">
        <v>-4.823946573633041E-6</v>
      </c>
      <c r="O4" s="2">
        <v>-1.4476888330604651E-5</v>
      </c>
      <c r="P4" s="2">
        <v>-1.5595155380379345E-5</v>
      </c>
      <c r="Q4" s="2">
        <v>-1.0024014570327999E-5</v>
      </c>
      <c r="R4" s="2">
        <v>-2.6411801674475412E-5</v>
      </c>
      <c r="S4" s="2">
        <v>-1.189200016137376E-5</v>
      </c>
      <c r="T4" s="2">
        <v>-1.0667712307782959E-5</v>
      </c>
      <c r="U4" s="2">
        <v>-1.2760361030724762E-5</v>
      </c>
      <c r="V4" s="2">
        <v>-1.9411904317759332E-5</v>
      </c>
      <c r="W4" s="2">
        <v>-1.5052429837034968E-5</v>
      </c>
      <c r="X4" s="2">
        <v>-7.0529077586241331E-6</v>
      </c>
      <c r="Y4" s="2">
        <v>-8.5321504023441549E-7</v>
      </c>
      <c r="Z4" s="2">
        <v>-4.13985995853385E-7</v>
      </c>
      <c r="AA4" s="2">
        <v>-1.0349649896334625E-7</v>
      </c>
      <c r="AB4" s="2">
        <v>-5.3010401908055393E-8</v>
      </c>
      <c r="AC4" s="2">
        <v>-3.7258739626804656E-6</v>
      </c>
      <c r="AD4" s="2">
        <v>-4.960259035682326E-6</v>
      </c>
      <c r="AE4" s="2">
        <v>-5.6746373090146922E-6</v>
      </c>
      <c r="AF4" s="2">
        <v>-2.1910966121996229E-6</v>
      </c>
      <c r="AG4" s="2">
        <v>-8.3958379402948692E-6</v>
      </c>
      <c r="AH4" s="2">
        <v>-8.8855530817311907E-7</v>
      </c>
      <c r="AI4" s="2">
        <v>-7.2195118789065927E-7</v>
      </c>
      <c r="AJ4" s="2">
        <v>-4.0388877644232682E-8</v>
      </c>
      <c r="AK4" s="2">
        <v>-3.786457279146814E-8</v>
      </c>
      <c r="AL4" s="2">
        <v>-2.5243048527645426E-9</v>
      </c>
      <c r="AM4" s="2">
        <v>-9.6933306346158442E-7</v>
      </c>
      <c r="AN4" s="2">
        <v>-8.128261625901826E-7</v>
      </c>
      <c r="AO4" s="2">
        <v>-6.3107621319113572E-7</v>
      </c>
      <c r="AP4" s="2">
        <v>-1.6155551057693072E-6</v>
      </c>
      <c r="AQ4" s="2">
        <v>-5.9573594525243204E-7</v>
      </c>
      <c r="AR4" s="2">
        <v>-4.0388877644232682E-8</v>
      </c>
      <c r="AS4" s="2">
        <v>-4.2913182496997224E-8</v>
      </c>
      <c r="AT4" s="2">
        <v>-6.8156231024642659E-8</v>
      </c>
      <c r="AU4" s="2">
        <v>-2.5495479012921885E-7</v>
      </c>
      <c r="AV4" s="2">
        <v>-2.069929979266925E-7</v>
      </c>
      <c r="AW4" s="2">
        <v>-1.5398259601863711E-7</v>
      </c>
      <c r="AX4" s="2">
        <v>-5.048609705529086E-7</v>
      </c>
      <c r="AY4" s="2">
        <v>-4.5185056864485323E-7</v>
      </c>
      <c r="AZ4" s="2">
        <v>2.5243048527645425E-8</v>
      </c>
      <c r="BA4" s="2">
        <v>-5.3010401908055393E-8</v>
      </c>
      <c r="BB4" s="2">
        <v>-1.7922564454628254E-7</v>
      </c>
      <c r="BC4" s="2">
        <v>1.5145829116587257E-8</v>
      </c>
      <c r="BD4" s="2">
        <v>3.5340267938703597E-8</v>
      </c>
      <c r="BE4" s="2">
        <v>-5.3010401908055393E-8</v>
      </c>
    </row>
    <row r="5" spans="1:57" x14ac:dyDescent="0.15">
      <c r="A5" s="5" t="s">
        <v>54</v>
      </c>
      <c r="B5" s="2">
        <v>-2.0958618869983514E-5</v>
      </c>
      <c r="C5" s="2">
        <v>-2.6049681556493823E-5</v>
      </c>
      <c r="D5" s="2">
        <v>-8.1169622354963824E-6</v>
      </c>
      <c r="E5" s="2">
        <v>-1.4248085109481938E-4</v>
      </c>
      <c r="F5" s="2">
        <v>-3.7465919066220228E-6</v>
      </c>
      <c r="G5" s="2">
        <v>-3.4374196468635462E-5</v>
      </c>
      <c r="H5" s="2">
        <v>-5.7784233727281952E-6</v>
      </c>
      <c r="I5" s="2">
        <v>-2.8562441424489201E-5</v>
      </c>
      <c r="J5" s="2">
        <v>-4.8898962460695233E-5</v>
      </c>
      <c r="K5" s="2">
        <v>-1.1841426393866076E-5</v>
      </c>
      <c r="L5" s="2">
        <v>-4.0673042072412076E-6</v>
      </c>
      <c r="M5" s="2">
        <v>-1.6875629170310276E-5</v>
      </c>
      <c r="N5" s="2">
        <v>-3.867034080653682E-6</v>
      </c>
      <c r="O5" s="2">
        <v>-1.8711391981016074E-5</v>
      </c>
      <c r="P5" s="2">
        <v>-1.6118243964306541E-5</v>
      </c>
      <c r="Q5" s="2">
        <v>-7.9956797672272932E-6</v>
      </c>
      <c r="R5" s="2">
        <v>-3.1945185926303955E-5</v>
      </c>
      <c r="S5" s="2">
        <v>-1.2101077313232E-5</v>
      </c>
      <c r="T5" s="2">
        <v>-1.4363429498473185E-5</v>
      </c>
      <c r="U5" s="2">
        <v>-2.266413607388763E-5</v>
      </c>
      <c r="V5" s="2">
        <v>-1.5681150911803278E-4</v>
      </c>
      <c r="W5" s="2">
        <v>-2.8487095041199625E-5</v>
      </c>
      <c r="X5" s="2">
        <v>-1.8152316215045859E-5</v>
      </c>
      <c r="Y5" s="2">
        <v>-1.2030772695367011E-5</v>
      </c>
      <c r="Z5" s="2">
        <v>-2.5407696759097169E-6</v>
      </c>
      <c r="AA5" s="2">
        <v>-1.6357727821974146E-7</v>
      </c>
      <c r="AB5" s="2">
        <v>-9.0471679563315891E-8</v>
      </c>
      <c r="AC5" s="2">
        <v>-7.0542701232263489E-6</v>
      </c>
      <c r="AD5" s="2">
        <v>-1.0578184056929375E-5</v>
      </c>
      <c r="AE5" s="2">
        <v>-6.1302265601322964E-6</v>
      </c>
      <c r="AF5" s="2">
        <v>-3.8597515305959538E-6</v>
      </c>
      <c r="AG5" s="2">
        <v>-7.8553506295764531E-6</v>
      </c>
      <c r="AH5" s="2">
        <v>-2.0601213720996547E-6</v>
      </c>
      <c r="AI5" s="2">
        <v>-3.0920026956639141E-6</v>
      </c>
      <c r="AJ5" s="2">
        <v>-6.0501185094972858E-8</v>
      </c>
      <c r="AK5" s="2">
        <v>-5.3498733116388037E-8</v>
      </c>
      <c r="AL5" s="2">
        <v>-9.7474131541900712E-8</v>
      </c>
      <c r="AM5" s="2">
        <v>-2.1609566805912761E-6</v>
      </c>
      <c r="AN5" s="2">
        <v>-2.2424652216220035E-6</v>
      </c>
      <c r="AO5" s="2">
        <v>-4.0888717593352485E-6</v>
      </c>
      <c r="AP5" s="2">
        <v>-5.6047625636592914E-6</v>
      </c>
      <c r="AQ5" s="2">
        <v>-3.9020463405466056E-6</v>
      </c>
      <c r="AR5" s="2">
        <v>-6.2181773569833214E-8</v>
      </c>
      <c r="AS5" s="2">
        <v>-6.0473175287058511E-7</v>
      </c>
      <c r="AT5" s="2">
        <v>-1.8766571302607321E-7</v>
      </c>
      <c r="AU5" s="2">
        <v>-1.4419449114301865E-6</v>
      </c>
      <c r="AV5" s="2">
        <v>-1.0674537796154703E-6</v>
      </c>
      <c r="AW5" s="2">
        <v>-1.1108689818826961E-6</v>
      </c>
      <c r="AX5" s="2">
        <v>-1.7228832848110097E-6</v>
      </c>
      <c r="AY5" s="2">
        <v>-1.299655087225343E-6</v>
      </c>
      <c r="AZ5" s="2">
        <v>-7.8427462160150001E-8</v>
      </c>
      <c r="BA5" s="2">
        <v>-6.4086440508008297E-7</v>
      </c>
      <c r="BB5" s="2">
        <v>-1.2604413561452678E-6</v>
      </c>
      <c r="BC5" s="2">
        <v>-4.2014711871508924E-8</v>
      </c>
      <c r="BD5" s="2">
        <v>-2.5769023281192143E-8</v>
      </c>
      <c r="BE5" s="2">
        <v>-6.2882018767691695E-7</v>
      </c>
    </row>
    <row r="6" spans="1:57" x14ac:dyDescent="0.15">
      <c r="A6" s="5" t="s">
        <v>53</v>
      </c>
      <c r="B6" s="2">
        <v>-6.9227216518665254E-6</v>
      </c>
      <c r="C6" s="2">
        <v>-1.1590650158202875E-6</v>
      </c>
      <c r="D6" s="2">
        <v>-5.218959415496813E-6</v>
      </c>
      <c r="E6" s="2">
        <v>-1.1717323930423671E-6</v>
      </c>
      <c r="F6" s="2">
        <v>-7.3141436080287884E-5</v>
      </c>
      <c r="G6" s="2">
        <v>-1.4060788716508407E-6</v>
      </c>
      <c r="H6" s="2">
        <v>-5.9029977854891149E-6</v>
      </c>
      <c r="I6" s="2">
        <v>-1.4573817494002633E-5</v>
      </c>
      <c r="J6" s="2">
        <v>-2.571477576082168E-6</v>
      </c>
      <c r="K6" s="2">
        <v>-6.8277163227009295E-6</v>
      </c>
      <c r="L6" s="2">
        <v>-2.8374924977458407E-5</v>
      </c>
      <c r="M6" s="2">
        <v>-1.4409141590115596E-5</v>
      </c>
      <c r="N6" s="2">
        <v>-1.4402807901504557E-5</v>
      </c>
      <c r="O6" s="2">
        <v>-1.8640045582290198E-5</v>
      </c>
      <c r="P6" s="2">
        <v>-1.827269164284989E-5</v>
      </c>
      <c r="Q6" s="2">
        <v>-3.5227976054603488E-5</v>
      </c>
      <c r="R6" s="2">
        <v>-1.5156516846218293E-5</v>
      </c>
      <c r="S6" s="2">
        <v>-1.3376750346516105E-5</v>
      </c>
      <c r="T6" s="2">
        <v>-2.2668271538911525E-5</v>
      </c>
      <c r="U6" s="2">
        <v>-8.6644860199024772E-6</v>
      </c>
      <c r="V6" s="2">
        <v>-1.7480980566469908E-6</v>
      </c>
      <c r="W6" s="2">
        <v>-1.0203572352385156E-5</v>
      </c>
      <c r="X6" s="2">
        <v>-4.7946022785571459E-6</v>
      </c>
      <c r="Y6" s="2">
        <v>-1.0133901777663715E-7</v>
      </c>
      <c r="Z6" s="2">
        <v>-5.7003197499358398E-8</v>
      </c>
      <c r="AA6" s="2">
        <v>1.8367696972015485E-7</v>
      </c>
      <c r="AB6" s="2">
        <v>2.216791013863938E-7</v>
      </c>
      <c r="AC6" s="2">
        <v>-1.1090288757930728E-5</v>
      </c>
      <c r="AD6" s="2">
        <v>-1.0380915633494269E-5</v>
      </c>
      <c r="AE6" s="2">
        <v>-3.0009016639106681E-5</v>
      </c>
      <c r="AF6" s="2">
        <v>-7.708099039635464E-6</v>
      </c>
      <c r="AG6" s="2">
        <v>-3.4391929157946238E-5</v>
      </c>
      <c r="AH6" s="2">
        <v>-2.0331140441437832E-6</v>
      </c>
      <c r="AI6" s="2">
        <v>-1.4124125602618806E-6</v>
      </c>
      <c r="AJ6" s="2">
        <v>0</v>
      </c>
      <c r="AK6" s="2">
        <v>6.333688611039822E-9</v>
      </c>
      <c r="AL6" s="2">
        <v>-1.5200852666495575E-7</v>
      </c>
      <c r="AM6" s="2">
        <v>-2.4258027380282521E-6</v>
      </c>
      <c r="AN6" s="2">
        <v>-1.2414029677638051E-6</v>
      </c>
      <c r="AO6" s="2">
        <v>-1.900106583311947E-7</v>
      </c>
      <c r="AP6" s="2">
        <v>-1.4694157577612388E-6</v>
      </c>
      <c r="AQ6" s="2">
        <v>-2.8501598749679202E-7</v>
      </c>
      <c r="AR6" s="2">
        <v>-6.9670574721438057E-8</v>
      </c>
      <c r="AS6" s="2">
        <v>1.2667377222079644E-8</v>
      </c>
      <c r="AT6" s="2">
        <v>-3.1668443055199107E-8</v>
      </c>
      <c r="AU6" s="2">
        <v>-2.9134967610783186E-7</v>
      </c>
      <c r="AV6" s="2">
        <v>-1.140063949987168E-7</v>
      </c>
      <c r="AW6" s="2">
        <v>-1.0133901777663715E-7</v>
      </c>
      <c r="AX6" s="2">
        <v>-9.8805542332221227E-7</v>
      </c>
      <c r="AY6" s="2">
        <v>-7.0937312443646015E-7</v>
      </c>
      <c r="AZ6" s="2">
        <v>4.4335820277278759E-8</v>
      </c>
      <c r="BA6" s="2">
        <v>-8.8671640554557519E-8</v>
      </c>
      <c r="BB6" s="2">
        <v>-1.2667377222079644E-8</v>
      </c>
      <c r="BC6" s="2">
        <v>6.3336886110398215E-8</v>
      </c>
      <c r="BD6" s="2">
        <v>5.0669508888318576E-8</v>
      </c>
      <c r="BE6" s="2">
        <v>-2.5334754444159288E-8</v>
      </c>
    </row>
    <row r="7" spans="1:57" x14ac:dyDescent="0.15">
      <c r="A7" s="5" t="s">
        <v>52</v>
      </c>
      <c r="B7" s="2">
        <v>-2.88103023524785E-5</v>
      </c>
      <c r="C7" s="2">
        <v>-4.4721673309993651E-5</v>
      </c>
      <c r="D7" s="2">
        <v>-2.582388443889779E-5</v>
      </c>
      <c r="E7" s="2">
        <v>-5.7019504613725104E-5</v>
      </c>
      <c r="F7" s="2">
        <v>-7.4205068982524037E-6</v>
      </c>
      <c r="G7" s="2">
        <v>-6.6609349647866377E-5</v>
      </c>
      <c r="H7" s="2">
        <v>-1.3705602513066774E-5</v>
      </c>
      <c r="I7" s="2">
        <v>-3.0928464578724252E-5</v>
      </c>
      <c r="J7" s="2">
        <v>-9.7906454253680902E-5</v>
      </c>
      <c r="K7" s="2">
        <v>-2.4495045564774737E-5</v>
      </c>
      <c r="L7" s="2">
        <v>-9.7320967151831654E-6</v>
      </c>
      <c r="M7" s="2">
        <v>-1.6015457553399461E-5</v>
      </c>
      <c r="N7" s="2">
        <v>-6.8280806900108623E-6</v>
      </c>
      <c r="O7" s="2">
        <v>-2.1322139166901297E-5</v>
      </c>
      <c r="P7" s="2">
        <v>-2.3802002313845032E-5</v>
      </c>
      <c r="Q7" s="2">
        <v>-1.4467169439620321E-5</v>
      </c>
      <c r="R7" s="2">
        <v>-4.0246817075267275E-5</v>
      </c>
      <c r="S7" s="2">
        <v>-1.8981058147803311E-5</v>
      </c>
      <c r="T7" s="2">
        <v>-1.6335523835743722E-5</v>
      </c>
      <c r="U7" s="2">
        <v>-1.6536757921120056E-5</v>
      </c>
      <c r="V7" s="2">
        <v>-8.1883190205590104E-5</v>
      </c>
      <c r="W7" s="2">
        <v>-1.9295052712054323E-5</v>
      </c>
      <c r="X7" s="2">
        <v>-1.0770360509129177E-5</v>
      </c>
      <c r="Y7" s="2">
        <v>-3.7670673827130556E-6</v>
      </c>
      <c r="Z7" s="2">
        <v>-9.5846407043470548E-7</v>
      </c>
      <c r="AA7" s="2">
        <v>-1.2403652676213837E-7</v>
      </c>
      <c r="AB7" s="2">
        <v>-5.0308521344084093E-8</v>
      </c>
      <c r="AC7" s="2">
        <v>-5.9910509814411873E-6</v>
      </c>
      <c r="AD7" s="2">
        <v>-8.1525826226387318E-6</v>
      </c>
      <c r="AE7" s="2">
        <v>-7.5497477548087582E-6</v>
      </c>
      <c r="AF7" s="2">
        <v>-3.5380768717675691E-6</v>
      </c>
      <c r="AG7" s="2">
        <v>-1.1394012696136012E-5</v>
      </c>
      <c r="AH7" s="2">
        <v>-1.8449349120494287E-6</v>
      </c>
      <c r="AI7" s="2">
        <v>-1.9689714388115669E-6</v>
      </c>
      <c r="AJ7" s="2">
        <v>-4.8573744746012231E-8</v>
      </c>
      <c r="AK7" s="2">
        <v>-4.0767250054688838E-8</v>
      </c>
      <c r="AL7" s="2">
        <v>-6.1584569231551216E-8</v>
      </c>
      <c r="AM7" s="2">
        <v>-1.9923909228855374E-6</v>
      </c>
      <c r="AN7" s="2">
        <v>-1.5240012414061335E-6</v>
      </c>
      <c r="AO7" s="2">
        <v>-1.7287048799786139E-6</v>
      </c>
      <c r="AP7" s="2">
        <v>-3.0098373976546857E-6</v>
      </c>
      <c r="AQ7" s="2">
        <v>-1.4875709328466244E-6</v>
      </c>
      <c r="AR7" s="2">
        <v>-4.0767250054688838E-8</v>
      </c>
      <c r="AS7" s="2">
        <v>-2.0123408537633637E-7</v>
      </c>
      <c r="AT7" s="2">
        <v>-7.8932335212269864E-8</v>
      </c>
      <c r="AU7" s="2">
        <v>-6.0370225612900922E-7</v>
      </c>
      <c r="AV7" s="2">
        <v>-4.4670497400350533E-7</v>
      </c>
      <c r="AW7" s="2">
        <v>-3.5823136750184022E-7</v>
      </c>
      <c r="AX7" s="2">
        <v>-1.0651528312161254E-6</v>
      </c>
      <c r="AY7" s="2">
        <v>-8.2054933088799231E-7</v>
      </c>
      <c r="AZ7" s="2">
        <v>-4.9441133045048155E-8</v>
      </c>
      <c r="BA7" s="2">
        <v>-2.5848171311270794E-7</v>
      </c>
      <c r="BB7" s="2">
        <v>-3.9899861755652899E-7</v>
      </c>
      <c r="BC7" s="2">
        <v>-9.5412712893952613E-9</v>
      </c>
      <c r="BD7" s="2">
        <v>-1.5612989382646785E-8</v>
      </c>
      <c r="BE7" s="2">
        <v>-1.5005817573321634E-7</v>
      </c>
    </row>
    <row r="8" spans="1:57" x14ac:dyDescent="0.15">
      <c r="A8" s="5" t="s">
        <v>51</v>
      </c>
      <c r="B8" s="2">
        <v>-1.7094108914091432E-5</v>
      </c>
      <c r="C8" s="2">
        <v>-1.5607009869020248E-5</v>
      </c>
      <c r="D8" s="2">
        <v>-2.920019955625752E-5</v>
      </c>
      <c r="E8" s="2">
        <v>-1.9957479316377288E-5</v>
      </c>
      <c r="F8" s="2">
        <v>-1.6683235534720945E-5</v>
      </c>
      <c r="G8" s="2">
        <v>-2.3541036610134904E-5</v>
      </c>
      <c r="H8" s="2">
        <v>-2.8961167016943301E-5</v>
      </c>
      <c r="I8" s="2">
        <v>-1.5609326824167074E-5</v>
      </c>
      <c r="J8" s="2">
        <v>-3.1139104854959786E-5</v>
      </c>
      <c r="K8" s="2">
        <v>-2.3610545264539689E-5</v>
      </c>
      <c r="L8" s="2">
        <v>-3.0124278500649976E-5</v>
      </c>
      <c r="M8" s="2">
        <v>-8.6441734936168395E-6</v>
      </c>
      <c r="N8" s="2">
        <v>-2.0707014306375512E-5</v>
      </c>
      <c r="O8" s="2">
        <v>-1.2417334950223055E-5</v>
      </c>
      <c r="P8" s="2">
        <v>-1.6544218225911381E-5</v>
      </c>
      <c r="Q8" s="2">
        <v>-1.7217679855255488E-5</v>
      </c>
      <c r="R8" s="2">
        <v>-1.9168942248074151E-5</v>
      </c>
      <c r="S8" s="2">
        <v>-1.6220230664546875E-5</v>
      </c>
      <c r="T8" s="2">
        <v>-1.1692514148457642E-5</v>
      </c>
      <c r="U8" s="2">
        <v>-8.2379340245400056E-6</v>
      </c>
      <c r="V8" s="2">
        <v>-2.5610849874632841E-5</v>
      </c>
      <c r="W8" s="2">
        <v>-9.199470410472817E-6</v>
      </c>
      <c r="X8" s="2">
        <v>-4.519221013884203E-6</v>
      </c>
      <c r="Y8" s="2">
        <v>-1.317575160161745E-6</v>
      </c>
      <c r="Z8" s="2">
        <v>-3.1626437754175528E-7</v>
      </c>
      <c r="AA8" s="2">
        <v>-2.3555710659398139E-8</v>
      </c>
      <c r="AB8" s="2">
        <v>-8.4955022050288368E-9</v>
      </c>
      <c r="AC8" s="2">
        <v>-4.0542853477544435E-6</v>
      </c>
      <c r="AD8" s="2">
        <v>-3.9392099087954159E-6</v>
      </c>
      <c r="AE8" s="2">
        <v>-7.7359270760610299E-6</v>
      </c>
      <c r="AF8" s="2">
        <v>-3.025943421754816E-6</v>
      </c>
      <c r="AG8" s="2">
        <v>-1.0617833119521494E-5</v>
      </c>
      <c r="AH8" s="2">
        <v>-1.0437882936451338E-6</v>
      </c>
      <c r="AI8" s="2">
        <v>-9.3411908336203433E-7</v>
      </c>
      <c r="AJ8" s="2">
        <v>-1.1584775734130232E-8</v>
      </c>
      <c r="AK8" s="2">
        <v>-8.4955022050288368E-9</v>
      </c>
      <c r="AL8" s="2">
        <v>-2.3169551468260464E-8</v>
      </c>
      <c r="AM8" s="2">
        <v>-1.1538436631193708E-6</v>
      </c>
      <c r="AN8" s="2">
        <v>-7.8313083962720357E-7</v>
      </c>
      <c r="AO8" s="2">
        <v>-8.6731354329521665E-7</v>
      </c>
      <c r="AP8" s="2">
        <v>-1.0074893296781924E-6</v>
      </c>
      <c r="AQ8" s="2">
        <v>-4.7883739701071624E-7</v>
      </c>
      <c r="AR8" s="2">
        <v>-1.6604845218919999E-8</v>
      </c>
      <c r="AS8" s="2">
        <v>-1.1662007572357765E-7</v>
      </c>
      <c r="AT8" s="2">
        <v>-3.3209690437839997E-8</v>
      </c>
      <c r="AU8" s="2">
        <v>-2.5138963343062601E-7</v>
      </c>
      <c r="AV8" s="2">
        <v>-2.0466437130296741E-7</v>
      </c>
      <c r="AW8" s="2">
        <v>-1.4365121910321488E-7</v>
      </c>
      <c r="AX8" s="2">
        <v>-7.6073360654121849E-7</v>
      </c>
      <c r="AY8" s="2">
        <v>-4.7227269076137568E-7</v>
      </c>
      <c r="AZ8" s="2">
        <v>-8.1093430138911602E-9</v>
      </c>
      <c r="BA8" s="2">
        <v>-1.1198616542992557E-7</v>
      </c>
      <c r="BB8" s="2">
        <v>-2.1122907755230789E-7</v>
      </c>
      <c r="BC8" s="2">
        <v>9.2678205873041835E-9</v>
      </c>
      <c r="BD8" s="2">
        <v>3.0892735291013942E-9</v>
      </c>
      <c r="BE8" s="2">
        <v>-7.2597927933882781E-8</v>
      </c>
    </row>
    <row r="9" spans="1:57" x14ac:dyDescent="0.15">
      <c r="A9" s="5" t="s">
        <v>50</v>
      </c>
      <c r="B9" s="2">
        <v>-4.7241877467797572E-6</v>
      </c>
      <c r="C9" s="2">
        <v>-2.9535621792867042E-6</v>
      </c>
      <c r="D9" s="2">
        <v>-1.0582180552786656E-6</v>
      </c>
      <c r="E9" s="2">
        <v>-2.1608434753770609E-6</v>
      </c>
      <c r="F9" s="2">
        <v>-1.7451149536604421E-6</v>
      </c>
      <c r="G9" s="2">
        <v>-1.7403907659136626E-6</v>
      </c>
      <c r="H9" s="2">
        <v>-1.1111289580425988E-6</v>
      </c>
      <c r="I9" s="2">
        <v>-8.4833184206473458E-5</v>
      </c>
      <c r="J9" s="2">
        <v>-9.2820840848728673E-6</v>
      </c>
      <c r="K9" s="2">
        <v>-1.5778787074244388E-6</v>
      </c>
      <c r="L9" s="2">
        <v>-1.3964698979480959E-6</v>
      </c>
      <c r="M9" s="2">
        <v>-4.2503517157777475E-5</v>
      </c>
      <c r="N9" s="2">
        <v>-1.3133241936047724E-6</v>
      </c>
      <c r="O9" s="2">
        <v>-2.6190896868146974E-5</v>
      </c>
      <c r="P9" s="2">
        <v>-5.5320238514790953E-6</v>
      </c>
      <c r="Q9" s="2">
        <v>-2.6020826109262905E-6</v>
      </c>
      <c r="R9" s="2">
        <v>-1.9705531929367722E-5</v>
      </c>
      <c r="S9" s="2">
        <v>-3.1226881006214192E-6</v>
      </c>
      <c r="T9" s="2">
        <v>-1.0055906037795391E-5</v>
      </c>
      <c r="U9" s="2">
        <v>-9.2382436225827498E-5</v>
      </c>
      <c r="V9" s="2">
        <v>-9.4455409809114469E-6</v>
      </c>
      <c r="W9" s="2">
        <v>-9.529253587784383E-5</v>
      </c>
      <c r="X9" s="2">
        <v>-4.3965180846631131E-5</v>
      </c>
      <c r="Y9" s="2">
        <v>-1.6735907511741968E-5</v>
      </c>
      <c r="Z9" s="2">
        <v>-5.5065132376464854E-6</v>
      </c>
      <c r="AA9" s="2">
        <v>-4.0061112092692343E-7</v>
      </c>
      <c r="AB9" s="2">
        <v>-2.4754743793125929E-7</v>
      </c>
      <c r="AC9" s="2">
        <v>-5.4498229846851279E-6</v>
      </c>
      <c r="AD9" s="2">
        <v>-9.2197248066153741E-6</v>
      </c>
      <c r="AE9" s="2">
        <v>-5.0936192285779345E-6</v>
      </c>
      <c r="AF9" s="2">
        <v>-2.6379864378018164E-6</v>
      </c>
      <c r="AG9" s="2">
        <v>-6.0431809656806658E-6</v>
      </c>
      <c r="AH9" s="2">
        <v>-1.4021389232442319E-6</v>
      </c>
      <c r="AI9" s="2">
        <v>-2.0077797923813965E-6</v>
      </c>
      <c r="AJ9" s="2">
        <v>-1.5117400789695223E-7</v>
      </c>
      <c r="AK9" s="2">
        <v>-1.2282888141627369E-7</v>
      </c>
      <c r="AL9" s="2">
        <v>-2.2865068694414022E-7</v>
      </c>
      <c r="AM9" s="2">
        <v>-1.4909536528836915E-6</v>
      </c>
      <c r="AN9" s="2">
        <v>-1.8518815967376648E-6</v>
      </c>
      <c r="AO9" s="2">
        <v>-3.9333587179688257E-6</v>
      </c>
      <c r="AP9" s="2">
        <v>-7.9073454505599582E-6</v>
      </c>
      <c r="AQ9" s="2">
        <v>-6.4778062383844031E-6</v>
      </c>
      <c r="AR9" s="2">
        <v>-1.9936072291410576E-7</v>
      </c>
      <c r="AS9" s="2">
        <v>-9.2688563591818843E-7</v>
      </c>
      <c r="AT9" s="2">
        <v>-2.6455451381966641E-7</v>
      </c>
      <c r="AU9" s="2">
        <v>-1.9624275900123112E-6</v>
      </c>
      <c r="AV9" s="2">
        <v>-1.4484359631626736E-6</v>
      </c>
      <c r="AW9" s="2">
        <v>-1.7573978418020697E-6</v>
      </c>
      <c r="AX9" s="2">
        <v>-1.0440454920383263E-6</v>
      </c>
      <c r="AY9" s="2">
        <v>-8.8058859599974675E-7</v>
      </c>
      <c r="AZ9" s="2">
        <v>-2.5794065097417473E-7</v>
      </c>
      <c r="BA9" s="2">
        <v>-5.517851288238757E-7</v>
      </c>
      <c r="BB9" s="2">
        <v>-1.1819917742442952E-6</v>
      </c>
      <c r="BC9" s="2">
        <v>-8.409054189267967E-8</v>
      </c>
      <c r="BD9" s="2">
        <v>-7.5587003948476113E-8</v>
      </c>
      <c r="BE9" s="2">
        <v>-4.2612173475953407E-7</v>
      </c>
    </row>
    <row r="10" spans="1:57" x14ac:dyDescent="0.15">
      <c r="A10" s="5" t="s">
        <v>49</v>
      </c>
      <c r="B10" s="2">
        <v>-3.8894859702028544E-5</v>
      </c>
      <c r="C10" s="2">
        <v>-2.0164697618657806E-5</v>
      </c>
      <c r="D10" s="2">
        <v>-3.6077941557035495E-6</v>
      </c>
      <c r="E10" s="2">
        <v>-1.7462647942666111E-5</v>
      </c>
      <c r="F10" s="2">
        <v>-3.2763920209984841E-6</v>
      </c>
      <c r="G10" s="2">
        <v>-1.5966717191188662E-5</v>
      </c>
      <c r="H10" s="2">
        <v>-2.4848558466730395E-6</v>
      </c>
      <c r="I10" s="2">
        <v>-5.5812212498745685E-5</v>
      </c>
      <c r="J10" s="2">
        <v>-1.8028804258847514E-4</v>
      </c>
      <c r="K10" s="2">
        <v>-7.4849350663068327E-6</v>
      </c>
      <c r="L10" s="2">
        <v>-2.814937654148204E-6</v>
      </c>
      <c r="M10" s="2">
        <v>-2.0943030520684246E-5</v>
      </c>
      <c r="N10" s="2">
        <v>-1.934279391804465E-6</v>
      </c>
      <c r="O10" s="2">
        <v>-2.7635769249050684E-5</v>
      </c>
      <c r="P10" s="2">
        <v>-3.0361584815180592E-5</v>
      </c>
      <c r="Q10" s="2">
        <v>-9.0006707262327892E-6</v>
      </c>
      <c r="R10" s="2">
        <v>-7.246880066755744E-5</v>
      </c>
      <c r="S10" s="2">
        <v>-1.6144961367225251E-5</v>
      </c>
      <c r="T10" s="2">
        <v>-2.1523974501840538E-5</v>
      </c>
      <c r="U10" s="2">
        <v>-2.7696504301626114E-5</v>
      </c>
      <c r="V10" s="2">
        <v>-6.1817720903948836E-5</v>
      </c>
      <c r="W10" s="2">
        <v>-3.5055348117477433E-5</v>
      </c>
      <c r="X10" s="2">
        <v>-1.8751947482664104E-5</v>
      </c>
      <c r="Y10" s="2">
        <v>-1.4388265987842427E-5</v>
      </c>
      <c r="Z10" s="2">
        <v>-2.903399578551548E-6</v>
      </c>
      <c r="AA10" s="2">
        <v>-2.4095971945687019E-7</v>
      </c>
      <c r="AB10" s="2">
        <v>-1.2873190491531422E-7</v>
      </c>
      <c r="AC10" s="2">
        <v>-6.484127026042133E-6</v>
      </c>
      <c r="AD10" s="2">
        <v>-9.5868960163086813E-6</v>
      </c>
      <c r="AE10" s="2">
        <v>-6.1098142563652969E-6</v>
      </c>
      <c r="AF10" s="2">
        <v>-3.4335109613566628E-6</v>
      </c>
      <c r="AG10" s="2">
        <v>-1.0380412681478978E-5</v>
      </c>
      <c r="AH10" s="2">
        <v>-2.0339640976619643E-6</v>
      </c>
      <c r="AI10" s="2">
        <v>-2.3851711408155398E-6</v>
      </c>
      <c r="AJ10" s="2">
        <v>-1.0034486947245005E-7</v>
      </c>
      <c r="AK10" s="2">
        <v>-7.3278161259486549E-8</v>
      </c>
      <c r="AL10" s="2">
        <v>-9.2422906093046102E-8</v>
      </c>
      <c r="AM10" s="2">
        <v>-2.1560943664277754E-6</v>
      </c>
      <c r="AN10" s="2">
        <v>-2.022741316207809E-6</v>
      </c>
      <c r="AO10" s="2">
        <v>-3.4414329247360668E-6</v>
      </c>
      <c r="AP10" s="2">
        <v>-5.5420735475080136E-6</v>
      </c>
      <c r="AQ10" s="2">
        <v>-4.074529831473433E-6</v>
      </c>
      <c r="AR10" s="2">
        <v>-8.6481433558493134E-8</v>
      </c>
      <c r="AS10" s="2">
        <v>-7.1957834029585892E-7</v>
      </c>
      <c r="AT10" s="2">
        <v>-3.0433542649210181E-7</v>
      </c>
      <c r="AU10" s="2">
        <v>-1.4833876427933898E-6</v>
      </c>
      <c r="AV10" s="2">
        <v>-1.111055363961404E-6</v>
      </c>
      <c r="AW10" s="2">
        <v>-1.2470490686411722E-6</v>
      </c>
      <c r="AX10" s="2">
        <v>-1.2331856327272149E-6</v>
      </c>
      <c r="AY10" s="2">
        <v>-1.030515402937464E-6</v>
      </c>
      <c r="AZ10" s="2">
        <v>-1.1090748731165531E-7</v>
      </c>
      <c r="BA10" s="2">
        <v>-4.8720074783334302E-7</v>
      </c>
      <c r="BB10" s="2">
        <v>-8.5293139051582545E-7</v>
      </c>
      <c r="BC10" s="2">
        <v>-5.3473252810976673E-8</v>
      </c>
      <c r="BD10" s="2">
        <v>-4.6211453046523051E-8</v>
      </c>
      <c r="BE10" s="2">
        <v>-3.3206229832001561E-7</v>
      </c>
    </row>
    <row r="11" spans="1:57" x14ac:dyDescent="0.15">
      <c r="A11" s="5" t="s">
        <v>48</v>
      </c>
      <c r="B11" s="2">
        <v>-2.875855436141978E-5</v>
      </c>
      <c r="C11" s="2">
        <v>-2.1387388234861872E-5</v>
      </c>
      <c r="D11" s="2">
        <v>-1.8269944788706699E-5</v>
      </c>
      <c r="E11" s="2">
        <v>-1.2244101602209148E-5</v>
      </c>
      <c r="F11" s="2">
        <v>-9.5669168698112237E-6</v>
      </c>
      <c r="G11" s="2">
        <v>-2.1919499486021708E-5</v>
      </c>
      <c r="H11" s="2">
        <v>-7.6150504500061679E-6</v>
      </c>
      <c r="I11" s="2">
        <v>-3.0428528511265155E-5</v>
      </c>
      <c r="J11" s="2">
        <v>-5.9049304066581053E-5</v>
      </c>
      <c r="K11" s="2">
        <v>-2.2531585791299316E-5</v>
      </c>
      <c r="L11" s="2">
        <v>-1.5888113473991242E-5</v>
      </c>
      <c r="M11" s="2">
        <v>-1.6893740392105812E-5</v>
      </c>
      <c r="N11" s="2">
        <v>-7.43372087185795E-6</v>
      </c>
      <c r="O11" s="2">
        <v>-2.3234732801760528E-5</v>
      </c>
      <c r="P11" s="2">
        <v>-2.7634152610457034E-5</v>
      </c>
      <c r="Q11" s="2">
        <v>-1.9166298860600946E-5</v>
      </c>
      <c r="R11" s="2">
        <v>-3.9932890635776341E-5</v>
      </c>
      <c r="S11" s="2">
        <v>-2.4608561701704452E-5</v>
      </c>
      <c r="T11" s="2">
        <v>-1.9877364193252036E-5</v>
      </c>
      <c r="U11" s="2">
        <v>-1.6726663793899376E-5</v>
      </c>
      <c r="V11" s="2">
        <v>-2.0448275223142275E-5</v>
      </c>
      <c r="W11" s="2">
        <v>-1.9907453817573575E-5</v>
      </c>
      <c r="X11" s="2">
        <v>-9.4893173123504133E-6</v>
      </c>
      <c r="Y11" s="2">
        <v>-1.2835600269793074E-6</v>
      </c>
      <c r="Z11" s="2">
        <v>-5.5349072107250823E-7</v>
      </c>
      <c r="AA11" s="2">
        <v>-8.3142382993724403E-8</v>
      </c>
      <c r="AB11" s="2">
        <v>-3.4048785416477614E-8</v>
      </c>
      <c r="AC11" s="2">
        <v>-5.119195295756461E-6</v>
      </c>
      <c r="AD11" s="2">
        <v>-6.3568290540344721E-6</v>
      </c>
      <c r="AE11" s="2">
        <v>-7.959497465265883E-6</v>
      </c>
      <c r="AF11" s="2">
        <v>-3.1855410169881266E-6</v>
      </c>
      <c r="AG11" s="2">
        <v>-1.458317397709926E-5</v>
      </c>
      <c r="AH11" s="2">
        <v>-1.5147750349237599E-6</v>
      </c>
      <c r="AI11" s="2">
        <v>-1.2392174227159877E-6</v>
      </c>
      <c r="AJ11" s="2">
        <v>-3.0089624321538358E-8</v>
      </c>
      <c r="AK11" s="2">
        <v>-3.5632449854453318E-8</v>
      </c>
      <c r="AL11" s="2">
        <v>-3.3256953197489761E-8</v>
      </c>
      <c r="AM11" s="2">
        <v>-1.6763088075972817E-6</v>
      </c>
      <c r="AN11" s="2">
        <v>-1.1069814421450165E-6</v>
      </c>
      <c r="AO11" s="2">
        <v>-6.3584127184724472E-7</v>
      </c>
      <c r="AP11" s="2">
        <v>-1.8956463322569166E-6</v>
      </c>
      <c r="AQ11" s="2">
        <v>-7.5619976913339834E-7</v>
      </c>
      <c r="AR11" s="2">
        <v>-3.5632449854453318E-8</v>
      </c>
      <c r="AS11" s="2">
        <v>-1.1323200731526277E-7</v>
      </c>
      <c r="AT11" s="2">
        <v>-3.8799778730404721E-8</v>
      </c>
      <c r="AU11" s="2">
        <v>-2.4942714898117322E-7</v>
      </c>
      <c r="AV11" s="2">
        <v>-1.8053774592923016E-7</v>
      </c>
      <c r="AW11" s="2">
        <v>-1.520317860456675E-7</v>
      </c>
      <c r="AX11" s="2">
        <v>-6.3821676850420836E-7</v>
      </c>
      <c r="AY11" s="2">
        <v>-5.6299270770036238E-7</v>
      </c>
      <c r="AZ11" s="2">
        <v>-2.5338631007611247E-8</v>
      </c>
      <c r="BA11" s="2">
        <v>-1.1323200731526277E-7</v>
      </c>
      <c r="BB11" s="2">
        <v>-1.3936247054186186E-7</v>
      </c>
      <c r="BC11" s="2">
        <v>-7.9183221898785141E-9</v>
      </c>
      <c r="BD11" s="2">
        <v>-2.3754966569635547E-9</v>
      </c>
      <c r="BE11" s="2">
        <v>-5.6220087548137454E-8</v>
      </c>
    </row>
    <row r="12" spans="1:57" x14ac:dyDescent="0.15">
      <c r="A12" s="5" t="s">
        <v>47</v>
      </c>
      <c r="B12" s="2">
        <v>-2.037223805218557E-5</v>
      </c>
      <c r="C12" s="2">
        <v>-6.8977297330230438E-6</v>
      </c>
      <c r="D12" s="2">
        <v>-1.396953466435582E-5</v>
      </c>
      <c r="E12" s="2">
        <v>-3.797015263130982E-6</v>
      </c>
      <c r="F12" s="2">
        <v>-4.4323897369614952E-5</v>
      </c>
      <c r="G12" s="2">
        <v>-5.0536206009293438E-6</v>
      </c>
      <c r="H12" s="2">
        <v>-1.1913271384322135E-5</v>
      </c>
      <c r="I12" s="2">
        <v>-2.1541805790829063E-5</v>
      </c>
      <c r="J12" s="2">
        <v>-1.3365711320218945E-5</v>
      </c>
      <c r="K12" s="2">
        <v>-2.1384050142360876E-5</v>
      </c>
      <c r="L12" s="2">
        <v>-5.9669714070607088E-5</v>
      </c>
      <c r="M12" s="2">
        <v>-1.3207955671750749E-5</v>
      </c>
      <c r="N12" s="2">
        <v>-3.8078949630253397E-5</v>
      </c>
      <c r="O12" s="2">
        <v>-2.081286589790707E-5</v>
      </c>
      <c r="P12" s="2">
        <v>-2.1269813293470112E-5</v>
      </c>
      <c r="Q12" s="2">
        <v>-3.2905652330486121E-5</v>
      </c>
      <c r="R12" s="2">
        <v>-1.9953369606252786E-5</v>
      </c>
      <c r="S12" s="2">
        <v>-2.3636148020493E-5</v>
      </c>
      <c r="T12" s="2">
        <v>-1.972489590847126E-5</v>
      </c>
      <c r="U12" s="2">
        <v>-1.078178259530889E-5</v>
      </c>
      <c r="V12" s="2">
        <v>-7.0554853814912383E-6</v>
      </c>
      <c r="W12" s="2">
        <v>-1.2848925575236934E-5</v>
      </c>
      <c r="X12" s="2">
        <v>-4.3573198076904252E-6</v>
      </c>
      <c r="Y12" s="2">
        <v>-1.1967669883793926E-7</v>
      </c>
      <c r="Z12" s="2">
        <v>5.4398499471790574E-8</v>
      </c>
      <c r="AA12" s="2">
        <v>4.8958649524611516E-8</v>
      </c>
      <c r="AB12" s="2">
        <v>8.1597749207685851E-8</v>
      </c>
      <c r="AC12" s="2">
        <v>-5.8151995935344112E-6</v>
      </c>
      <c r="AD12" s="2">
        <v>-5.9947146417913207E-6</v>
      </c>
      <c r="AE12" s="2">
        <v>-1.6346749091273066E-5</v>
      </c>
      <c r="AF12" s="2">
        <v>-4.3736393575319624E-6</v>
      </c>
      <c r="AG12" s="2">
        <v>-2.1117497494949101E-5</v>
      </c>
      <c r="AH12" s="2">
        <v>-1.3708421866891225E-6</v>
      </c>
      <c r="AI12" s="2">
        <v>-1.147808338854781E-6</v>
      </c>
      <c r="AJ12" s="2">
        <v>-2.7199249735895287E-8</v>
      </c>
      <c r="AK12" s="2">
        <v>-4.8958649524611516E-8</v>
      </c>
      <c r="AL12" s="2">
        <v>-7.0718049313327748E-8</v>
      </c>
      <c r="AM12" s="2">
        <v>-1.430680536108092E-6</v>
      </c>
      <c r="AN12" s="2">
        <v>-8.5405644170711186E-7</v>
      </c>
      <c r="AO12" s="2">
        <v>-3.1007144698920624E-7</v>
      </c>
      <c r="AP12" s="2">
        <v>-1.1858872884850346E-6</v>
      </c>
      <c r="AQ12" s="2">
        <v>-2.6111279746459473E-7</v>
      </c>
      <c r="AR12" s="2">
        <v>-2.175939978871623E-7</v>
      </c>
      <c r="AS12" s="2">
        <v>-8.7037599154864916E-8</v>
      </c>
      <c r="AT12" s="2">
        <v>-3.2639099683074342E-8</v>
      </c>
      <c r="AU12" s="2">
        <v>-2.4479324762305757E-7</v>
      </c>
      <c r="AV12" s="2">
        <v>-1.0335714899640208E-7</v>
      </c>
      <c r="AW12" s="2">
        <v>-1.1967669883793926E-7</v>
      </c>
      <c r="AX12" s="2">
        <v>-1.0988496893301695E-6</v>
      </c>
      <c r="AY12" s="2">
        <v>-6.6910154350302414E-7</v>
      </c>
      <c r="AZ12" s="2">
        <v>-1.3055639873229737E-7</v>
      </c>
      <c r="BA12" s="2">
        <v>-2.1215414793998323E-7</v>
      </c>
      <c r="BB12" s="2">
        <v>-1.3599624867947643E-7</v>
      </c>
      <c r="BC12" s="2">
        <v>-1.0879699894358114E-8</v>
      </c>
      <c r="BD12" s="2">
        <v>-7.0718049313327748E-8</v>
      </c>
      <c r="BE12" s="2">
        <v>-4.3518799577432458E-8</v>
      </c>
    </row>
    <row r="13" spans="1:57" x14ac:dyDescent="0.15">
      <c r="A13" s="5" t="s">
        <v>46</v>
      </c>
      <c r="B13" s="2">
        <v>-8.7772971612282887E-7</v>
      </c>
      <c r="C13" s="2">
        <v>-8.1654332048369325E-7</v>
      </c>
      <c r="D13" s="2">
        <v>-8.7897207948606013E-7</v>
      </c>
      <c r="E13" s="2">
        <v>-7.6250051418313685E-7</v>
      </c>
      <c r="F13" s="2">
        <v>-1.9132395793760177E-6</v>
      </c>
      <c r="G13" s="2">
        <v>-8.2679281823035057E-7</v>
      </c>
      <c r="H13" s="2">
        <v>-1.1389366132421847E-6</v>
      </c>
      <c r="I13" s="2">
        <v>-2.481713995306525E-5</v>
      </c>
      <c r="J13" s="2">
        <v>-7.1063184376823519E-7</v>
      </c>
      <c r="K13" s="2">
        <v>-7.857948272437217E-7</v>
      </c>
      <c r="L13" s="2">
        <v>-1.2113042791504008E-6</v>
      </c>
      <c r="M13" s="2">
        <v>-8.5049711120080144E-5</v>
      </c>
      <c r="N13" s="2">
        <v>-1.2644153129285336E-6</v>
      </c>
      <c r="O13" s="2">
        <v>-1.0433056933574645E-5</v>
      </c>
      <c r="P13" s="2">
        <v>-1.721915621438416E-6</v>
      </c>
      <c r="Q13" s="2">
        <v>-1.7101131694877198E-6</v>
      </c>
      <c r="R13" s="2">
        <v>-3.1226803134815719E-6</v>
      </c>
      <c r="S13" s="2">
        <v>-1.1150211184999844E-6</v>
      </c>
      <c r="T13" s="2">
        <v>-8.0949290839735627E-6</v>
      </c>
      <c r="U13" s="2">
        <v>-1.4260964810194397E-4</v>
      </c>
      <c r="V13" s="2">
        <v>-1.3153522108210121E-6</v>
      </c>
      <c r="W13" s="2">
        <v>-8.9134291267543441E-5</v>
      </c>
      <c r="X13" s="2">
        <v>-8.2757861305759428E-5</v>
      </c>
      <c r="Y13" s="2">
        <v>-9.1878982527761936E-6</v>
      </c>
      <c r="Z13" s="2">
        <v>-5.8279265369174665E-6</v>
      </c>
      <c r="AA13" s="2">
        <v>-3.3015806377868618E-7</v>
      </c>
      <c r="AB13" s="2">
        <v>-2.2797367715292157E-7</v>
      </c>
      <c r="AC13" s="2">
        <v>-8.2710340907115829E-6</v>
      </c>
      <c r="AD13" s="2">
        <v>-1.6172775671702698E-5</v>
      </c>
      <c r="AE13" s="2">
        <v>-9.9612694463876024E-6</v>
      </c>
      <c r="AF13" s="2">
        <v>-3.459671375758029E-6</v>
      </c>
      <c r="AG13" s="2">
        <v>-7.1783755127497587E-6</v>
      </c>
      <c r="AH13" s="2">
        <v>-2.1673028871567942E-6</v>
      </c>
      <c r="AI13" s="2">
        <v>-2.7018297241870092E-6</v>
      </c>
      <c r="AJ13" s="2">
        <v>-1.5250010283662738E-7</v>
      </c>
      <c r="AK13" s="2">
        <v>-1.4069765088593117E-7</v>
      </c>
      <c r="AL13" s="2">
        <v>-2.6120689711935564E-7</v>
      </c>
      <c r="AM13" s="2">
        <v>-2.303652266271416E-6</v>
      </c>
      <c r="AN13" s="2">
        <v>-2.6825730920569263E-6</v>
      </c>
      <c r="AO13" s="2">
        <v>-4.2846006489435331E-6</v>
      </c>
      <c r="AP13" s="2">
        <v>-1.0285526284190942E-5</v>
      </c>
      <c r="AQ13" s="2">
        <v>-7.085508851348229E-6</v>
      </c>
      <c r="AR13" s="2">
        <v>-1.9474045718648754E-7</v>
      </c>
      <c r="AS13" s="2">
        <v>-9.0816761852199284E-7</v>
      </c>
      <c r="AT13" s="2">
        <v>-2.3729140237715543E-7</v>
      </c>
      <c r="AU13" s="2">
        <v>-1.8088810568645983E-6</v>
      </c>
      <c r="AV13" s="2">
        <v>-1.4336873211687821E-6</v>
      </c>
      <c r="AW13" s="2">
        <v>-1.6678728151378598E-6</v>
      </c>
      <c r="AX13" s="2">
        <v>-1.2476434075249128E-6</v>
      </c>
      <c r="AY13" s="2">
        <v>-1.1283765246547195E-6</v>
      </c>
      <c r="AZ13" s="2">
        <v>-2.5623744366643092E-7</v>
      </c>
      <c r="BA13" s="2">
        <v>-6.0627332125681607E-7</v>
      </c>
      <c r="BB13" s="2">
        <v>-1.1783816500247746E-6</v>
      </c>
      <c r="BC13" s="2">
        <v>-1.2609988136796479E-7</v>
      </c>
      <c r="BD13" s="2">
        <v>-1.0063143242172561E-7</v>
      </c>
      <c r="BE13" s="2">
        <v>-2.8574357354317148E-7</v>
      </c>
    </row>
    <row r="14" spans="1:57" x14ac:dyDescent="0.15">
      <c r="A14" s="5" t="s">
        <v>45</v>
      </c>
      <c r="B14" s="2">
        <v>-1.139734380104052E-5</v>
      </c>
      <c r="C14" s="2">
        <v>-8.190682381051346E-6</v>
      </c>
      <c r="D14" s="2">
        <v>-1.544119717172051E-5</v>
      </c>
      <c r="E14" s="2">
        <v>-5.0087351145881002E-6</v>
      </c>
      <c r="F14" s="2">
        <v>-3.4236310928188844E-5</v>
      </c>
      <c r="G14" s="2">
        <v>-8.8425181802976998E-6</v>
      </c>
      <c r="H14" s="2">
        <v>-1.7645905617512681E-5</v>
      </c>
      <c r="I14" s="2">
        <v>-1.7538810952233656E-5</v>
      </c>
      <c r="J14" s="2">
        <v>-1.5722320668077943E-5</v>
      </c>
      <c r="K14" s="2">
        <v>-1.5698636270948924E-5</v>
      </c>
      <c r="L14" s="2">
        <v>-4.0671258652502374E-5</v>
      </c>
      <c r="M14" s="2">
        <v>-1.1492081389556577E-5</v>
      </c>
      <c r="N14" s="2">
        <v>-6.0534229792570192E-5</v>
      </c>
      <c r="O14" s="2">
        <v>-1.6550244811196535E-5</v>
      </c>
      <c r="P14" s="2">
        <v>-1.5099318047945171E-5</v>
      </c>
      <c r="Q14" s="2">
        <v>-2.3316774095316268E-5</v>
      </c>
      <c r="R14" s="2">
        <v>-1.5250692238291477E-5</v>
      </c>
      <c r="S14" s="2">
        <v>-1.451647592729203E-5</v>
      </c>
      <c r="T14" s="2">
        <v>-1.6791207808074333E-5</v>
      </c>
      <c r="U14" s="2">
        <v>-9.4995027615286218E-6</v>
      </c>
      <c r="V14" s="2">
        <v>-7.6438817342901848E-6</v>
      </c>
      <c r="W14" s="2">
        <v>-1.1072970536012712E-5</v>
      </c>
      <c r="X14" s="2">
        <v>-3.9048362570966431E-6</v>
      </c>
      <c r="Y14" s="2">
        <v>-7.0126410629821043E-7</v>
      </c>
      <c r="Z14" s="2">
        <v>-1.8844542063520192E-7</v>
      </c>
      <c r="AA14" s="2">
        <v>4.6339037861115231E-8</v>
      </c>
      <c r="AB14" s="2">
        <v>4.6339037861115231E-8</v>
      </c>
      <c r="AC14" s="2">
        <v>-6.5688160559123112E-6</v>
      </c>
      <c r="AD14" s="2">
        <v>-5.7378026436029789E-6</v>
      </c>
      <c r="AE14" s="2">
        <v>-1.7331829916454011E-5</v>
      </c>
      <c r="AF14" s="2">
        <v>-5.3289893540282514E-6</v>
      </c>
      <c r="AG14" s="2">
        <v>-1.9306902685734434E-5</v>
      </c>
      <c r="AH14" s="2">
        <v>-1.302641842095795E-6</v>
      </c>
      <c r="AI14" s="2">
        <v>-1.2295291379149243E-6</v>
      </c>
      <c r="AJ14" s="2">
        <v>-6.1785383814820304E-9</v>
      </c>
      <c r="AK14" s="2">
        <v>-1.3386833159877733E-8</v>
      </c>
      <c r="AL14" s="2">
        <v>-3.1922448304323827E-8</v>
      </c>
      <c r="AM14" s="2">
        <v>-1.5394858133859391E-6</v>
      </c>
      <c r="AN14" s="2">
        <v>-9.236914880315636E-7</v>
      </c>
      <c r="AO14" s="2">
        <v>-6.5183579924635413E-7</v>
      </c>
      <c r="AP14" s="2">
        <v>-7.7334705408216736E-7</v>
      </c>
      <c r="AQ14" s="2">
        <v>-1.966834718105113E-7</v>
      </c>
      <c r="AR14" s="2">
        <v>-3.9130743082719533E-8</v>
      </c>
      <c r="AS14" s="2">
        <v>-5.4577089036424605E-8</v>
      </c>
      <c r="AT14" s="2">
        <v>-2.368439712901445E-8</v>
      </c>
      <c r="AU14" s="2">
        <v>-1.9256444622285662E-7</v>
      </c>
      <c r="AV14" s="2">
        <v>-1.2768979321729531E-7</v>
      </c>
      <c r="AW14" s="2">
        <v>-6.5904409402474991E-8</v>
      </c>
      <c r="AX14" s="2">
        <v>-1.1430296005741756E-6</v>
      </c>
      <c r="AY14" s="2">
        <v>-5.7769333866856985E-7</v>
      </c>
      <c r="AZ14" s="2">
        <v>-9.2678075722230456E-9</v>
      </c>
      <c r="BA14" s="2">
        <v>-9.3707832119144125E-8</v>
      </c>
      <c r="BB14" s="2">
        <v>-1.4828492115556873E-7</v>
      </c>
      <c r="BC14" s="2">
        <v>1.3386833159877733E-8</v>
      </c>
      <c r="BD14" s="2">
        <v>8.2380511753093739E-9</v>
      </c>
      <c r="BE14" s="2">
        <v>-2.8833179113582809E-8</v>
      </c>
    </row>
    <row r="15" spans="1:57" x14ac:dyDescent="0.15">
      <c r="A15" s="5" t="s">
        <v>44</v>
      </c>
      <c r="B15" s="2">
        <v>-5.0856536243894011E-6</v>
      </c>
      <c r="C15" s="2">
        <v>-2.4137690117665784E-6</v>
      </c>
      <c r="D15" s="2">
        <v>-1.1988790408191385E-6</v>
      </c>
      <c r="E15" s="2">
        <v>-2.0707469632602523E-6</v>
      </c>
      <c r="F15" s="2">
        <v>-1.65009616261671E-6</v>
      </c>
      <c r="G15" s="2">
        <v>-1.7282100944547841E-6</v>
      </c>
      <c r="H15" s="2">
        <v>-9.4221897906546631E-7</v>
      </c>
      <c r="I15" s="2">
        <v>-8.2791549334042339E-5</v>
      </c>
      <c r="J15" s="2">
        <v>-5.5349300273835415E-6</v>
      </c>
      <c r="K15" s="2">
        <v>-1.5933301376163702E-6</v>
      </c>
      <c r="L15" s="2">
        <v>-1.4118729294956267E-6</v>
      </c>
      <c r="M15" s="2">
        <v>-4.0844367936996501E-5</v>
      </c>
      <c r="N15" s="2">
        <v>-9.9947018376666336E-7</v>
      </c>
      <c r="O15" s="2">
        <v>-4.5031953935098478E-5</v>
      </c>
      <c r="P15" s="2">
        <v>-1.0006831330188075E-5</v>
      </c>
      <c r="Q15" s="2">
        <v>-4.3472101196841286E-6</v>
      </c>
      <c r="R15" s="2">
        <v>-2.2322632856757485E-5</v>
      </c>
      <c r="S15" s="2">
        <v>-5.6668989060168102E-6</v>
      </c>
      <c r="T15" s="2">
        <v>-2.0411995194780244E-5</v>
      </c>
      <c r="U15" s="2">
        <v>-6.8614598474983158E-5</v>
      </c>
      <c r="V15" s="2">
        <v>-6.5057746087996066E-6</v>
      </c>
      <c r="W15" s="2">
        <v>-8.1547548581043436E-5</v>
      </c>
      <c r="X15" s="2">
        <v>-2.2396380171287839E-5</v>
      </c>
      <c r="Y15" s="2">
        <v>-9.9301729374525729E-6</v>
      </c>
      <c r="Z15" s="2">
        <v>-2.9300002134790684E-6</v>
      </c>
      <c r="AA15" s="2">
        <v>-2.9013746111284695E-7</v>
      </c>
      <c r="AB15" s="2">
        <v>-1.7903130961645575E-7</v>
      </c>
      <c r="AC15" s="2">
        <v>-4.8163788904134313E-6</v>
      </c>
      <c r="AD15" s="2">
        <v>-6.7609791314507062E-6</v>
      </c>
      <c r="AE15" s="2">
        <v>-5.99876182140341E-6</v>
      </c>
      <c r="AF15" s="2">
        <v>-2.7888129205295054E-6</v>
      </c>
      <c r="AG15" s="2">
        <v>-1.1269754091520415E-5</v>
      </c>
      <c r="AH15" s="2">
        <v>-1.4414688912479405E-6</v>
      </c>
      <c r="AI15" s="2">
        <v>-1.495809017743992E-6</v>
      </c>
      <c r="AJ15" s="2">
        <v>-1.1547276880410966E-7</v>
      </c>
      <c r="AK15" s="2">
        <v>-9.8491479274093531E-8</v>
      </c>
      <c r="AL15" s="2">
        <v>-1.4992052756499952E-7</v>
      </c>
      <c r="AM15" s="2">
        <v>-1.5943004970180856E-6</v>
      </c>
      <c r="AN15" s="2">
        <v>-1.5161865651800115E-6</v>
      </c>
      <c r="AO15" s="2">
        <v>-1.9863256953110293E-6</v>
      </c>
      <c r="AP15" s="2">
        <v>-3.5000863619867524E-6</v>
      </c>
      <c r="AQ15" s="2">
        <v>-2.3594288852705265E-6</v>
      </c>
      <c r="AR15" s="2">
        <v>-1.5865376218043638E-7</v>
      </c>
      <c r="AS15" s="2">
        <v>-4.3666173077184328E-7</v>
      </c>
      <c r="AT15" s="2">
        <v>-2.1056799017219995E-7</v>
      </c>
      <c r="AU15" s="2">
        <v>-9.5386329188604879E-7</v>
      </c>
      <c r="AV15" s="2">
        <v>-7.0593646474781333E-7</v>
      </c>
      <c r="AW15" s="2">
        <v>-6.4528900214061288E-7</v>
      </c>
      <c r="AX15" s="2">
        <v>-6.9235143312380036E-7</v>
      </c>
      <c r="AY15" s="2">
        <v>-6.2442627500373587E-7</v>
      </c>
      <c r="AZ15" s="2">
        <v>-1.9358670064218385E-7</v>
      </c>
      <c r="BA15" s="2">
        <v>-2.6927473397596999E-7</v>
      </c>
      <c r="BB15" s="2">
        <v>-5.9677103205485248E-7</v>
      </c>
      <c r="BC15" s="2">
        <v>-9.2184143162944684E-8</v>
      </c>
      <c r="BD15" s="2">
        <v>-6.2588181410630865E-8</v>
      </c>
      <c r="BE15" s="2">
        <v>-2.2997517820650412E-7</v>
      </c>
    </row>
    <row r="16" spans="1:57" x14ac:dyDescent="0.15">
      <c r="A16" s="5" t="s">
        <v>43</v>
      </c>
      <c r="B16" s="2">
        <v>-2.125570323348542E-5</v>
      </c>
      <c r="C16" s="2">
        <v>-4.7146730146135022E-6</v>
      </c>
      <c r="D16" s="2">
        <v>-4.345478189953492E-6</v>
      </c>
      <c r="E16" s="2">
        <v>-7.4356939760629498E-6</v>
      </c>
      <c r="F16" s="2">
        <v>-6.097776014459212E-6</v>
      </c>
      <c r="G16" s="2">
        <v>-3.1111551940752494E-6</v>
      </c>
      <c r="H16" s="2">
        <v>-1.758910269126496E-6</v>
      </c>
      <c r="I16" s="2">
        <v>-4.6784147766095792E-5</v>
      </c>
      <c r="J16" s="2">
        <v>-3.7816570786219659E-5</v>
      </c>
      <c r="K16" s="2">
        <v>-5.3164054751041453E-6</v>
      </c>
      <c r="L16" s="2">
        <v>-4.5074830831625119E-6</v>
      </c>
      <c r="M16" s="2">
        <v>-2.3201966100200578E-5</v>
      </c>
      <c r="N16" s="2">
        <v>-2.3837862857898566E-6</v>
      </c>
      <c r="O16" s="2">
        <v>-3.4555533514073486E-5</v>
      </c>
      <c r="P16" s="2">
        <v>-4.9030174788952812E-5</v>
      </c>
      <c r="Q16" s="2">
        <v>-2.1245784566554252E-5</v>
      </c>
      <c r="R16" s="2">
        <v>-5.4647446494302272E-5</v>
      </c>
      <c r="S16" s="2">
        <v>-2.7383235248738121E-5</v>
      </c>
      <c r="T16" s="2">
        <v>-3.5231104939496134E-5</v>
      </c>
      <c r="U16" s="2">
        <v>-2.6640437303004249E-5</v>
      </c>
      <c r="V16" s="2">
        <v>-2.1020961449447863E-5</v>
      </c>
      <c r="W16" s="2">
        <v>-3.260265820273755E-5</v>
      </c>
      <c r="X16" s="2">
        <v>-1.4706076836606492E-5</v>
      </c>
      <c r="Y16" s="2">
        <v>-5.1389715444466493E-6</v>
      </c>
      <c r="Z16" s="2">
        <v>-1.5175560404681611E-6</v>
      </c>
      <c r="AA16" s="2">
        <v>-1.3555511472591416E-7</v>
      </c>
      <c r="AB16" s="2">
        <v>-6.3920298000837585E-8</v>
      </c>
      <c r="AC16" s="2">
        <v>-8.4319689655932457E-6</v>
      </c>
      <c r="AD16" s="2">
        <v>-9.1339901694989976E-6</v>
      </c>
      <c r="AE16" s="2">
        <v>-1.1569573938151601E-5</v>
      </c>
      <c r="AF16" s="2">
        <v>-5.5202891842447485E-6</v>
      </c>
      <c r="AG16" s="2">
        <v>-2.0435760100509159E-5</v>
      </c>
      <c r="AH16" s="2">
        <v>-2.2978245057197647E-6</v>
      </c>
      <c r="AI16" s="2">
        <v>-2.0443474619233398E-6</v>
      </c>
      <c r="AJ16" s="2">
        <v>-5.2899556966210405E-8</v>
      </c>
      <c r="AK16" s="2">
        <v>-5.2899556966210405E-8</v>
      </c>
      <c r="AL16" s="2">
        <v>-1.0249289162203268E-7</v>
      </c>
      <c r="AM16" s="2">
        <v>-2.5182393264123081E-6</v>
      </c>
      <c r="AN16" s="2">
        <v>-1.7489916021953317E-6</v>
      </c>
      <c r="AO16" s="2">
        <v>-9.235380987017568E-7</v>
      </c>
      <c r="AP16" s="2">
        <v>-2.8973528180034823E-6</v>
      </c>
      <c r="AQ16" s="2">
        <v>-1.3764905552249334E-6</v>
      </c>
      <c r="AR16" s="2">
        <v>-6.8328594414688444E-8</v>
      </c>
      <c r="AS16" s="2">
        <v>-1.4547378165707863E-7</v>
      </c>
      <c r="AT16" s="2">
        <v>-4.2980890035045953E-8</v>
      </c>
      <c r="AU16" s="2">
        <v>-3.6919482466001015E-7</v>
      </c>
      <c r="AV16" s="2">
        <v>-2.5237496969296216E-7</v>
      </c>
      <c r="AW16" s="2">
        <v>-2.7331437765875377E-7</v>
      </c>
      <c r="AX16" s="2">
        <v>-9.114152835636669E-7</v>
      </c>
      <c r="AY16" s="2">
        <v>-7.7145187242390172E-7</v>
      </c>
      <c r="AZ16" s="2">
        <v>-5.7307853380061283E-8</v>
      </c>
      <c r="BA16" s="2">
        <v>-1.9065881989905E-7</v>
      </c>
      <c r="BB16" s="2">
        <v>-2.3584385814102137E-7</v>
      </c>
      <c r="BC16" s="2">
        <v>-1.5429037448478036E-8</v>
      </c>
      <c r="BD16" s="2">
        <v>-1.6531111551940754E-8</v>
      </c>
      <c r="BE16" s="2">
        <v>-9.6982521104719092E-8</v>
      </c>
    </row>
    <row r="17" spans="1:57" x14ac:dyDescent="0.15">
      <c r="A17" s="5" t="s">
        <v>42</v>
      </c>
      <c r="B17" s="2">
        <v>2.7738789461867177E-5</v>
      </c>
      <c r="C17" s="2">
        <v>-4.4842152531289142E-5</v>
      </c>
      <c r="D17" s="2">
        <v>-1.0618096358668515E-4</v>
      </c>
      <c r="E17" s="2">
        <v>1.3324188801056118E-5</v>
      </c>
      <c r="F17" s="2">
        <v>3.1429626566911107E-5</v>
      </c>
      <c r="G17" s="2">
        <v>-2.7272565544334829E-5</v>
      </c>
      <c r="H17" s="2">
        <v>3.5807530497792184E-5</v>
      </c>
      <c r="I17" s="2">
        <v>-4.1670909713284553E-5</v>
      </c>
      <c r="J17" s="2">
        <v>9.0632702663242786E-5</v>
      </c>
      <c r="K17" s="2">
        <v>-8.337157187393796E-5</v>
      </c>
      <c r="L17" s="2">
        <v>-6.705802892796718E-5</v>
      </c>
      <c r="M17" s="2">
        <v>-2.4138743330237442E-5</v>
      </c>
      <c r="N17" s="2">
        <v>-3.017572960975831E-5</v>
      </c>
      <c r="O17" s="2">
        <v>-4.5879500747798633E-5</v>
      </c>
      <c r="P17" s="2">
        <v>5.2857829923968692E-5</v>
      </c>
      <c r="Q17" s="2">
        <v>6.7009259452383197E-5</v>
      </c>
      <c r="R17" s="2">
        <v>-6.776227242445026E-5</v>
      </c>
      <c r="S17" s="2">
        <v>3.4256415793212515E-5</v>
      </c>
      <c r="T17" s="2">
        <v>-8.4307086971618009E-5</v>
      </c>
      <c r="U17" s="2">
        <v>-2.143709841864209E-5</v>
      </c>
      <c r="V17" s="2">
        <v>3.6744272500518372E-5</v>
      </c>
      <c r="W17" s="2">
        <v>-2.3707179480258484E-5</v>
      </c>
      <c r="X17" s="2">
        <v>-9.9916079694844179E-6</v>
      </c>
      <c r="Y17" s="2">
        <v>-1.3765874617665718E-6</v>
      </c>
      <c r="Z17" s="2">
        <v>-4.901485659320369E-7</v>
      </c>
      <c r="AA17" s="2">
        <v>-5.8584715953078246E-8</v>
      </c>
      <c r="AB17" s="2">
        <v>-2.5765005968893047E-8</v>
      </c>
      <c r="AC17" s="2">
        <v>-8.4248502255664929E-6</v>
      </c>
      <c r="AD17" s="2">
        <v>-8.5901756805335556E-6</v>
      </c>
      <c r="AE17" s="2">
        <v>-1.6073376283189317E-5</v>
      </c>
      <c r="AF17" s="2">
        <v>-5.5143247298661811E-6</v>
      </c>
      <c r="AG17" s="2">
        <v>-3.0426018239170417E-5</v>
      </c>
      <c r="AH17" s="2">
        <v>-2.2341940890168689E-6</v>
      </c>
      <c r="AI17" s="2">
        <v>-1.7507935008385897E-6</v>
      </c>
      <c r="AJ17" s="2">
        <v>-2.4231374661220846E-8</v>
      </c>
      <c r="AK17" s="2">
        <v>-2.5765005968893047E-8</v>
      </c>
      <c r="AL17" s="2">
        <v>-3.6193698861064051E-8</v>
      </c>
      <c r="AM17" s="2">
        <v>-2.4676127740445783E-6</v>
      </c>
      <c r="AN17" s="2">
        <v>-1.5268833299184475E-6</v>
      </c>
      <c r="AO17" s="2">
        <v>-5.7143102523866375E-7</v>
      </c>
      <c r="AP17" s="2">
        <v>-1.7553943947616062E-6</v>
      </c>
      <c r="AQ17" s="2">
        <v>-5.9259513728454017E-7</v>
      </c>
      <c r="AR17" s="2">
        <v>-3.3126436245719634E-8</v>
      </c>
      <c r="AS17" s="2">
        <v>-8.6496805752712392E-8</v>
      </c>
      <c r="AT17" s="2">
        <v>-2.6071732230427492E-8</v>
      </c>
      <c r="AU17" s="2">
        <v>-1.9139718719749123E-7</v>
      </c>
      <c r="AV17" s="2">
        <v>-1.5305640450568611E-7</v>
      </c>
      <c r="AW17" s="2">
        <v>-1.1686270564462204E-7</v>
      </c>
      <c r="AX17" s="2">
        <v>-8.1957257082002655E-7</v>
      </c>
      <c r="AY17" s="2">
        <v>-6.3032246745327644E-7</v>
      </c>
      <c r="AZ17" s="2">
        <v>-2.9445721107306341E-8</v>
      </c>
      <c r="BA17" s="2">
        <v>-1.009129400448311E-7</v>
      </c>
      <c r="BB17" s="2">
        <v>-1.2269050461377643E-7</v>
      </c>
      <c r="BC17" s="2">
        <v>-7.9748827998954685E-9</v>
      </c>
      <c r="BD17" s="2">
        <v>-5.8277989691543801E-9</v>
      </c>
      <c r="BE17" s="2">
        <v>-3.1899531199581874E-8</v>
      </c>
    </row>
    <row r="18" spans="1:57" x14ac:dyDescent="0.15">
      <c r="A18" s="5" t="s">
        <v>41</v>
      </c>
      <c r="B18" s="2">
        <v>-1.434703488920474E-5</v>
      </c>
      <c r="C18" s="2">
        <v>-3.689109767481193E-6</v>
      </c>
      <c r="D18" s="2">
        <v>-2.1799654588091424E-6</v>
      </c>
      <c r="E18" s="2">
        <v>-4.4176621923573549E-6</v>
      </c>
      <c r="F18" s="2">
        <v>-2.4747202065966517E-6</v>
      </c>
      <c r="G18" s="2">
        <v>-2.4978940281468427E-6</v>
      </c>
      <c r="H18" s="2">
        <v>-1.2383764989803519E-6</v>
      </c>
      <c r="I18" s="2">
        <v>-7.3439466725644717E-5</v>
      </c>
      <c r="J18" s="2">
        <v>-2.3611684810007185E-5</v>
      </c>
      <c r="K18" s="2">
        <v>-3.1475741480977946E-6</v>
      </c>
      <c r="L18" s="2">
        <v>-2.3877167362152355E-6</v>
      </c>
      <c r="M18" s="2">
        <v>-2.6465723885135904E-5</v>
      </c>
      <c r="N18" s="2">
        <v>-1.427832654109979E-6</v>
      </c>
      <c r="O18" s="2">
        <v>-3.595967267180339E-5</v>
      </c>
      <c r="P18" s="2">
        <v>-2.5709525497708635E-5</v>
      </c>
      <c r="Q18" s="2">
        <v>-8.2563854042327607E-6</v>
      </c>
      <c r="R18" s="2">
        <v>-5.2924942837906845E-5</v>
      </c>
      <c r="S18" s="2">
        <v>-1.274682152742317E-5</v>
      </c>
      <c r="T18" s="2">
        <v>-2.1726474098985556E-5</v>
      </c>
      <c r="U18" s="2">
        <v>-3.6061718798278791E-5</v>
      </c>
      <c r="V18" s="2">
        <v>-1.6697348264321424E-5</v>
      </c>
      <c r="W18" s="2">
        <v>-4.701561834260828E-5</v>
      </c>
      <c r="X18" s="2">
        <v>-1.8108105470973362E-5</v>
      </c>
      <c r="Y18" s="2">
        <v>-7.0964746519048076E-6</v>
      </c>
      <c r="Z18" s="2">
        <v>-2.0502733697826372E-6</v>
      </c>
      <c r="AA18" s="2">
        <v>-2.0124634504112743E-7</v>
      </c>
      <c r="AB18" s="2">
        <v>-1.085510588403657E-7</v>
      </c>
      <c r="AC18" s="2">
        <v>-6.1516332258935345E-6</v>
      </c>
      <c r="AD18" s="2">
        <v>-8.0705882735584255E-6</v>
      </c>
      <c r="AE18" s="2">
        <v>-7.4570918398875947E-6</v>
      </c>
      <c r="AF18" s="2">
        <v>-3.7545656494036601E-6</v>
      </c>
      <c r="AG18" s="2">
        <v>-1.1784091537408239E-5</v>
      </c>
      <c r="AH18" s="2">
        <v>-1.7323448004449373E-6</v>
      </c>
      <c r="AI18" s="2">
        <v>-1.8372368348300097E-6</v>
      </c>
      <c r="AJ18" s="2">
        <v>-7.4806722197105943E-8</v>
      </c>
      <c r="AK18" s="2">
        <v>-6.3423090558415914E-8</v>
      </c>
      <c r="AL18" s="2">
        <v>-1.4310851202924619E-7</v>
      </c>
      <c r="AM18" s="2">
        <v>-1.9132632318455469E-6</v>
      </c>
      <c r="AN18" s="2">
        <v>-1.6880299487086085E-6</v>
      </c>
      <c r="AO18" s="2">
        <v>-1.7831645845462321E-6</v>
      </c>
      <c r="AP18" s="2">
        <v>-3.8468543773316121E-6</v>
      </c>
      <c r="AQ18" s="2">
        <v>-2.3702347304843895E-6</v>
      </c>
      <c r="AR18" s="2">
        <v>-1.1180352502284858E-7</v>
      </c>
      <c r="AS18" s="2">
        <v>-3.5167290598096005E-7</v>
      </c>
      <c r="AT18" s="2">
        <v>-1.0489203438507248E-7</v>
      </c>
      <c r="AU18" s="2">
        <v>-7.7205416006687064E-7</v>
      </c>
      <c r="AV18" s="2">
        <v>-5.7893898048195034E-7</v>
      </c>
      <c r="AW18" s="2">
        <v>-5.6714879057045001E-7</v>
      </c>
      <c r="AX18" s="2">
        <v>-8.1880836144006193E-7</v>
      </c>
      <c r="AY18" s="2">
        <v>-7.0375237023473046E-7</v>
      </c>
      <c r="AZ18" s="2">
        <v>-1.1871501566062468E-7</v>
      </c>
      <c r="BA18" s="2">
        <v>-2.691415766004573E-7</v>
      </c>
      <c r="BB18" s="2">
        <v>-4.7933220364341262E-7</v>
      </c>
      <c r="BC18" s="2">
        <v>-5.8137833011881262E-8</v>
      </c>
      <c r="BD18" s="2">
        <v>-3.6590244552932259E-8</v>
      </c>
      <c r="BE18" s="2">
        <v>-1.5977740121447087E-7</v>
      </c>
    </row>
    <row r="19" spans="1:57" x14ac:dyDescent="0.15">
      <c r="A19" s="5" t="s">
        <v>40</v>
      </c>
      <c r="B19" s="2">
        <v>-2.5056568665264826E-5</v>
      </c>
      <c r="C19" s="2">
        <v>-7.4121383286653468E-6</v>
      </c>
      <c r="D19" s="2">
        <v>-7.4592682682014562E-6</v>
      </c>
      <c r="E19" s="2">
        <v>-7.2924028066006371E-6</v>
      </c>
      <c r="F19" s="2">
        <v>-6.5497878133695157E-6</v>
      </c>
      <c r="G19" s="2">
        <v>-4.5677827885536914E-6</v>
      </c>
      <c r="H19" s="2">
        <v>-3.795870805881205E-6</v>
      </c>
      <c r="I19" s="2">
        <v>-3.8403258029031028E-5</v>
      </c>
      <c r="J19" s="2">
        <v>-4.9108123214475872E-5</v>
      </c>
      <c r="K19" s="2">
        <v>-8.1662173612430904E-6</v>
      </c>
      <c r="L19" s="2">
        <v>-6.3612680552250798E-6</v>
      </c>
      <c r="M19" s="2">
        <v>-2.0268421564826087E-5</v>
      </c>
      <c r="N19" s="2">
        <v>-2.8711049652537707E-6</v>
      </c>
      <c r="O19" s="2">
        <v>-2.7795200286957647E-5</v>
      </c>
      <c r="P19" s="2">
        <v>-3.415646834218272E-5</v>
      </c>
      <c r="Q19" s="2">
        <v>-1.896406864361053E-5</v>
      </c>
      <c r="R19" s="2">
        <v>-4.6657366358598214E-5</v>
      </c>
      <c r="S19" s="2">
        <v>-1.8697848174338998E-5</v>
      </c>
      <c r="T19" s="2">
        <v>-2.6309970300495402E-5</v>
      </c>
      <c r="U19" s="2">
        <v>-2.1105296437129426E-5</v>
      </c>
      <c r="V19" s="2">
        <v>-1.6819019503642763E-5</v>
      </c>
      <c r="W19" s="2">
        <v>-2.5643782236241755E-5</v>
      </c>
      <c r="X19" s="2">
        <v>-1.1169795670057816E-5</v>
      </c>
      <c r="Y19" s="2">
        <v>-1.9272323923819675E-6</v>
      </c>
      <c r="Z19" s="2">
        <v>-6.9930640014388649E-7</v>
      </c>
      <c r="AA19" s="2">
        <v>-1.7323437234894091E-7</v>
      </c>
      <c r="AB19" s="2">
        <v>-6.8784236079726538E-8</v>
      </c>
      <c r="AC19" s="2">
        <v>-6.680987374780846E-6</v>
      </c>
      <c r="AD19" s="2">
        <v>-7.6401453334481447E-6</v>
      </c>
      <c r="AE19" s="2">
        <v>-1.0529083248796661E-5</v>
      </c>
      <c r="AF19" s="2">
        <v>-4.2327780832024313E-6</v>
      </c>
      <c r="AG19" s="2">
        <v>-1.8556458355730673E-5</v>
      </c>
      <c r="AH19" s="2">
        <v>-1.969267203319578E-6</v>
      </c>
      <c r="AI19" s="2">
        <v>-1.6380838444171913E-6</v>
      </c>
      <c r="AJ19" s="2">
        <v>-4.7129939536108927E-8</v>
      </c>
      <c r="AK19" s="2">
        <v>-2.9296989441365007E-8</v>
      </c>
      <c r="AL19" s="2">
        <v>-1.1464039346621089E-8</v>
      </c>
      <c r="AM19" s="2">
        <v>-2.1603345257632632E-6</v>
      </c>
      <c r="AN19" s="2">
        <v>-1.369315810846408E-6</v>
      </c>
      <c r="AO19" s="2">
        <v>-6.5090267845815299E-7</v>
      </c>
      <c r="AP19" s="2">
        <v>-2.091550289683537E-6</v>
      </c>
      <c r="AQ19" s="2">
        <v>-7.4771012182961989E-7</v>
      </c>
      <c r="AR19" s="2">
        <v>-5.9867761032354578E-8</v>
      </c>
      <c r="AS19" s="2">
        <v>-8.7890968324095021E-8</v>
      </c>
      <c r="AT19" s="2">
        <v>-2.7386316216928163E-7</v>
      </c>
      <c r="AU19" s="2">
        <v>-2.7641072646853073E-7</v>
      </c>
      <c r="AV19" s="2">
        <v>-1.7705571879781462E-7</v>
      </c>
      <c r="AW19" s="2">
        <v>-1.3884225430907765E-7</v>
      </c>
      <c r="AX19" s="2">
        <v>-7.09496657340883E-7</v>
      </c>
      <c r="AY19" s="2">
        <v>-6.177843425679143E-7</v>
      </c>
      <c r="AZ19" s="2">
        <v>-3.0570771590989571E-8</v>
      </c>
      <c r="BA19" s="2">
        <v>-1.2865199711208112E-7</v>
      </c>
      <c r="BB19" s="2">
        <v>-1.3756847215945308E-7</v>
      </c>
      <c r="BC19" s="2">
        <v>-5.0951285984982618E-9</v>
      </c>
      <c r="BD19" s="2">
        <v>-2.5475642992491309E-9</v>
      </c>
      <c r="BE19" s="2">
        <v>-6.623667178047741E-8</v>
      </c>
    </row>
    <row r="20" spans="1:57" x14ac:dyDescent="0.15">
      <c r="A20" s="5" t="s">
        <v>39</v>
      </c>
      <c r="B20" s="2">
        <v>-1.0895484847125896E-5</v>
      </c>
      <c r="C20" s="2">
        <v>-2.8857046481292637E-6</v>
      </c>
      <c r="D20" s="2">
        <v>-2.602983584630113E-6</v>
      </c>
      <c r="E20" s="2">
        <v>-2.9890440713392985E-6</v>
      </c>
      <c r="F20" s="2">
        <v>-4.2135187463563099E-6</v>
      </c>
      <c r="G20" s="2">
        <v>-1.9917211473405696E-6</v>
      </c>
      <c r="H20" s="2">
        <v>-1.5715391529676935E-6</v>
      </c>
      <c r="I20" s="2">
        <v>-5.3345565081413911E-5</v>
      </c>
      <c r="J20" s="2">
        <v>-1.0390486533703273E-5</v>
      </c>
      <c r="K20" s="2">
        <v>-3.6363778167304575E-6</v>
      </c>
      <c r="L20" s="2">
        <v>-3.3497571523554558E-6</v>
      </c>
      <c r="M20" s="2">
        <v>-3.8544629957123882E-5</v>
      </c>
      <c r="N20" s="2">
        <v>-2.1223577766815565E-6</v>
      </c>
      <c r="O20" s="2">
        <v>-5.5220298202478976E-5</v>
      </c>
      <c r="P20" s="2">
        <v>-3.8733760599602632E-5</v>
      </c>
      <c r="Q20" s="2">
        <v>-1.561497680712379E-5</v>
      </c>
      <c r="R20" s="2">
        <v>-3.2812216669623863E-5</v>
      </c>
      <c r="S20" s="2">
        <v>-2.1016898920395494E-5</v>
      </c>
      <c r="T20" s="2">
        <v>-5.4651931374823771E-5</v>
      </c>
      <c r="U20" s="2">
        <v>-5.429024339358866E-5</v>
      </c>
      <c r="V20" s="2">
        <v>-9.1562628564966364E-6</v>
      </c>
      <c r="W20" s="2">
        <v>-6.1628317341720068E-5</v>
      </c>
      <c r="X20" s="2">
        <v>-1.969493422348223E-5</v>
      </c>
      <c r="Y20" s="2">
        <v>-8.1014208195791152E-7</v>
      </c>
      <c r="Z20" s="2">
        <v>-1.2137507726084234E-6</v>
      </c>
      <c r="AA20" s="2">
        <v>-1.3746093087372507E-7</v>
      </c>
      <c r="AB20" s="2">
        <v>-6.5318314670493471E-8</v>
      </c>
      <c r="AC20" s="2">
        <v>-7.1118970973320873E-6</v>
      </c>
      <c r="AD20" s="2">
        <v>-8.2369319500149153E-6</v>
      </c>
      <c r="AE20" s="2">
        <v>-1.1299093537776408E-5</v>
      </c>
      <c r="AF20" s="2">
        <v>-4.7701867713839482E-6</v>
      </c>
      <c r="AG20" s="2">
        <v>-2.6806831320814312E-5</v>
      </c>
      <c r="AH20" s="2">
        <v>-2.106759373178155E-6</v>
      </c>
      <c r="AI20" s="2">
        <v>-1.8766829215029838E-6</v>
      </c>
      <c r="AJ20" s="2">
        <v>-3.5096407882653203E-8</v>
      </c>
      <c r="AK20" s="2">
        <v>-2.9247006568877673E-8</v>
      </c>
      <c r="AL20" s="2">
        <v>-9.749002189625892E-8</v>
      </c>
      <c r="AM20" s="2">
        <v>-2.3446350266050265E-6</v>
      </c>
      <c r="AN20" s="2">
        <v>-1.7947913031101264E-6</v>
      </c>
      <c r="AO20" s="2">
        <v>-1.2157005730463487E-6</v>
      </c>
      <c r="AP20" s="2">
        <v>-2.9422488608290942E-6</v>
      </c>
      <c r="AQ20" s="2">
        <v>-1.484773033480023E-6</v>
      </c>
      <c r="AR20" s="2">
        <v>-8.5791219268707839E-8</v>
      </c>
      <c r="AS20" s="2">
        <v>-1.9985454488733075E-7</v>
      </c>
      <c r="AT20" s="2">
        <v>-5.4594412261904987E-8</v>
      </c>
      <c r="AU20" s="2">
        <v>-5.5179352393282538E-7</v>
      </c>
      <c r="AV20" s="2">
        <v>-3.5193897904549468E-7</v>
      </c>
      <c r="AW20" s="2">
        <v>-3.1001826963010335E-7</v>
      </c>
      <c r="AX20" s="2">
        <v>-8.1404168283376192E-7</v>
      </c>
      <c r="AY20" s="2">
        <v>-6.9900345699617622E-7</v>
      </c>
      <c r="AZ20" s="2">
        <v>-7.8966917735969734E-8</v>
      </c>
      <c r="BA20" s="2">
        <v>-1.8425614138392934E-7</v>
      </c>
      <c r="BB20" s="2">
        <v>-3.1001826963010335E-7</v>
      </c>
      <c r="BC20" s="2">
        <v>-1.9498004379251782E-9</v>
      </c>
      <c r="BD20" s="2">
        <v>-8.7741019706633008E-9</v>
      </c>
      <c r="BE20" s="2">
        <v>-8.2866518611820072E-8</v>
      </c>
    </row>
    <row r="21" spans="1:57" x14ac:dyDescent="0.15">
      <c r="A21" s="5" t="s">
        <v>38</v>
      </c>
      <c r="B21" s="2">
        <v>-8.925550614373144E-7</v>
      </c>
      <c r="C21" s="2">
        <v>-9.7585117111621404E-7</v>
      </c>
      <c r="D21" s="2">
        <v>-2.3695372989143877E-6</v>
      </c>
      <c r="E21" s="2">
        <v>-9.1354838989297189E-7</v>
      </c>
      <c r="F21" s="2">
        <v>-1.5413166311315081E-6</v>
      </c>
      <c r="G21" s="2">
        <v>-1.5413166311315081E-6</v>
      </c>
      <c r="H21" s="2">
        <v>-2.5036237193731038E-6</v>
      </c>
      <c r="I21" s="2">
        <v>-3.7490021396942124E-6</v>
      </c>
      <c r="J21" s="2">
        <v>-1.5074564239449633E-6</v>
      </c>
      <c r="K21" s="2">
        <v>-1.1424433904740131E-6</v>
      </c>
      <c r="L21" s="2">
        <v>-1.3036179766819652E-6</v>
      </c>
      <c r="M21" s="2">
        <v>-2.3504401420611768E-5</v>
      </c>
      <c r="N21" s="2">
        <v>-2.6620894890061327E-6</v>
      </c>
      <c r="O21" s="2">
        <v>-2.7954987053211183E-6</v>
      </c>
      <c r="P21" s="2">
        <v>-1.4424448261467979E-6</v>
      </c>
      <c r="Q21" s="2">
        <v>-1.3510222667431276E-6</v>
      </c>
      <c r="R21" s="2">
        <v>-1.9239369723394614E-6</v>
      </c>
      <c r="S21" s="2">
        <v>-1.0814950175382331E-6</v>
      </c>
      <c r="T21" s="2">
        <v>-2.5720213378899241E-6</v>
      </c>
      <c r="U21" s="2">
        <v>-8.9212842282676384E-5</v>
      </c>
      <c r="V21" s="2">
        <v>-1.9456075049388498E-6</v>
      </c>
      <c r="W21" s="2">
        <v>-3.5818004366070556E-5</v>
      </c>
      <c r="X21" s="2">
        <v>-1.1540438974561232E-4</v>
      </c>
      <c r="Y21" s="2">
        <v>-1.9251559397981769E-5</v>
      </c>
      <c r="Z21" s="2">
        <v>-1.3607740064128524E-5</v>
      </c>
      <c r="AA21" s="2">
        <v>-4.3679667270642468E-7</v>
      </c>
      <c r="AB21" s="2">
        <v>-2.9661541495413026E-7</v>
      </c>
      <c r="AC21" s="2">
        <v>-8.8029766643578522E-6</v>
      </c>
      <c r="AD21" s="2">
        <v>-1.8763972414495527E-5</v>
      </c>
      <c r="AE21" s="2">
        <v>-6.8268949729511127E-6</v>
      </c>
      <c r="AF21" s="2">
        <v>-3.6054348612232639E-6</v>
      </c>
      <c r="AG21" s="2">
        <v>-2.8266500959327394E-6</v>
      </c>
      <c r="AH21" s="2">
        <v>-1.7878189394495524E-6</v>
      </c>
      <c r="AI21" s="2">
        <v>-3.362318573623874E-6</v>
      </c>
      <c r="AJ21" s="2">
        <v>-2.0112963068807462E-7</v>
      </c>
      <c r="AK21" s="2">
        <v>-1.7810468980122432E-7</v>
      </c>
      <c r="AL21" s="2">
        <v>-3.6433582932721937E-7</v>
      </c>
      <c r="AM21" s="2">
        <v>-1.8819503154281462E-6</v>
      </c>
      <c r="AN21" s="2">
        <v>-3.2167196827217323E-6</v>
      </c>
      <c r="AO21" s="2">
        <v>-7.1031942635933153E-6</v>
      </c>
      <c r="AP21" s="2">
        <v>-2.1436219965657623E-5</v>
      </c>
      <c r="AQ21" s="2">
        <v>-1.8752459944052103E-5</v>
      </c>
      <c r="AR21" s="2">
        <v>-2.7968531136085797E-7</v>
      </c>
      <c r="AS21" s="2">
        <v>-1.6632133770030683E-6</v>
      </c>
      <c r="AT21" s="2">
        <v>-4.1174011938838172E-7</v>
      </c>
      <c r="AU21" s="2">
        <v>-3.0142356437461955E-6</v>
      </c>
      <c r="AV21" s="2">
        <v>-2.5137817815290681E-6</v>
      </c>
      <c r="AW21" s="2">
        <v>-4.4092761798318316E-6</v>
      </c>
      <c r="AX21" s="2">
        <v>-2.0349984519113274E-6</v>
      </c>
      <c r="AY21" s="2">
        <v>-1.7207757292201939E-6</v>
      </c>
      <c r="AZ21" s="2">
        <v>-3.3521605114679105E-7</v>
      </c>
      <c r="BA21" s="2">
        <v>-1.4099390272477151E-6</v>
      </c>
      <c r="BB21" s="2">
        <v>-2.0735990881039886E-6</v>
      </c>
      <c r="BC21" s="2">
        <v>-1.4289007432721802E-7</v>
      </c>
      <c r="BD21" s="2">
        <v>-1.1986513344036769E-7</v>
      </c>
      <c r="BE21" s="2">
        <v>-4.469547348623881E-7</v>
      </c>
    </row>
    <row r="22" spans="1:57" x14ac:dyDescent="0.15">
      <c r="A22" s="5" t="s">
        <v>37</v>
      </c>
      <c r="B22" s="2">
        <v>-7.3619770799772104E-6</v>
      </c>
      <c r="C22" s="2">
        <v>-6.3232217956714966E-6</v>
      </c>
      <c r="D22" s="2">
        <v>-2.5213131358999359E-6</v>
      </c>
      <c r="E22" s="2">
        <v>-2.4869023571319137E-5</v>
      </c>
      <c r="F22" s="2">
        <v>-2.4061817452555254E-6</v>
      </c>
      <c r="G22" s="2">
        <v>-4.9094855016133188E-6</v>
      </c>
      <c r="H22" s="2">
        <v>-2.0987359087860946E-6</v>
      </c>
      <c r="I22" s="2">
        <v>-2.2810165574376357E-5</v>
      </c>
      <c r="J22" s="2">
        <v>-2.6035130896672855E-5</v>
      </c>
      <c r="K22" s="2">
        <v>-3.9627066913978327E-6</v>
      </c>
      <c r="L22" s="2">
        <v>-2.1579095844245623E-6</v>
      </c>
      <c r="M22" s="2">
        <v>-1.8200407603714407E-5</v>
      </c>
      <c r="N22" s="2">
        <v>-2.9220218307126041E-6</v>
      </c>
      <c r="O22" s="2">
        <v>-1.2968682846722043E-5</v>
      </c>
      <c r="P22" s="2">
        <v>-7.8842490866993403E-6</v>
      </c>
      <c r="Q22" s="2">
        <v>-3.9131808976569415E-6</v>
      </c>
      <c r="R22" s="2">
        <v>-1.6169850060337852E-5</v>
      </c>
      <c r="S22" s="2">
        <v>-5.1127342135889256E-6</v>
      </c>
      <c r="T22" s="2">
        <v>-9.2195159413238975E-6</v>
      </c>
      <c r="U22" s="2">
        <v>-3.1825146419471641E-5</v>
      </c>
      <c r="V22" s="2">
        <v>-1.2807498899819868E-4</v>
      </c>
      <c r="W22" s="2">
        <v>-3.8667424261232741E-5</v>
      </c>
      <c r="X22" s="2">
        <v>-3.3114103440987833E-5</v>
      </c>
      <c r="Y22" s="2">
        <v>-4.7836128024562733E-5</v>
      </c>
      <c r="Z22" s="2">
        <v>-7.7324557448441408E-6</v>
      </c>
      <c r="AA22" s="2">
        <v>-6.1617805719187207E-7</v>
      </c>
      <c r="AB22" s="2">
        <v>-3.2545521601157329E-7</v>
      </c>
      <c r="AC22" s="2">
        <v>-8.5499529376321044E-6</v>
      </c>
      <c r="AD22" s="2">
        <v>-1.4676357942593046E-5</v>
      </c>
      <c r="AE22" s="2">
        <v>-6.0209214962141073E-6</v>
      </c>
      <c r="AF22" s="2">
        <v>-4.181392014409562E-6</v>
      </c>
      <c r="AG22" s="2">
        <v>-5.4143913209198109E-6</v>
      </c>
      <c r="AH22" s="2">
        <v>-2.1450457418944605E-6</v>
      </c>
      <c r="AI22" s="2">
        <v>-4.3910726476502195E-6</v>
      </c>
      <c r="AJ22" s="2">
        <v>-1.9553040645754604E-7</v>
      </c>
      <c r="AK22" s="2">
        <v>-1.9681679071055618E-7</v>
      </c>
      <c r="AL22" s="2">
        <v>-4.5538002556560067E-7</v>
      </c>
      <c r="AM22" s="2">
        <v>-2.1862100379907861E-6</v>
      </c>
      <c r="AN22" s="2">
        <v>-2.972190816580001E-6</v>
      </c>
      <c r="AO22" s="2">
        <v>-7.6784276062177125E-6</v>
      </c>
      <c r="AP22" s="2">
        <v>-1.1480336265989273E-5</v>
      </c>
      <c r="AQ22" s="2">
        <v>-9.3861027020887136E-6</v>
      </c>
      <c r="AR22" s="2">
        <v>-2.7271346163815628E-7</v>
      </c>
      <c r="AS22" s="2">
        <v>-1.4240273680822596E-6</v>
      </c>
      <c r="AT22" s="2">
        <v>-3.7819697038499035E-7</v>
      </c>
      <c r="AU22" s="2">
        <v>-3.145852690736374E-6</v>
      </c>
      <c r="AV22" s="2">
        <v>-2.3618014885266744E-6</v>
      </c>
      <c r="AW22" s="2">
        <v>-2.3103461184062679E-6</v>
      </c>
      <c r="AX22" s="2">
        <v>-2.1212476332137725E-6</v>
      </c>
      <c r="AY22" s="2">
        <v>-1.7179661698950835E-6</v>
      </c>
      <c r="AZ22" s="2">
        <v>-3.6597631998139375E-7</v>
      </c>
      <c r="BA22" s="2">
        <v>-1.1706096702392559E-6</v>
      </c>
      <c r="BB22" s="2">
        <v>-2.568266161134807E-6</v>
      </c>
      <c r="BC22" s="2">
        <v>-1.5500930248772561E-7</v>
      </c>
      <c r="BD22" s="2">
        <v>-1.2413608041548154E-7</v>
      </c>
      <c r="BE22" s="2">
        <v>-1.5803230548229953E-6</v>
      </c>
    </row>
    <row r="23" spans="1:57" x14ac:dyDescent="0.15">
      <c r="A23" s="5" t="s">
        <v>36</v>
      </c>
      <c r="B23" s="2">
        <v>-7.0013114633905711E-7</v>
      </c>
      <c r="C23" s="2">
        <v>-1.1081606410112326E-6</v>
      </c>
      <c r="D23" s="2">
        <v>-1.173883512636281E-6</v>
      </c>
      <c r="E23" s="2">
        <v>-1.6640665968397671E-6</v>
      </c>
      <c r="F23" s="2">
        <v>-9.3289965001110354E-7</v>
      </c>
      <c r="G23" s="2">
        <v>-1.5161901356834081E-6</v>
      </c>
      <c r="H23" s="2">
        <v>-1.489718423501097E-6</v>
      </c>
      <c r="I23" s="2">
        <v>-3.7480293179506766E-6</v>
      </c>
      <c r="J23" s="2">
        <v>-1.1665809713446089E-6</v>
      </c>
      <c r="K23" s="2">
        <v>-8.708280490318912E-7</v>
      </c>
      <c r="L23" s="2">
        <v>-7.1747468190677828E-7</v>
      </c>
      <c r="M23" s="2">
        <v>-9.8684717380333081E-6</v>
      </c>
      <c r="N23" s="2">
        <v>-1.5034106884229819E-6</v>
      </c>
      <c r="O23" s="2">
        <v>-2.7375401667155576E-6</v>
      </c>
      <c r="P23" s="2">
        <v>-1.1583656123914779E-6</v>
      </c>
      <c r="Q23" s="2">
        <v>-8.8269467863085828E-7</v>
      </c>
      <c r="R23" s="2">
        <v>-1.8968351005118134E-6</v>
      </c>
      <c r="S23" s="2">
        <v>-7.8319755353182667E-7</v>
      </c>
      <c r="T23" s="2">
        <v>-2.3669361961632014E-6</v>
      </c>
      <c r="U23" s="2">
        <v>-2.3873833117798826E-5</v>
      </c>
      <c r="V23" s="2">
        <v>-2.3961463613298894E-6</v>
      </c>
      <c r="W23" s="2">
        <v>-4.949388642196874E-5</v>
      </c>
      <c r="X23" s="2">
        <v>-4.4936187838303917E-5</v>
      </c>
      <c r="Y23" s="2">
        <v>-5.5734820773363953E-5</v>
      </c>
      <c r="Z23" s="2">
        <v>-3.0810334527225811E-5</v>
      </c>
      <c r="AA23" s="2">
        <v>-4.481934717763717E-7</v>
      </c>
      <c r="AB23" s="2">
        <v>-2.4098386262517745E-7</v>
      </c>
      <c r="AC23" s="2">
        <v>-5.7498384495302753E-6</v>
      </c>
      <c r="AD23" s="2">
        <v>-1.1666722531107549E-5</v>
      </c>
      <c r="AE23" s="2">
        <v>-3.5764195975963832E-6</v>
      </c>
      <c r="AF23" s="2">
        <v>-2.5540638167622973E-6</v>
      </c>
      <c r="AG23" s="2">
        <v>-1.8950094651888953E-6</v>
      </c>
      <c r="AH23" s="2">
        <v>-1.1045093703653965E-6</v>
      </c>
      <c r="AI23" s="2">
        <v>-2.6435199475852801E-6</v>
      </c>
      <c r="AJ23" s="2">
        <v>-2.1725060342724329E-7</v>
      </c>
      <c r="AK23" s="2">
        <v>-1.9169170890639113E-7</v>
      </c>
      <c r="AL23" s="2">
        <v>-3.7425524119819222E-7</v>
      </c>
      <c r="AM23" s="2">
        <v>-1.1538015240841829E-6</v>
      </c>
      <c r="AN23" s="2">
        <v>-2.2464442648506128E-6</v>
      </c>
      <c r="AO23" s="2">
        <v>-5.7790486146969646E-6</v>
      </c>
      <c r="AP23" s="2">
        <v>-1.6333959234147443E-5</v>
      </c>
      <c r="AQ23" s="2">
        <v>-1.6502830501517362E-5</v>
      </c>
      <c r="AR23" s="2">
        <v>-2.6289148650019359E-7</v>
      </c>
      <c r="AS23" s="2">
        <v>-1.5517900244803095E-6</v>
      </c>
      <c r="AT23" s="2">
        <v>-3.9798850039612644E-7</v>
      </c>
      <c r="AU23" s="2">
        <v>-2.8452526507677198E-6</v>
      </c>
      <c r="AV23" s="2">
        <v>-2.2181469173453834E-6</v>
      </c>
      <c r="AW23" s="2">
        <v>-4.0282643400185914E-6</v>
      </c>
      <c r="AX23" s="2">
        <v>-1.6877998560377011E-6</v>
      </c>
      <c r="AY23" s="2">
        <v>-1.3710521275114262E-6</v>
      </c>
      <c r="AZ23" s="2">
        <v>-4.4180374814615859E-7</v>
      </c>
      <c r="BA23" s="2">
        <v>-1.2980267145947057E-6</v>
      </c>
      <c r="BB23" s="2">
        <v>-1.9160042714024528E-6</v>
      </c>
      <c r="BC23" s="2">
        <v>-1.5700463777094896E-7</v>
      </c>
      <c r="BD23" s="2">
        <v>-1.3692264921885083E-7</v>
      </c>
      <c r="BE23" s="2">
        <v>-8.0327954208392478E-7</v>
      </c>
    </row>
    <row r="24" spans="1:57" x14ac:dyDescent="0.15">
      <c r="A24" s="5" t="s">
        <v>35</v>
      </c>
      <c r="B24" s="2">
        <v>-7.7363951707685435E-7</v>
      </c>
      <c r="C24" s="2">
        <v>-8.6255636569847069E-7</v>
      </c>
      <c r="D24" s="2">
        <v>-8.9528208147022847E-7</v>
      </c>
      <c r="E24" s="2">
        <v>-1.2360251110717717E-6</v>
      </c>
      <c r="F24" s="2">
        <v>-9.2288316592607902E-7</v>
      </c>
      <c r="G24" s="2">
        <v>-1.0606188707676527E-6</v>
      </c>
      <c r="H24" s="2">
        <v>-1.3219750678789154E-6</v>
      </c>
      <c r="I24" s="2">
        <v>-1.2857430254173263E-6</v>
      </c>
      <c r="J24" s="2">
        <v>-7.4693749074660157E-7</v>
      </c>
      <c r="K24" s="2">
        <v>-8.3531490449285928E-7</v>
      </c>
      <c r="L24" s="2">
        <v>-8.8539244208865336E-7</v>
      </c>
      <c r="M24" s="2">
        <v>-7.7567138844070516E-6</v>
      </c>
      <c r="N24" s="2">
        <v>-1.7418352125330595E-6</v>
      </c>
      <c r="O24" s="2">
        <v>-1.1350608835671453E-6</v>
      </c>
      <c r="P24" s="2">
        <v>-8.318984836155879E-7</v>
      </c>
      <c r="Q24" s="2">
        <v>-7.5448957900162263E-7</v>
      </c>
      <c r="R24" s="2">
        <v>-1.0159356819254449E-6</v>
      </c>
      <c r="S24" s="2">
        <v>-7.7606697401596818E-7</v>
      </c>
      <c r="T24" s="2">
        <v>-1.0625967986439678E-6</v>
      </c>
      <c r="U24" s="2">
        <v>-9.2380919579544469E-6</v>
      </c>
      <c r="V24" s="2">
        <v>-1.7725830004285023E-6</v>
      </c>
      <c r="W24" s="2">
        <v>-3.8911235675870145E-6</v>
      </c>
      <c r="X24" s="2">
        <v>-7.5859737557747861E-5</v>
      </c>
      <c r="Y24" s="2">
        <v>-7.6861378215476304E-6</v>
      </c>
      <c r="Z24" s="2">
        <v>-2.4959741588656988E-5</v>
      </c>
      <c r="AA24" s="2">
        <v>-3.5656645261206327E-7</v>
      </c>
      <c r="AB24" s="2">
        <v>-2.7673009105898407E-7</v>
      </c>
      <c r="AC24" s="2">
        <v>-7.3392811966920235E-6</v>
      </c>
      <c r="AD24" s="2">
        <v>-1.730902665725791E-5</v>
      </c>
      <c r="AE24" s="2">
        <v>-3.8477889659332028E-6</v>
      </c>
      <c r="AF24" s="2">
        <v>-2.633071532438098E-6</v>
      </c>
      <c r="AG24" s="2">
        <v>-1.1580767715824475E-6</v>
      </c>
      <c r="AH24" s="2">
        <v>-1.2818770754772564E-6</v>
      </c>
      <c r="AI24" s="2">
        <v>-2.6717310318388004E-6</v>
      </c>
      <c r="AJ24" s="2">
        <v>-1.7495671124131998E-7</v>
      </c>
      <c r="AK24" s="2">
        <v>-1.7396774730316248E-7</v>
      </c>
      <c r="AL24" s="2">
        <v>-3.530601259222321E-7</v>
      </c>
      <c r="AM24" s="2">
        <v>-1.2638959129653015E-6</v>
      </c>
      <c r="AN24" s="2">
        <v>-2.8348201758222309E-6</v>
      </c>
      <c r="AO24" s="2">
        <v>-7.3354152467519515E-6</v>
      </c>
      <c r="AP24" s="2">
        <v>-3.8379802417829318E-5</v>
      </c>
      <c r="AQ24" s="2">
        <v>-4.5564445616918534E-5</v>
      </c>
      <c r="AR24" s="2">
        <v>-2.5038768797897027E-7</v>
      </c>
      <c r="AS24" s="2">
        <v>-2.9383916718910902E-6</v>
      </c>
      <c r="AT24" s="2">
        <v>-5.6334982149954325E-7</v>
      </c>
      <c r="AU24" s="2">
        <v>-4.1010536399140854E-6</v>
      </c>
      <c r="AV24" s="2">
        <v>-3.4102173762047841E-6</v>
      </c>
      <c r="AW24" s="2">
        <v>-1.0715244458311532E-5</v>
      </c>
      <c r="AX24" s="2">
        <v>-1.6206421772024843E-6</v>
      </c>
      <c r="AY24" s="2">
        <v>-1.4590814320325707E-6</v>
      </c>
      <c r="AZ24" s="2">
        <v>-3.50722574795678E-7</v>
      </c>
      <c r="BA24" s="2">
        <v>-1.5568090502850449E-6</v>
      </c>
      <c r="BB24" s="2">
        <v>-2.1885771951425756E-6</v>
      </c>
      <c r="BC24" s="2">
        <v>-1.4726572097290965E-7</v>
      </c>
      <c r="BD24" s="2">
        <v>-1.1669774470258651E-7</v>
      </c>
      <c r="BE24" s="2">
        <v>-4.3433498047626763E-7</v>
      </c>
    </row>
    <row r="25" spans="1:57" x14ac:dyDescent="0.15">
      <c r="A25" s="5" t="s">
        <v>34</v>
      </c>
      <c r="B25" s="2">
        <v>-6.9621768273220565E-7</v>
      </c>
      <c r="C25" s="2">
        <v>-2.2243057772103419E-7</v>
      </c>
      <c r="D25" s="2">
        <v>-1.175490743696138E-6</v>
      </c>
      <c r="E25" s="2">
        <v>-9.2612910947973187E-7</v>
      </c>
      <c r="F25" s="2">
        <v>-4.0346712416214492E-7</v>
      </c>
      <c r="G25" s="2">
        <v>-1.8203399297797638E-7</v>
      </c>
      <c r="H25" s="2">
        <v>-1.0996848068943505E-6</v>
      </c>
      <c r="I25" s="2">
        <v>-8.5830274497286954E-7</v>
      </c>
      <c r="J25" s="2">
        <v>-5.6156240025534637E-7</v>
      </c>
      <c r="K25" s="2">
        <v>-6.4285429300989475E-7</v>
      </c>
      <c r="L25" s="2">
        <v>-5.296441110756464E-7</v>
      </c>
      <c r="M25" s="2">
        <v>-1.6587535908075329E-6</v>
      </c>
      <c r="N25" s="2">
        <v>-1.1415775614427067E-6</v>
      </c>
      <c r="O25" s="2">
        <v>-7.2464490903287587E-7</v>
      </c>
      <c r="P25" s="2">
        <v>-6.8225343121608686E-7</v>
      </c>
      <c r="Q25" s="2">
        <v>-5.286466645387807E-7</v>
      </c>
      <c r="R25" s="2">
        <v>-8.0045084583466319E-7</v>
      </c>
      <c r="S25" s="2">
        <v>-6.3686961378870095E-7</v>
      </c>
      <c r="T25" s="2">
        <v>-6.463453558889245E-7</v>
      </c>
      <c r="U25" s="2">
        <v>-2.9674034471752317E-6</v>
      </c>
      <c r="V25" s="2">
        <v>-3.9264482923715295E-6</v>
      </c>
      <c r="W25" s="2">
        <v>-3.0875957548675396E-6</v>
      </c>
      <c r="X25" s="2">
        <v>-5.532835939993616E-6</v>
      </c>
      <c r="Y25" s="2">
        <v>-1.5531240025534632E-4</v>
      </c>
      <c r="Z25" s="2">
        <v>-7.895786785828281E-6</v>
      </c>
      <c r="AA25" s="2">
        <v>-2.1664538780721356E-6</v>
      </c>
      <c r="AB25" s="2">
        <v>-1.2901970954356846E-6</v>
      </c>
      <c r="AC25" s="2">
        <v>-1.4712336418767955E-6</v>
      </c>
      <c r="AD25" s="2">
        <v>-3.0008179061602303E-6</v>
      </c>
      <c r="AE25" s="2">
        <v>-8.5132061921481004E-7</v>
      </c>
      <c r="AF25" s="2">
        <v>-8.6478614746249609E-7</v>
      </c>
      <c r="AG25" s="2">
        <v>-5.5557772103415257E-7</v>
      </c>
      <c r="AH25" s="2">
        <v>-2.9873523779125437E-7</v>
      </c>
      <c r="AI25" s="2">
        <v>-9.9545164379189286E-7</v>
      </c>
      <c r="AJ25" s="2">
        <v>-5.3263645068624319E-7</v>
      </c>
      <c r="AK25" s="2">
        <v>-5.4161346951803389E-7</v>
      </c>
      <c r="AL25" s="2">
        <v>-6.0594877114586658E-7</v>
      </c>
      <c r="AM25" s="2">
        <v>-3.4411905521864027E-7</v>
      </c>
      <c r="AN25" s="2">
        <v>-8.972031599106288E-7</v>
      </c>
      <c r="AO25" s="2">
        <v>-3.8296959782955632E-6</v>
      </c>
      <c r="AP25" s="2">
        <v>-4.8834982444940945E-6</v>
      </c>
      <c r="AQ25" s="2">
        <v>-7.430477976380466E-6</v>
      </c>
      <c r="AR25" s="2">
        <v>-4.4386370890520268E-7</v>
      </c>
      <c r="AS25" s="2">
        <v>-1.4876915097350782E-6</v>
      </c>
      <c r="AT25" s="2">
        <v>-3.3414458984998409E-7</v>
      </c>
      <c r="AU25" s="2">
        <v>-2.3594597829556336E-6</v>
      </c>
      <c r="AV25" s="2">
        <v>-1.8876675710181934E-6</v>
      </c>
      <c r="AW25" s="2">
        <v>-3.261151452282158E-6</v>
      </c>
      <c r="AX25" s="2">
        <v>-6.3686961378870095E-7</v>
      </c>
      <c r="AY25" s="2">
        <v>-5.266517714650495E-7</v>
      </c>
      <c r="AZ25" s="2">
        <v>-1.4891876795403769E-6</v>
      </c>
      <c r="BA25" s="2">
        <v>-8.3336658155122886E-7</v>
      </c>
      <c r="BB25" s="2">
        <v>-4.0591086817746576E-6</v>
      </c>
      <c r="BC25" s="2">
        <v>-3.5708586019789341E-7</v>
      </c>
      <c r="BD25" s="2">
        <v>-2.7180418129588254E-7</v>
      </c>
      <c r="BE25" s="2">
        <v>-6.2460102138525375E-6</v>
      </c>
    </row>
    <row r="26" spans="1:57" x14ac:dyDescent="0.15">
      <c r="A26" s="5" t="s">
        <v>33</v>
      </c>
      <c r="B26" s="2">
        <v>1.3093085603840638E-7</v>
      </c>
      <c r="C26" s="2">
        <v>6.9637949805042511E-7</v>
      </c>
      <c r="D26" s="2">
        <v>-8.3882075901528486E-7</v>
      </c>
      <c r="E26" s="2">
        <v>4.2924218371565462E-7</v>
      </c>
      <c r="F26" s="2">
        <v>-8.2011635100979807E-8</v>
      </c>
      <c r="G26" s="2">
        <v>9.1076078980561789E-7</v>
      </c>
      <c r="H26" s="2">
        <v>-5.9854105617557207E-7</v>
      </c>
      <c r="I26" s="2">
        <v>2.0287088682873955E-7</v>
      </c>
      <c r="J26" s="2">
        <v>3.9758857016790798E-7</v>
      </c>
      <c r="K26" s="2">
        <v>-1.0407324454334865E-7</v>
      </c>
      <c r="L26" s="2">
        <v>-2.527493081767039E-7</v>
      </c>
      <c r="M26" s="2">
        <v>-1.179816504961464E-7</v>
      </c>
      <c r="N26" s="2">
        <v>-4.6329379828974565E-7</v>
      </c>
      <c r="O26" s="2">
        <v>1.0263444392754198E-7</v>
      </c>
      <c r="P26" s="2">
        <v>4.412321888473768E-8</v>
      </c>
      <c r="Q26" s="2">
        <v>-1.2709405439625527E-7</v>
      </c>
      <c r="R26" s="2">
        <v>8.680763715366869E-8</v>
      </c>
      <c r="S26" s="2">
        <v>2.0622808826562176E-8</v>
      </c>
      <c r="T26" s="2">
        <v>-5.6113224016459875E-8</v>
      </c>
      <c r="U26" s="2">
        <v>-4.6089579726340121E-7</v>
      </c>
      <c r="V26" s="2">
        <v>-1.7409487451260628E-7</v>
      </c>
      <c r="W26" s="2">
        <v>-4.0766017447855464E-7</v>
      </c>
      <c r="X26" s="2">
        <v>-2.5250950807406944E-6</v>
      </c>
      <c r="Y26" s="2">
        <v>-1.0725347350448665E-4</v>
      </c>
      <c r="Z26" s="2">
        <v>-9.6594838542590905E-5</v>
      </c>
      <c r="AA26" s="2">
        <v>-3.1393190636285589E-5</v>
      </c>
      <c r="AB26" s="2">
        <v>-1.1146388370654221E-5</v>
      </c>
      <c r="AC26" s="2">
        <v>-2.5514730920304829E-7</v>
      </c>
      <c r="AD26" s="2">
        <v>-5.1317221963770997E-7</v>
      </c>
      <c r="AE26" s="2">
        <v>-1.7505407492314408E-7</v>
      </c>
      <c r="AF26" s="2">
        <v>-1.9423808313389958E-7</v>
      </c>
      <c r="AG26" s="2">
        <v>-1.5587006671238854E-7</v>
      </c>
      <c r="AH26" s="2">
        <v>1.7745207594948849E-8</v>
      </c>
      <c r="AI26" s="2">
        <v>-1.059916453644242E-7</v>
      </c>
      <c r="AJ26" s="2">
        <v>-3.0819109190578731E-6</v>
      </c>
      <c r="AK26" s="2">
        <v>-3.013807689909691E-6</v>
      </c>
      <c r="AL26" s="2">
        <v>-2.2761825742061416E-6</v>
      </c>
      <c r="AM26" s="2">
        <v>9.5920041053777568E-10</v>
      </c>
      <c r="AN26" s="2">
        <v>-4.9878421347964334E-8</v>
      </c>
      <c r="AO26" s="2">
        <v>-4.5897739644232566E-7</v>
      </c>
      <c r="AP26" s="2">
        <v>-2.9639292685617264E-6</v>
      </c>
      <c r="AQ26" s="2">
        <v>-5.92929733773926E-6</v>
      </c>
      <c r="AR26" s="2">
        <v>-1.3644625839899856E-6</v>
      </c>
      <c r="AS26" s="2">
        <v>2.0402192732138486E-6</v>
      </c>
      <c r="AT26" s="2">
        <v>1.7937047677056406E-7</v>
      </c>
      <c r="AU26" s="2">
        <v>2.7279659675694339E-6</v>
      </c>
      <c r="AV26" s="2">
        <v>1.996096054329111E-6</v>
      </c>
      <c r="AW26" s="2">
        <v>-6.9350189681881172E-7</v>
      </c>
      <c r="AX26" s="2">
        <v>-1.0071604310646644E-7</v>
      </c>
      <c r="AY26" s="2">
        <v>4.7000820116351007E-8</v>
      </c>
      <c r="AZ26" s="2">
        <v>-5.0046281419808436E-6</v>
      </c>
      <c r="BA26" s="2">
        <v>4.0909897509436129E-7</v>
      </c>
      <c r="BB26" s="2">
        <v>1.9951368539185734E-7</v>
      </c>
      <c r="BC26" s="2">
        <v>-1.8718796011644693E-6</v>
      </c>
      <c r="BD26" s="2">
        <v>-1.338564172905466E-6</v>
      </c>
      <c r="BE26" s="2">
        <v>-1.9121660184070559E-6</v>
      </c>
    </row>
    <row r="27" spans="1:57" x14ac:dyDescent="0.15">
      <c r="A27" s="5" t="s">
        <v>32</v>
      </c>
      <c r="B27" s="2">
        <v>-1.1091382473894616E-7</v>
      </c>
      <c r="C27" s="2">
        <v>2.9114878993973362E-7</v>
      </c>
      <c r="D27" s="2">
        <v>-8.0986215132661537E-7</v>
      </c>
      <c r="E27" s="2">
        <v>2.442972605241443E-7</v>
      </c>
      <c r="F27" s="2">
        <v>-3.2031147661678416E-8</v>
      </c>
      <c r="G27" s="2">
        <v>3.2939493640143917E-7</v>
      </c>
      <c r="H27" s="2">
        <v>-5.3592412729464929E-7</v>
      </c>
      <c r="I27" s="2">
        <v>1.4055458824676795E-7</v>
      </c>
      <c r="J27" s="2">
        <v>2.0031419209318293E-7</v>
      </c>
      <c r="K27" s="2">
        <v>-2.1130995920092327E-7</v>
      </c>
      <c r="L27" s="2">
        <v>-1.5489689316990755E-7</v>
      </c>
      <c r="M27" s="2">
        <v>2.1035380553938062E-8</v>
      </c>
      <c r="N27" s="2">
        <v>-2.5529302763188465E-7</v>
      </c>
      <c r="O27" s="2">
        <v>-7.649229292341113E-9</v>
      </c>
      <c r="P27" s="2">
        <v>-1.3864228092368269E-7</v>
      </c>
      <c r="Q27" s="2">
        <v>-1.6302419929301998E-7</v>
      </c>
      <c r="R27" s="2">
        <v>-8.5097675877294891E-8</v>
      </c>
      <c r="S27" s="2">
        <v>-1.5633112366222155E-7</v>
      </c>
      <c r="T27" s="2">
        <v>-8.7009983200380163E-8</v>
      </c>
      <c r="U27" s="2">
        <v>-3.442153181553501E-8</v>
      </c>
      <c r="V27" s="2">
        <v>-8.4141522215752248E-8</v>
      </c>
      <c r="W27" s="2">
        <v>-7.2189601446469262E-8</v>
      </c>
      <c r="X27" s="2">
        <v>-1.2238766867745781E-7</v>
      </c>
      <c r="Y27" s="2">
        <v>-6.4521249080897293E-6</v>
      </c>
      <c r="Z27" s="2">
        <v>-6.0325646814048193E-5</v>
      </c>
      <c r="AA27" s="2">
        <v>-1.7765908723659161E-4</v>
      </c>
      <c r="AB27" s="2">
        <v>-9.4628615575551933E-5</v>
      </c>
      <c r="AC27" s="2">
        <v>-1.9601150061624101E-8</v>
      </c>
      <c r="AD27" s="2">
        <v>-1.242999760005431E-8</v>
      </c>
      <c r="AE27" s="2">
        <v>-7.1711524615697942E-9</v>
      </c>
      <c r="AF27" s="2">
        <v>-1.0039613446197711E-8</v>
      </c>
      <c r="AG27" s="2">
        <v>-5.4500758707930432E-8</v>
      </c>
      <c r="AH27" s="2">
        <v>4.7329606246360639E-8</v>
      </c>
      <c r="AI27" s="2">
        <v>-1.242999760005431E-8</v>
      </c>
      <c r="AJ27" s="2">
        <v>-1.5139259000035378E-5</v>
      </c>
      <c r="AK27" s="2">
        <v>-1.7685018123892657E-5</v>
      </c>
      <c r="AL27" s="2">
        <v>-7.2466886008316624E-6</v>
      </c>
      <c r="AM27" s="2">
        <v>2.0557303723166744E-8</v>
      </c>
      <c r="AN27" s="2">
        <v>2.6294225692422577E-8</v>
      </c>
      <c r="AO27" s="2">
        <v>1.1186997840048878E-7</v>
      </c>
      <c r="AP27" s="2">
        <v>-4.0158453784790846E-8</v>
      </c>
      <c r="AQ27" s="2">
        <v>9.5615366154263913E-10</v>
      </c>
      <c r="AR27" s="2">
        <v>-3.011884033859314E-6</v>
      </c>
      <c r="AS27" s="2">
        <v>1.1330420889280275E-7</v>
      </c>
      <c r="AT27" s="2">
        <v>-1.5059420169296569E-7</v>
      </c>
      <c r="AU27" s="2">
        <v>1.9983611526241159E-7</v>
      </c>
      <c r="AV27" s="2">
        <v>1.4820381753910909E-7</v>
      </c>
      <c r="AW27" s="2">
        <v>7.5058062431097176E-8</v>
      </c>
      <c r="AX27" s="2">
        <v>1.1473843938511669E-8</v>
      </c>
      <c r="AY27" s="2">
        <v>1.1330420889280275E-7</v>
      </c>
      <c r="AZ27" s="2">
        <v>-1.3280496281996487E-5</v>
      </c>
      <c r="BA27" s="2">
        <v>5.6891142861787032E-8</v>
      </c>
      <c r="BB27" s="2">
        <v>1.4485727972370986E-7</v>
      </c>
      <c r="BC27" s="2">
        <v>-8.4390122167753327E-6</v>
      </c>
      <c r="BD27" s="2">
        <v>-4.9017217458983399E-6</v>
      </c>
      <c r="BE27" s="2">
        <v>-1.3046716711749312E-6</v>
      </c>
    </row>
    <row r="28" spans="1:57" x14ac:dyDescent="0.15">
      <c r="A28" s="5" t="s">
        <v>31</v>
      </c>
      <c r="B28" s="2">
        <v>-9.0770827261579597E-9</v>
      </c>
      <c r="C28" s="2">
        <v>-3.9799516568538748E-8</v>
      </c>
      <c r="D28" s="2">
        <v>7.70388303168791E-8</v>
      </c>
      <c r="E28" s="2">
        <v>1.9969581997547511E-7</v>
      </c>
      <c r="F28" s="2">
        <v>-3.3515382373506314E-8</v>
      </c>
      <c r="G28" s="2">
        <v>1.1776932972912635E-7</v>
      </c>
      <c r="H28" s="2">
        <v>-1.6292199764898903E-9</v>
      </c>
      <c r="I28" s="2">
        <v>-2.2576333959931338E-8</v>
      </c>
      <c r="J28" s="2">
        <v>-9.891692714402907E-8</v>
      </c>
      <c r="K28" s="2">
        <v>2.8394976733109513E-8</v>
      </c>
      <c r="L28" s="2">
        <v>-4.7480125029133952E-8</v>
      </c>
      <c r="M28" s="2">
        <v>8.3788455933765784E-9</v>
      </c>
      <c r="N28" s="2">
        <v>-5.1902293536749361E-8</v>
      </c>
      <c r="O28" s="2">
        <v>5.1902293536749361E-8</v>
      </c>
      <c r="P28" s="2">
        <v>8.3788455933765784E-9</v>
      </c>
      <c r="Q28" s="2">
        <v>-5.1204056403967987E-9</v>
      </c>
      <c r="R28" s="2">
        <v>2.7696739600328132E-8</v>
      </c>
      <c r="S28" s="2">
        <v>1.3964742655627629E-9</v>
      </c>
      <c r="T28" s="2">
        <v>4.8411107872842452E-8</v>
      </c>
      <c r="U28" s="2">
        <v>2.3740062514566976E-8</v>
      </c>
      <c r="V28" s="2">
        <v>-4.1894227966882892E-9</v>
      </c>
      <c r="W28" s="2">
        <v>5.8186427731781799E-9</v>
      </c>
      <c r="X28" s="2">
        <v>-7.6806084605951972E-9</v>
      </c>
      <c r="Y28" s="2">
        <v>-2.0621269988143468E-7</v>
      </c>
      <c r="Z28" s="2">
        <v>-5.2300288702434752E-6</v>
      </c>
      <c r="AA28" s="2">
        <v>-4.5078422038076922E-5</v>
      </c>
      <c r="AB28" s="2">
        <v>-1.277564481850094E-4</v>
      </c>
      <c r="AC28" s="2">
        <v>-3.2817145240724936E-8</v>
      </c>
      <c r="AD28" s="2">
        <v>1.8619656874170172E-9</v>
      </c>
      <c r="AE28" s="2">
        <v>-1.3499251233773379E-8</v>
      </c>
      <c r="AF28" s="2">
        <v>-2.0248876850660066E-8</v>
      </c>
      <c r="AG28" s="2">
        <v>-9.3098284370850862E-10</v>
      </c>
      <c r="AH28" s="2">
        <v>-1.2335522679137741E-8</v>
      </c>
      <c r="AI28" s="2">
        <v>-4.6549142185425439E-9</v>
      </c>
      <c r="AJ28" s="2">
        <v>-1.1044482220624966E-5</v>
      </c>
      <c r="AK28" s="2">
        <v>-1.3906556227895849E-5</v>
      </c>
      <c r="AL28" s="2">
        <v>-4.999377870714692E-6</v>
      </c>
      <c r="AM28" s="2">
        <v>-8.6115913043037066E-9</v>
      </c>
      <c r="AN28" s="2">
        <v>-2.3274571092712716E-10</v>
      </c>
      <c r="AO28" s="2">
        <v>0</v>
      </c>
      <c r="AP28" s="2">
        <v>1.4197488366554757E-8</v>
      </c>
      <c r="AQ28" s="2">
        <v>-1.6292199764898903E-9</v>
      </c>
      <c r="AR28" s="2">
        <v>-1.5053992582766588E-6</v>
      </c>
      <c r="AS28" s="2">
        <v>4.4221685076154166E-9</v>
      </c>
      <c r="AT28" s="2">
        <v>-6.0048393419198808E-8</v>
      </c>
      <c r="AU28" s="2">
        <v>1.3964742655627632E-8</v>
      </c>
      <c r="AV28" s="2">
        <v>2.0481622561587195E-8</v>
      </c>
      <c r="AW28" s="2">
        <v>6.9823713278138159E-9</v>
      </c>
      <c r="AX28" s="2">
        <v>3.491185663906908E-9</v>
      </c>
      <c r="AY28" s="2">
        <v>7.6806084605951972E-9</v>
      </c>
      <c r="AZ28" s="2">
        <v>-2.5937182025719048E-6</v>
      </c>
      <c r="BA28" s="2">
        <v>-6.284134195032433E-9</v>
      </c>
      <c r="BB28" s="2">
        <v>-1.3266505522846247E-8</v>
      </c>
      <c r="BC28" s="2">
        <v>-6.3192787973824293E-6</v>
      </c>
      <c r="BD28" s="2">
        <v>-3.4902546810631993E-6</v>
      </c>
      <c r="BE28" s="2">
        <v>-3.7821178025658163E-7</v>
      </c>
    </row>
    <row r="29" spans="1:57" x14ac:dyDescent="0.15">
      <c r="A29" s="5" t="s">
        <v>30</v>
      </c>
      <c r="B29" s="2">
        <v>-1.1577847138797884E-6</v>
      </c>
      <c r="C29" s="2">
        <v>-1.2115164908526903E-6</v>
      </c>
      <c r="D29" s="2">
        <v>-1.7569390537563913E-6</v>
      </c>
      <c r="E29" s="2">
        <v>-1.0458184970591609E-6</v>
      </c>
      <c r="F29" s="2">
        <v>-5.4200053911883492E-6</v>
      </c>
      <c r="G29" s="2">
        <v>-1.3532002826471577E-6</v>
      </c>
      <c r="H29" s="2">
        <v>-1.766244557031028E-6</v>
      </c>
      <c r="I29" s="2">
        <v>-2.7676367803919238E-6</v>
      </c>
      <c r="J29" s="2">
        <v>-9.3295174766356835E-7</v>
      </c>
      <c r="K29" s="2">
        <v>-1.4051309944701294E-6</v>
      </c>
      <c r="L29" s="2">
        <v>-2.5142869493018171E-6</v>
      </c>
      <c r="M29" s="2">
        <v>-4.7551121733393125E-6</v>
      </c>
      <c r="N29" s="2">
        <v>-1.9916778782972251E-6</v>
      </c>
      <c r="O29" s="2">
        <v>-3.7363096535290969E-6</v>
      </c>
      <c r="P29" s="2">
        <v>-1.7911592916050553E-6</v>
      </c>
      <c r="Q29" s="2">
        <v>-2.5304965356511841E-6</v>
      </c>
      <c r="R29" s="2">
        <v>-1.6915003533089469E-6</v>
      </c>
      <c r="S29" s="2">
        <v>-1.5128947259409214E-6</v>
      </c>
      <c r="T29" s="2">
        <v>-3.742313204028862E-6</v>
      </c>
      <c r="U29" s="2">
        <v>-2.7625337624671231E-6</v>
      </c>
      <c r="V29" s="2">
        <v>-7.0931949154730103E-7</v>
      </c>
      <c r="W29" s="2">
        <v>-2.2939566459604212E-6</v>
      </c>
      <c r="X29" s="2">
        <v>-1.1007509841320158E-5</v>
      </c>
      <c r="Y29" s="2">
        <v>-6.1536392622597005E-8</v>
      </c>
      <c r="Z29" s="2">
        <v>-4.4426273698265157E-8</v>
      </c>
      <c r="AA29" s="2">
        <v>-1.2907633574495957E-8</v>
      </c>
      <c r="AB29" s="2">
        <v>-1.831082902428496E-8</v>
      </c>
      <c r="AC29" s="2">
        <v>-3.5045726042381463E-5</v>
      </c>
      <c r="AD29" s="2">
        <v>-3.302823289693524E-5</v>
      </c>
      <c r="AE29" s="2">
        <v>-1.13803303273556E-5</v>
      </c>
      <c r="AF29" s="2">
        <v>-1.8979924727483832E-5</v>
      </c>
      <c r="AG29" s="2">
        <v>-7.4834256979577721E-6</v>
      </c>
      <c r="AH29" s="2">
        <v>-7.1478272250208772E-6</v>
      </c>
      <c r="AI29" s="2">
        <v>-5.7964280075236491E-6</v>
      </c>
      <c r="AJ29" s="2">
        <v>-1.080639089957801E-8</v>
      </c>
      <c r="AK29" s="2">
        <v>-1.2607456049507676E-8</v>
      </c>
      <c r="AL29" s="2">
        <v>-1.3207811099484236E-8</v>
      </c>
      <c r="AM29" s="2">
        <v>-7.7598891984719761E-6</v>
      </c>
      <c r="AN29" s="2">
        <v>-5.5070568734349488E-6</v>
      </c>
      <c r="AO29" s="2">
        <v>-2.3272763512341199E-6</v>
      </c>
      <c r="AP29" s="2">
        <v>-4.8208510513117457E-6</v>
      </c>
      <c r="AQ29" s="2">
        <v>-6.5618806962437582E-7</v>
      </c>
      <c r="AR29" s="2">
        <v>-4.2024853498358925E-9</v>
      </c>
      <c r="AS29" s="2">
        <v>-2.5395018614008322E-7</v>
      </c>
      <c r="AT29" s="2">
        <v>-4.8328581523112762E-8</v>
      </c>
      <c r="AU29" s="2">
        <v>-4.3195545845813217E-7</v>
      </c>
      <c r="AV29" s="2">
        <v>-5.1420410030492025E-7</v>
      </c>
      <c r="AW29" s="2">
        <v>-2.1312604274167745E-7</v>
      </c>
      <c r="AX29" s="2">
        <v>-2.054715158544763E-6</v>
      </c>
      <c r="AY29" s="2">
        <v>-1.6815944949843337E-6</v>
      </c>
      <c r="AZ29" s="2">
        <v>-1.6509763874355293E-8</v>
      </c>
      <c r="BA29" s="2">
        <v>-3.3379740778696518E-7</v>
      </c>
      <c r="BB29" s="2">
        <v>-2.7916509823909859E-7</v>
      </c>
      <c r="BC29" s="2">
        <v>-4.5026628748241707E-9</v>
      </c>
      <c r="BD29" s="2">
        <v>-1.1406745949554565E-8</v>
      </c>
      <c r="BE29" s="2">
        <v>-2.8516864873886416E-8</v>
      </c>
    </row>
    <row r="30" spans="1:57" x14ac:dyDescent="0.15">
      <c r="A30" s="5" t="s">
        <v>29</v>
      </c>
      <c r="B30" s="2">
        <v>-1.9682225848330732E-6</v>
      </c>
      <c r="C30" s="2">
        <v>-2.5384413821031691E-6</v>
      </c>
      <c r="D30" s="2">
        <v>-2.0873283388320489E-6</v>
      </c>
      <c r="E30" s="2">
        <v>-2.3017186960302047E-6</v>
      </c>
      <c r="F30" s="2">
        <v>-2.7930299312759799E-6</v>
      </c>
      <c r="G30" s="2">
        <v>-3.424290427470551E-6</v>
      </c>
      <c r="H30" s="2">
        <v>-2.361271573029693E-6</v>
      </c>
      <c r="I30" s="2">
        <v>-2.7409211639014278E-6</v>
      </c>
      <c r="J30" s="2">
        <v>-1.7389440083850453E-6</v>
      </c>
      <c r="K30" s="2">
        <v>-1.9979990233328172E-6</v>
      </c>
      <c r="L30" s="2">
        <v>-1.4441572672375802E-6</v>
      </c>
      <c r="M30" s="2">
        <v>-4.5185745423361404E-6</v>
      </c>
      <c r="N30" s="2">
        <v>-3.2158553579723436E-6</v>
      </c>
      <c r="O30" s="2">
        <v>-2.9582891649495589E-6</v>
      </c>
      <c r="P30" s="2">
        <v>-2.0620183661072664E-6</v>
      </c>
      <c r="Q30" s="2">
        <v>-1.6585476244357365E-6</v>
      </c>
      <c r="R30" s="2">
        <v>-1.8491168308340976E-6</v>
      </c>
      <c r="S30" s="2">
        <v>-2.057551900332305E-6</v>
      </c>
      <c r="T30" s="2">
        <v>-2.4267797377291296E-6</v>
      </c>
      <c r="U30" s="2">
        <v>-3.1161042889982012E-6</v>
      </c>
      <c r="V30" s="2">
        <v>-1.8625162281589823E-6</v>
      </c>
      <c r="W30" s="2">
        <v>-2.5831060398527854E-6</v>
      </c>
      <c r="X30" s="2">
        <v>-1.8214247430293355E-5</v>
      </c>
      <c r="Y30" s="2">
        <v>-2.5756619302278493E-7</v>
      </c>
      <c r="Z30" s="2">
        <v>-3.811384127967222E-7</v>
      </c>
      <c r="AA30" s="2">
        <v>-5.0619945449564667E-8</v>
      </c>
      <c r="AB30" s="2">
        <v>-5.3597589299539053E-8</v>
      </c>
      <c r="AC30" s="2">
        <v>-8.8428578234614529E-5</v>
      </c>
      <c r="AD30" s="2">
        <v>-1.9755029240462607E-4</v>
      </c>
      <c r="AE30" s="2">
        <v>-6.1399016186471967E-6</v>
      </c>
      <c r="AF30" s="2">
        <v>-8.6187901237508789E-6</v>
      </c>
      <c r="AG30" s="2">
        <v>-2.6024607248776188E-6</v>
      </c>
      <c r="AH30" s="2">
        <v>-3.3602710846961018E-6</v>
      </c>
      <c r="AI30" s="2">
        <v>-5.7349420550506785E-6</v>
      </c>
      <c r="AJ30" s="2">
        <v>-4.0198191974654295E-8</v>
      </c>
      <c r="AK30" s="2">
        <v>-2.3821150799795138E-8</v>
      </c>
      <c r="AL30" s="2">
        <v>-5.8064055074500648E-8</v>
      </c>
      <c r="AM30" s="2">
        <v>-3.9290010600412107E-6</v>
      </c>
      <c r="AN30" s="2">
        <v>-4.6198144332352697E-6</v>
      </c>
      <c r="AO30" s="2">
        <v>-5.6039257256518061E-6</v>
      </c>
      <c r="AP30" s="2">
        <v>-2.4564072940363748E-5</v>
      </c>
      <c r="AQ30" s="2">
        <v>-6.6877880870424857E-6</v>
      </c>
      <c r="AR30" s="2">
        <v>1.4888219249871961E-9</v>
      </c>
      <c r="AS30" s="2">
        <v>-6.4317107159446871E-7</v>
      </c>
      <c r="AT30" s="2">
        <v>-1.4143808287378363E-7</v>
      </c>
      <c r="AU30" s="2">
        <v>-1.1434152383901666E-6</v>
      </c>
      <c r="AV30" s="2">
        <v>-1.2595433485391679E-6</v>
      </c>
      <c r="AW30" s="2">
        <v>-9.3646899081694635E-7</v>
      </c>
      <c r="AX30" s="2">
        <v>-2.5726842863778749E-6</v>
      </c>
      <c r="AY30" s="2">
        <v>-2.140925928131588E-6</v>
      </c>
      <c r="AZ30" s="2">
        <v>-2.3821150799795138E-8</v>
      </c>
      <c r="BA30" s="2">
        <v>-1.007932443216332E-6</v>
      </c>
      <c r="BB30" s="2">
        <v>-9.543348539167927E-7</v>
      </c>
      <c r="BC30" s="2">
        <v>-4.0198191974654295E-8</v>
      </c>
      <c r="BD30" s="2">
        <v>-3.1265260424731111E-8</v>
      </c>
      <c r="BE30" s="2">
        <v>-8.784049357424457E-8</v>
      </c>
    </row>
    <row r="31" spans="1:57" x14ac:dyDescent="0.15">
      <c r="A31" s="5" t="s">
        <v>28</v>
      </c>
      <c r="B31" s="2">
        <v>-4.0209960135219501E-6</v>
      </c>
      <c r="C31" s="2">
        <v>-2.0747376316955653E-6</v>
      </c>
      <c r="D31" s="2">
        <v>-2.5663104138037338E-6</v>
      </c>
      <c r="E31" s="2">
        <v>-1.3075219611874013E-6</v>
      </c>
      <c r="F31" s="2">
        <v>1.5763845353514221E-5</v>
      </c>
      <c r="G31" s="2">
        <v>-1.9273813706012277E-6</v>
      </c>
      <c r="H31" s="2">
        <v>-2.2531061255169465E-6</v>
      </c>
      <c r="I31" s="2">
        <v>-1.3766927237481549E-5</v>
      </c>
      <c r="J31" s="2">
        <v>-2.631609462837695E-6</v>
      </c>
      <c r="K31" s="2">
        <v>-2.9405760547269982E-6</v>
      </c>
      <c r="L31" s="2">
        <v>-4.9307523810364015E-6</v>
      </c>
      <c r="M31" s="2">
        <v>-4.0117308682165409E-5</v>
      </c>
      <c r="N31" s="2">
        <v>-2.9209285532477537E-6</v>
      </c>
      <c r="O31" s="2">
        <v>-1.9727247220543092E-5</v>
      </c>
      <c r="P31" s="2">
        <v>-8.2846964570816326E-6</v>
      </c>
      <c r="Q31" s="2">
        <v>-1.022363518149418E-5</v>
      </c>
      <c r="R31" s="2">
        <v>-9.4492924761357029E-6</v>
      </c>
      <c r="S31" s="2">
        <v>-6.0934221744552516E-6</v>
      </c>
      <c r="T31" s="2">
        <v>-4.2708660029227011E-5</v>
      </c>
      <c r="U31" s="2">
        <v>-5.3800059859387846E-5</v>
      </c>
      <c r="V31" s="2">
        <v>-1.0203217189760848E-6</v>
      </c>
      <c r="W31" s="2">
        <v>-2.316382637633926E-5</v>
      </c>
      <c r="X31" s="2">
        <v>-1.6954638041207285E-5</v>
      </c>
      <c r="Y31" s="2">
        <v>-1.9146682814087753E-7</v>
      </c>
      <c r="Z31" s="2">
        <v>-1.6700376257358232E-7</v>
      </c>
      <c r="AA31" s="2">
        <v>-4.6229415245282299E-8</v>
      </c>
      <c r="AB31" s="2">
        <v>-3.6020419378615792E-8</v>
      </c>
      <c r="AC31" s="2">
        <v>-2.8652413701335402E-5</v>
      </c>
      <c r="AD31" s="2">
        <v>-3.1623038875971837E-5</v>
      </c>
      <c r="AE31" s="2">
        <v>-4.1004142964620742E-5</v>
      </c>
      <c r="AF31" s="2">
        <v>-1.5226235778724293E-5</v>
      </c>
      <c r="AG31" s="2">
        <v>-5.3174036527941306E-5</v>
      </c>
      <c r="AH31" s="2">
        <v>4.2512762882125129E-5</v>
      </c>
      <c r="AI31" s="2">
        <v>-4.9213138754238234E-6</v>
      </c>
      <c r="AJ31" s="2">
        <v>-2.1766349677987085E-8</v>
      </c>
      <c r="AK31" s="2">
        <v>-2.0417991733333017E-8</v>
      </c>
      <c r="AL31" s="2">
        <v>-3.3516326052829668E-8</v>
      </c>
      <c r="AM31" s="2">
        <v>2.5262641828475079E-5</v>
      </c>
      <c r="AN31" s="2">
        <v>-3.090051164020078E-5</v>
      </c>
      <c r="AO31" s="2">
        <v>-1.1270346191672781E-6</v>
      </c>
      <c r="AP31" s="2">
        <v>-5.2360591442187867E-6</v>
      </c>
      <c r="AQ31" s="2">
        <v>-1.0201290964125627E-6</v>
      </c>
      <c r="AR31" s="2">
        <v>-2.0032746606289001E-8</v>
      </c>
      <c r="AS31" s="2">
        <v>-1.350284170289287E-7</v>
      </c>
      <c r="AT31" s="2">
        <v>-3.2745835798741631E-8</v>
      </c>
      <c r="AU31" s="2">
        <v>-2.5445440641257466E-7</v>
      </c>
      <c r="AV31" s="2">
        <v>-2.2151594805031104E-7</v>
      </c>
      <c r="AW31" s="2">
        <v>-2.7044207918490147E-7</v>
      </c>
      <c r="AX31" s="2">
        <v>-1.8366561431823615E-6</v>
      </c>
      <c r="AY31" s="2">
        <v>-1.428681553642745E-6</v>
      </c>
      <c r="AZ31" s="2">
        <v>-3.313108092578565E-8</v>
      </c>
      <c r="BA31" s="2">
        <v>-1.9724550504653781E-7</v>
      </c>
      <c r="BB31" s="2">
        <v>-2.0572089784150623E-7</v>
      </c>
      <c r="BC31" s="2">
        <v>-1.9069633788678948E-8</v>
      </c>
      <c r="BD31" s="2">
        <v>-1.964750147924498E-8</v>
      </c>
      <c r="BE31" s="2">
        <v>-2.7352404020125359E-8</v>
      </c>
    </row>
    <row r="32" spans="1:57" x14ac:dyDescent="0.15">
      <c r="A32" s="5" t="s">
        <v>27</v>
      </c>
      <c r="B32" s="2">
        <v>-1.6856326708029488E-6</v>
      </c>
      <c r="C32" s="2">
        <v>-1.5374157639997441E-6</v>
      </c>
      <c r="D32" s="2">
        <v>-2.3502966650222459E-6</v>
      </c>
      <c r="E32" s="2">
        <v>-1.5505581498246589E-6</v>
      </c>
      <c r="F32" s="2">
        <v>-5.3893516982761322E-6</v>
      </c>
      <c r="G32" s="2">
        <v>-1.9862039021690535E-6</v>
      </c>
      <c r="H32" s="2">
        <v>-2.7005169095046953E-6</v>
      </c>
      <c r="I32" s="2">
        <v>-2.5927006702373393E-6</v>
      </c>
      <c r="J32" s="2">
        <v>-1.2385481752405726E-6</v>
      </c>
      <c r="K32" s="2">
        <v>-1.9818231068940818E-6</v>
      </c>
      <c r="L32" s="2">
        <v>-3.1551461080406339E-6</v>
      </c>
      <c r="M32" s="2">
        <v>-3.6431180261694107E-6</v>
      </c>
      <c r="N32" s="2">
        <v>-3.3403563971658206E-6</v>
      </c>
      <c r="O32" s="2">
        <v>-4.2647042001848209E-6</v>
      </c>
      <c r="P32" s="2">
        <v>-2.4880483386685745E-6</v>
      </c>
      <c r="Q32" s="2">
        <v>-3.2902206290189232E-6</v>
      </c>
      <c r="R32" s="2">
        <v>-1.9017519043682126E-6</v>
      </c>
      <c r="S32" s="2">
        <v>-2.2558661890950811E-6</v>
      </c>
      <c r="T32" s="2">
        <v>-4.7478085680080742E-6</v>
      </c>
      <c r="U32" s="2">
        <v>-1.914407535162575E-6</v>
      </c>
      <c r="V32" s="2">
        <v>-9.1071866216353364E-7</v>
      </c>
      <c r="W32" s="2">
        <v>-1.9596757530039477E-6</v>
      </c>
      <c r="X32" s="2">
        <v>-3.8076412264961208E-6</v>
      </c>
      <c r="Y32" s="2">
        <v>-1.2436591030613728E-7</v>
      </c>
      <c r="Z32" s="2">
        <v>-3.431622965394395E-8</v>
      </c>
      <c r="AA32" s="2">
        <v>9.7351006110479291E-10</v>
      </c>
      <c r="AB32" s="2">
        <v>4.6241727902477658E-9</v>
      </c>
      <c r="AC32" s="2">
        <v>-1.6592992236500642E-5</v>
      </c>
      <c r="AD32" s="2">
        <v>-9.9003539439204678E-6</v>
      </c>
      <c r="AE32" s="2">
        <v>-7.9292394476985378E-6</v>
      </c>
      <c r="AF32" s="2">
        <v>-2.0827274247275936E-5</v>
      </c>
      <c r="AG32" s="2">
        <v>-7.8462477149893536E-6</v>
      </c>
      <c r="AH32" s="2">
        <v>-1.8687499132967602E-5</v>
      </c>
      <c r="AI32" s="2">
        <v>-1.5980167653035172E-5</v>
      </c>
      <c r="AJ32" s="2">
        <v>3.1639076985905767E-9</v>
      </c>
      <c r="AK32" s="2">
        <v>2.4337751527619817E-9</v>
      </c>
      <c r="AL32" s="2">
        <v>9.0049680652193333E-9</v>
      </c>
      <c r="AM32" s="2">
        <v>-1.8830361734434732E-5</v>
      </c>
      <c r="AN32" s="2">
        <v>-7.7557112793066082E-6</v>
      </c>
      <c r="AO32" s="2">
        <v>-3.4260252825430421E-6</v>
      </c>
      <c r="AP32" s="2">
        <v>-1.3234869280719657E-6</v>
      </c>
      <c r="AQ32" s="2">
        <v>-1.9616227731261575E-7</v>
      </c>
      <c r="AR32" s="2">
        <v>6.5711929124573516E-9</v>
      </c>
      <c r="AS32" s="2">
        <v>-4.3442886476801379E-7</v>
      </c>
      <c r="AT32" s="2">
        <v>-6.9605969368992686E-8</v>
      </c>
      <c r="AU32" s="2">
        <v>-6.8218717531918347E-7</v>
      </c>
      <c r="AV32" s="2">
        <v>-8.1482792114471153E-7</v>
      </c>
      <c r="AW32" s="2">
        <v>-3.0495202664107634E-7</v>
      </c>
      <c r="AX32" s="2">
        <v>-3.5778928520753897E-6</v>
      </c>
      <c r="AY32" s="2">
        <v>-2.3247420259182454E-6</v>
      </c>
      <c r="AZ32" s="2">
        <v>1.9470201222095858E-9</v>
      </c>
      <c r="BA32" s="2">
        <v>-4.2688416179445166E-7</v>
      </c>
      <c r="BB32" s="2">
        <v>-5.3080636081738823E-7</v>
      </c>
      <c r="BC32" s="2">
        <v>2.4337751527619817E-9</v>
      </c>
      <c r="BD32" s="2">
        <v>2.67715266803818E-9</v>
      </c>
      <c r="BE32" s="2">
        <v>-3.99139125052965E-8</v>
      </c>
    </row>
    <row r="33" spans="1:57" x14ac:dyDescent="0.15">
      <c r="A33" s="5" t="s">
        <v>26</v>
      </c>
      <c r="B33" s="2">
        <v>-7.9964375381287285E-6</v>
      </c>
      <c r="C33" s="2">
        <v>-3.3329433408585958E-6</v>
      </c>
      <c r="D33" s="2">
        <v>-3.2454934976713868E-6</v>
      </c>
      <c r="E33" s="2">
        <v>-1.2451902586247035E-6</v>
      </c>
      <c r="F33" s="2">
        <v>-9.5159158714600705E-6</v>
      </c>
      <c r="G33" s="2">
        <v>-2.3835305382015533E-6</v>
      </c>
      <c r="H33" s="2">
        <v>-2.2698158956953188E-6</v>
      </c>
      <c r="I33" s="2">
        <v>-4.4357664486290375E-5</v>
      </c>
      <c r="J33" s="2">
        <v>-5.8292931306805085E-6</v>
      </c>
      <c r="K33" s="2">
        <v>-4.0755208488783135E-6</v>
      </c>
      <c r="L33" s="2">
        <v>-6.1065658416734024E-6</v>
      </c>
      <c r="M33" s="2">
        <v>-4.5453324466973804E-5</v>
      </c>
      <c r="N33" s="2">
        <v>-3.5905174523622205E-6</v>
      </c>
      <c r="O33" s="2">
        <v>-4.920381842427917E-5</v>
      </c>
      <c r="P33" s="2">
        <v>-1.9703673370955665E-5</v>
      </c>
      <c r="Q33" s="2">
        <v>-1.8467437021189722E-5</v>
      </c>
      <c r="R33" s="2">
        <v>-2.2305977748939556E-5</v>
      </c>
      <c r="S33" s="2">
        <v>-1.3027041998607965E-5</v>
      </c>
      <c r="T33" s="2">
        <v>-4.4543010399666666E-5</v>
      </c>
      <c r="U33" s="2">
        <v>-3.8406896658759365E-5</v>
      </c>
      <c r="V33" s="2">
        <v>-1.868680778822931E-6</v>
      </c>
      <c r="W33" s="2">
        <v>-3.8634624407400462E-5</v>
      </c>
      <c r="X33" s="2">
        <v>-1.9402822033301375E-5</v>
      </c>
      <c r="Y33" s="2">
        <v>-8.9300317684686306E-7</v>
      </c>
      <c r="Z33" s="2">
        <v>-4.8172029660121553E-7</v>
      </c>
      <c r="AA33" s="2">
        <v>-6.6855852812064614E-8</v>
      </c>
      <c r="AB33" s="2">
        <v>-4.3575689779292112E-8</v>
      </c>
      <c r="AC33" s="2">
        <v>-1.6561149825160006E-5</v>
      </c>
      <c r="AD33" s="2">
        <v>-1.9459828586368806E-5</v>
      </c>
      <c r="AE33" s="2">
        <v>-2.5578332973187218E-5</v>
      </c>
      <c r="AF33" s="2">
        <v>-9.7734899829636939E-6</v>
      </c>
      <c r="AG33" s="2">
        <v>-5.3126227431672717E-5</v>
      </c>
      <c r="AH33" s="2">
        <v>-4.6903559238464082E-6</v>
      </c>
      <c r="AI33" s="2">
        <v>-3.4117377388156722E-6</v>
      </c>
      <c r="AJ33" s="2">
        <v>-2.3578626661397791E-8</v>
      </c>
      <c r="AK33" s="2">
        <v>-1.9400135860643746E-8</v>
      </c>
      <c r="AL33" s="2">
        <v>-3.4920244549158746E-8</v>
      </c>
      <c r="AM33" s="2">
        <v>-4.9383791992340221E-6</v>
      </c>
      <c r="AN33" s="2">
        <v>-3.5472402262115534E-6</v>
      </c>
      <c r="AO33" s="2">
        <v>-9.8134841091994839E-7</v>
      </c>
      <c r="AP33" s="2">
        <v>-3.5356001446951669E-6</v>
      </c>
      <c r="AQ33" s="2">
        <v>-7.900332249711384E-7</v>
      </c>
      <c r="AR33" s="2">
        <v>-2.6563262947650669E-8</v>
      </c>
      <c r="AS33" s="2">
        <v>-1.2983167845200046E-7</v>
      </c>
      <c r="AT33" s="2">
        <v>-3.5218708177784035E-8</v>
      </c>
      <c r="AU33" s="2">
        <v>-3.1875915537180806E-7</v>
      </c>
      <c r="AV33" s="2">
        <v>-2.5966335690400092E-7</v>
      </c>
      <c r="AW33" s="2">
        <v>-1.4923181431264421E-7</v>
      </c>
      <c r="AX33" s="2">
        <v>-1.437102371830764E-6</v>
      </c>
      <c r="AY33" s="2">
        <v>-1.1577404154374939E-6</v>
      </c>
      <c r="AZ33" s="2">
        <v>-4.6560326065544997E-8</v>
      </c>
      <c r="BA33" s="2">
        <v>-1.7161658645954087E-7</v>
      </c>
      <c r="BB33" s="2">
        <v>-2.3548780298535257E-7</v>
      </c>
      <c r="BC33" s="2">
        <v>-1.9698599489269038E-8</v>
      </c>
      <c r="BD33" s="2">
        <v>-1.7012426831641439E-8</v>
      </c>
      <c r="BE33" s="2">
        <v>-4.4769544293793269E-8</v>
      </c>
    </row>
    <row r="34" spans="1:57" x14ac:dyDescent="0.15">
      <c r="A34" s="5" t="s">
        <v>25</v>
      </c>
      <c r="B34" s="2">
        <v>-5.8605280434560659E-7</v>
      </c>
      <c r="C34" s="2">
        <v>-1.130636731796831E-6</v>
      </c>
      <c r="D34" s="2">
        <v>-9.2512185659967235E-7</v>
      </c>
      <c r="E34" s="2">
        <v>-1.830119111177071E-6</v>
      </c>
      <c r="F34" s="2">
        <v>-6.6167252103536226E-7</v>
      </c>
      <c r="G34" s="2">
        <v>-1.6014304518330517E-6</v>
      </c>
      <c r="H34" s="2">
        <v>-8.7694477903119891E-7</v>
      </c>
      <c r="I34" s="2">
        <v>-3.9334449407171298E-7</v>
      </c>
      <c r="J34" s="2">
        <v>-9.336595665485158E-7</v>
      </c>
      <c r="K34" s="2">
        <v>-7.4582994767396127E-7</v>
      </c>
      <c r="L34" s="2">
        <v>-5.488527824256461E-7</v>
      </c>
      <c r="M34" s="2">
        <v>-4.6652486506179925E-7</v>
      </c>
      <c r="N34" s="2">
        <v>-5.488527824256461E-7</v>
      </c>
      <c r="O34" s="2">
        <v>-3.3662970655439626E-7</v>
      </c>
      <c r="P34" s="2">
        <v>-4.6286584651229493E-7</v>
      </c>
      <c r="Q34" s="2">
        <v>-4.9457734060799894E-7</v>
      </c>
      <c r="R34" s="2">
        <v>-3.7626907417402625E-7</v>
      </c>
      <c r="S34" s="2">
        <v>-5.1104292408076832E-7</v>
      </c>
      <c r="T34" s="2">
        <v>-4.1346909609398668E-7</v>
      </c>
      <c r="U34" s="2">
        <v>-4.4152157164018642E-7</v>
      </c>
      <c r="V34" s="2">
        <v>-5.7812493082168054E-7</v>
      </c>
      <c r="W34" s="2">
        <v>-2.3051816861877133E-7</v>
      </c>
      <c r="X34" s="2">
        <v>-4.061510589949782E-7</v>
      </c>
      <c r="Y34" s="2">
        <v>-2.030755294974891E-7</v>
      </c>
      <c r="Z34" s="2">
        <v>-5.9154133216986304E-8</v>
      </c>
      <c r="AA34" s="2">
        <v>-5.4885278242564614E-9</v>
      </c>
      <c r="AB34" s="2">
        <v>-1.3416401348182461E-8</v>
      </c>
      <c r="AC34" s="2">
        <v>-4.7262322931097303E-7</v>
      </c>
      <c r="AD34" s="2">
        <v>-4.5127895443886452E-7</v>
      </c>
      <c r="AE34" s="2">
        <v>-5.0067570485717277E-7</v>
      </c>
      <c r="AF34" s="2">
        <v>-3.9730843083367604E-6</v>
      </c>
      <c r="AG34" s="2">
        <v>-4.9396750418308153E-7</v>
      </c>
      <c r="AH34" s="2">
        <v>-1.3330170477699141E-4</v>
      </c>
      <c r="AI34" s="2">
        <v>-4.3133730334406614E-5</v>
      </c>
      <c r="AJ34" s="2">
        <v>-1.2196728498347691E-8</v>
      </c>
      <c r="AK34" s="2">
        <v>-1.3416401348182461E-8</v>
      </c>
      <c r="AL34" s="2">
        <v>-5.0006586843225534E-8</v>
      </c>
      <c r="AM34" s="2">
        <v>-9.9514937327293564E-5</v>
      </c>
      <c r="AN34" s="2">
        <v>-2.6494343480535776E-5</v>
      </c>
      <c r="AO34" s="2">
        <v>-1.2508964747905393E-5</v>
      </c>
      <c r="AP34" s="2">
        <v>-1.7807223607587628E-7</v>
      </c>
      <c r="AQ34" s="2">
        <v>-2.085640573217455E-7</v>
      </c>
      <c r="AR34" s="2">
        <v>-2.012460202227369E-8</v>
      </c>
      <c r="AS34" s="2">
        <v>-2.277129210641514E-6</v>
      </c>
      <c r="AT34" s="2">
        <v>-3.2382314163113119E-7</v>
      </c>
      <c r="AU34" s="2">
        <v>-4.4816878867178597E-6</v>
      </c>
      <c r="AV34" s="2">
        <v>-4.914061911984285E-6</v>
      </c>
      <c r="AW34" s="2">
        <v>-1.4465319999040363E-6</v>
      </c>
      <c r="AX34" s="2">
        <v>-1.3172466778215507E-6</v>
      </c>
      <c r="AY34" s="2">
        <v>-1.2873646930005989E-6</v>
      </c>
      <c r="AZ34" s="2">
        <v>-1.2196728498347691E-9</v>
      </c>
      <c r="BA34" s="2">
        <v>-6.067872427927978E-7</v>
      </c>
      <c r="BB34" s="2">
        <v>-9.5195465929603739E-7</v>
      </c>
      <c r="BC34" s="2">
        <v>-2.9881984820951841E-8</v>
      </c>
      <c r="BD34" s="2">
        <v>-1.4636074198017228E-8</v>
      </c>
      <c r="BE34" s="2">
        <v>-1.0611153793562491E-7</v>
      </c>
    </row>
    <row r="35" spans="1:57" x14ac:dyDescent="0.15">
      <c r="A35" s="5" t="s">
        <v>24</v>
      </c>
      <c r="B35" s="2">
        <v>-7.2806601378595014E-7</v>
      </c>
      <c r="C35" s="2">
        <v>-1.2201900628183915E-6</v>
      </c>
      <c r="D35" s="2">
        <v>-9.7673033938401122E-7</v>
      </c>
      <c r="E35" s="2">
        <v>-1.5480799991302529E-6</v>
      </c>
      <c r="F35" s="2">
        <v>-6.8700748560580526E-7</v>
      </c>
      <c r="G35" s="2">
        <v>-1.5475017100009551E-6</v>
      </c>
      <c r="H35" s="2">
        <v>-8.911435482479342E-7</v>
      </c>
      <c r="I35" s="2">
        <v>-5.5457927499660535E-7</v>
      </c>
      <c r="J35" s="2">
        <v>-8.015087332067728E-7</v>
      </c>
      <c r="K35" s="2">
        <v>-8.4372383964551326E-7</v>
      </c>
      <c r="L35" s="2">
        <v>-7.0666931600193083E-7</v>
      </c>
      <c r="M35" s="2">
        <v>-4.9501549467893037E-7</v>
      </c>
      <c r="N35" s="2">
        <v>-1.0733046239767462E-6</v>
      </c>
      <c r="O35" s="2">
        <v>-4.8518457948086748E-7</v>
      </c>
      <c r="P35" s="2">
        <v>-5.5978387716028572E-7</v>
      </c>
      <c r="Q35" s="2">
        <v>-5.6903650322905088E-7</v>
      </c>
      <c r="R35" s="2">
        <v>-5.5689243151379672E-7</v>
      </c>
      <c r="S35" s="2">
        <v>-6.1240818792638702E-7</v>
      </c>
      <c r="T35" s="2">
        <v>-4.499089425937007E-7</v>
      </c>
      <c r="U35" s="2">
        <v>-5.0022009684261074E-7</v>
      </c>
      <c r="V35" s="2">
        <v>-5.2161679462662984E-7</v>
      </c>
      <c r="W35" s="2">
        <v>-3.9612805356900388E-7</v>
      </c>
      <c r="X35" s="2">
        <v>-4.3892144913704229E-7</v>
      </c>
      <c r="Y35" s="2">
        <v>-2.9955376897626859E-7</v>
      </c>
      <c r="Z35" s="2">
        <v>-1.0004401936852215E-7</v>
      </c>
      <c r="AA35" s="2">
        <v>0</v>
      </c>
      <c r="AB35" s="2">
        <v>-1.3300649973849764E-8</v>
      </c>
      <c r="AC35" s="2">
        <v>-6.077818748920045E-7</v>
      </c>
      <c r="AD35" s="2">
        <v>-5.4532664892784041E-7</v>
      </c>
      <c r="AE35" s="2">
        <v>-5.8002399668570935E-7</v>
      </c>
      <c r="AF35" s="2">
        <v>-1.7510594835137862E-6</v>
      </c>
      <c r="AG35" s="2">
        <v>-4.9443720554963264E-7</v>
      </c>
      <c r="AH35" s="2">
        <v>-2.2938416602727162E-5</v>
      </c>
      <c r="AI35" s="2">
        <v>-1.0143885274838848E-4</v>
      </c>
      <c r="AJ35" s="2">
        <v>-2.3131565171912633E-9</v>
      </c>
      <c r="AK35" s="2">
        <v>-6.361180422275975E-9</v>
      </c>
      <c r="AL35" s="2">
        <v>-5.8407202059079403E-8</v>
      </c>
      <c r="AM35" s="2">
        <v>-8.921266397677404E-6</v>
      </c>
      <c r="AN35" s="2">
        <v>-3.8149733859776914E-6</v>
      </c>
      <c r="AO35" s="2">
        <v>-5.2450824027311905E-6</v>
      </c>
      <c r="AP35" s="2">
        <v>-2.7873536032154723E-7</v>
      </c>
      <c r="AQ35" s="2">
        <v>-3.3540769499273316E-7</v>
      </c>
      <c r="AR35" s="2">
        <v>-3.1227612982082056E-8</v>
      </c>
      <c r="AS35" s="2">
        <v>-8.1018307014624001E-7</v>
      </c>
      <c r="AT35" s="2">
        <v>-2.1859329087457438E-7</v>
      </c>
      <c r="AU35" s="2">
        <v>-2.9793455941423473E-6</v>
      </c>
      <c r="AV35" s="2">
        <v>-1.4619149188648787E-6</v>
      </c>
      <c r="AW35" s="2">
        <v>-6.8585090734720958E-7</v>
      </c>
      <c r="AX35" s="2">
        <v>-1.4393616428222637E-6</v>
      </c>
      <c r="AY35" s="2">
        <v>-1.2444782062488996E-6</v>
      </c>
      <c r="AZ35" s="2">
        <v>-8.6743369394672374E-9</v>
      </c>
      <c r="BA35" s="2">
        <v>-7.8300348106924281E-7</v>
      </c>
      <c r="BB35" s="2">
        <v>-1.1681440411815881E-6</v>
      </c>
      <c r="BC35" s="2">
        <v>-2.3131565171912631E-8</v>
      </c>
      <c r="BD35" s="2">
        <v>-1.6192095620338844E-8</v>
      </c>
      <c r="BE35" s="2">
        <v>-1.3647623451428456E-7</v>
      </c>
    </row>
    <row r="36" spans="1:57" x14ac:dyDescent="0.15">
      <c r="A36" s="5" t="s">
        <v>23</v>
      </c>
      <c r="B36" s="2">
        <v>-6.1058261575681559E-8</v>
      </c>
      <c r="C36" s="2">
        <v>-7.4491079122331513E-8</v>
      </c>
      <c r="D36" s="2">
        <v>3.2442289650545469E-7</v>
      </c>
      <c r="E36" s="2">
        <v>-8.5278038667368587E-8</v>
      </c>
      <c r="F36" s="2">
        <v>-2.6865635093299888E-8</v>
      </c>
      <c r="G36" s="2">
        <v>-3.867023233126499E-9</v>
      </c>
      <c r="H36" s="2">
        <v>2.381272201451581E-7</v>
      </c>
      <c r="I36" s="2">
        <v>-3.8873759869850593E-8</v>
      </c>
      <c r="J36" s="2">
        <v>5.922651372841111E-8</v>
      </c>
      <c r="K36" s="2">
        <v>1.3432817546649944E-8</v>
      </c>
      <c r="L36" s="2">
        <v>3.3785571405210465E-8</v>
      </c>
      <c r="M36" s="2">
        <v>-1.4246927700992361E-9</v>
      </c>
      <c r="N36" s="2">
        <v>6.8792308041934554E-8</v>
      </c>
      <c r="O36" s="2">
        <v>-1.791042339553326E-8</v>
      </c>
      <c r="P36" s="2">
        <v>-6.207589926860959E-8</v>
      </c>
      <c r="Q36" s="2">
        <v>-8.3446290820098131E-9</v>
      </c>
      <c r="R36" s="2">
        <v>-5.0067774492058885E-8</v>
      </c>
      <c r="S36" s="2">
        <v>-5.6173600649627037E-8</v>
      </c>
      <c r="T36" s="2">
        <v>-2.74762177090567E-8</v>
      </c>
      <c r="U36" s="2">
        <v>-2.0556281397146127E-8</v>
      </c>
      <c r="V36" s="2">
        <v>-3.7652594638336956E-8</v>
      </c>
      <c r="W36" s="2">
        <v>-3.154676848076881E-8</v>
      </c>
      <c r="X36" s="2">
        <v>-3.8059649715508175E-8</v>
      </c>
      <c r="Y36" s="2">
        <v>-4.1316090332877853E-8</v>
      </c>
      <c r="Z36" s="2">
        <v>-4.6872392136264875E-7</v>
      </c>
      <c r="AA36" s="2">
        <v>-1.5777454791156116E-6</v>
      </c>
      <c r="AB36" s="2">
        <v>-2.2666861972278849E-6</v>
      </c>
      <c r="AC36" s="2">
        <v>-5.3731270186599777E-8</v>
      </c>
      <c r="AD36" s="2">
        <v>-8.0800432818485264E-8</v>
      </c>
      <c r="AE36" s="2">
        <v>-2.74762177090567E-8</v>
      </c>
      <c r="AF36" s="2">
        <v>-3.582084679106652E-8</v>
      </c>
      <c r="AG36" s="2">
        <v>-2.9511493094912755E-8</v>
      </c>
      <c r="AH36" s="2">
        <v>-2.9715020633498361E-8</v>
      </c>
      <c r="AI36" s="2">
        <v>-3.9687870024193011E-8</v>
      </c>
      <c r="AJ36" s="2">
        <v>-2.2564894675447462E-5</v>
      </c>
      <c r="AK36" s="2">
        <v>-1.1411382033417714E-5</v>
      </c>
      <c r="AL36" s="2">
        <v>-7.5691891599986574E-6</v>
      </c>
      <c r="AM36" s="2">
        <v>-3.6227901868237726E-8</v>
      </c>
      <c r="AN36" s="2">
        <v>-2.3405666937344597E-8</v>
      </c>
      <c r="AO36" s="2">
        <v>-1.6282203086848414E-8</v>
      </c>
      <c r="AP36" s="2">
        <v>-5.3731270186599777E-8</v>
      </c>
      <c r="AQ36" s="2">
        <v>-3.1343240942183204E-8</v>
      </c>
      <c r="AR36" s="2">
        <v>-9.7778700087296448E-6</v>
      </c>
      <c r="AS36" s="2">
        <v>-1.2415179853721917E-8</v>
      </c>
      <c r="AT36" s="2">
        <v>-2.6356816246835872E-6</v>
      </c>
      <c r="AU36" s="2">
        <v>-3.93825787163146E-7</v>
      </c>
      <c r="AV36" s="2">
        <v>-3.4599681559552887E-9</v>
      </c>
      <c r="AW36" s="2">
        <v>-1.8317478472704469E-8</v>
      </c>
      <c r="AX36" s="2">
        <v>-2.2998611860173388E-8</v>
      </c>
      <c r="AY36" s="2">
        <v>-2.5847997400371861E-8</v>
      </c>
      <c r="AZ36" s="2">
        <v>-1.7918564497076681E-6</v>
      </c>
      <c r="BA36" s="2">
        <v>-4.5793696181761176E-8</v>
      </c>
      <c r="BB36" s="2">
        <v>-6.9606418196276978E-8</v>
      </c>
      <c r="BC36" s="2">
        <v>-4.1944990427107377E-6</v>
      </c>
      <c r="BD36" s="2">
        <v>-2.5029816695257732E-6</v>
      </c>
      <c r="BE36" s="2">
        <v>-3.5617319252480905E-7</v>
      </c>
    </row>
    <row r="37" spans="1:57" x14ac:dyDescent="0.15">
      <c r="A37" s="5" t="s">
        <v>22</v>
      </c>
      <c r="B37" s="2">
        <v>7.3425844634070867E-7</v>
      </c>
      <c r="C37" s="2">
        <v>4.4213411822666324E-6</v>
      </c>
      <c r="D37" s="2">
        <v>1.2656089134238234E-5</v>
      </c>
      <c r="E37" s="2">
        <v>-4.879265804715676E-6</v>
      </c>
      <c r="F37" s="2">
        <v>1.8948605066856994E-7</v>
      </c>
      <c r="G37" s="2">
        <v>5.542466982055671E-6</v>
      </c>
      <c r="H37" s="2">
        <v>8.5505580364192192E-6</v>
      </c>
      <c r="I37" s="2">
        <v>1.4053548757918937E-6</v>
      </c>
      <c r="J37" s="2">
        <v>7.3899559760742271E-6</v>
      </c>
      <c r="K37" s="2">
        <v>2.2185658432445063E-6</v>
      </c>
      <c r="L37" s="2">
        <v>1.6974792039059391E-6</v>
      </c>
      <c r="M37" s="2">
        <v>1.1290210519002293E-6</v>
      </c>
      <c r="N37" s="2">
        <v>4.1686931147085395E-6</v>
      </c>
      <c r="O37" s="2">
        <v>9.7901126178761141E-7</v>
      </c>
      <c r="P37" s="2">
        <v>1.9738130277976037E-7</v>
      </c>
      <c r="Q37" s="2">
        <v>9.7901126178761141E-7</v>
      </c>
      <c r="R37" s="2">
        <v>-6.2372491678404283E-7</v>
      </c>
      <c r="S37" s="2">
        <v>7.974204632302318E-7</v>
      </c>
      <c r="T37" s="2">
        <v>1.4290406321254649E-6</v>
      </c>
      <c r="U37" s="2">
        <v>1.3974596236807033E-6</v>
      </c>
      <c r="V37" s="2">
        <v>2.9765100459187861E-6</v>
      </c>
      <c r="W37" s="2">
        <v>1.4211453800142745E-6</v>
      </c>
      <c r="X37" s="2">
        <v>8.0531571534142234E-7</v>
      </c>
      <c r="Y37" s="2">
        <v>-2.8422907600285491E-7</v>
      </c>
      <c r="Z37" s="2">
        <v>1.9738130277976037E-7</v>
      </c>
      <c r="AA37" s="2">
        <v>7.4215369845189889E-7</v>
      </c>
      <c r="AB37" s="2">
        <v>-5.6056289989451938E-7</v>
      </c>
      <c r="AC37" s="2">
        <v>1.2632403377904662E-7</v>
      </c>
      <c r="AD37" s="2">
        <v>-7.8162995900785104E-7</v>
      </c>
      <c r="AE37" s="2">
        <v>2.2896231122452204E-7</v>
      </c>
      <c r="AF37" s="2">
        <v>-3.9476260555952066E-8</v>
      </c>
      <c r="AG37" s="2">
        <v>9.5532550545404001E-7</v>
      </c>
      <c r="AH37" s="2">
        <v>-4.8161037878261528E-7</v>
      </c>
      <c r="AI37" s="2">
        <v>-5.7635340411690035E-7</v>
      </c>
      <c r="AJ37" s="2">
        <v>-1.9343367672416516E-6</v>
      </c>
      <c r="AK37" s="2">
        <v>-3.291530605155284E-5</v>
      </c>
      <c r="AL37" s="2">
        <v>-1.160602060344991E-6</v>
      </c>
      <c r="AM37" s="2">
        <v>-7.0267743789594683E-7</v>
      </c>
      <c r="AN37" s="2">
        <v>-1.9738130277976037E-7</v>
      </c>
      <c r="AO37" s="2">
        <v>2.5264806755809323E-7</v>
      </c>
      <c r="AP37" s="2">
        <v>-5.8424865622809068E-7</v>
      </c>
      <c r="AQ37" s="2">
        <v>-3.1581008444761654E-8</v>
      </c>
      <c r="AR37" s="2">
        <v>-1.0263827744547539E-7</v>
      </c>
      <c r="AS37" s="2">
        <v>-1.658002943349987E-7</v>
      </c>
      <c r="AT37" s="2">
        <v>-3.9476260555952066E-8</v>
      </c>
      <c r="AU37" s="2">
        <v>-3.9476260555952066E-8</v>
      </c>
      <c r="AV37" s="2">
        <v>1.1842878166785622E-7</v>
      </c>
      <c r="AW37" s="2">
        <v>-7.1057269000713727E-8</v>
      </c>
      <c r="AX37" s="2">
        <v>-1.1842878166785622E-7</v>
      </c>
      <c r="AY37" s="2">
        <v>-1.8948605066856994E-7</v>
      </c>
      <c r="AZ37" s="2">
        <v>-6.3162016889523308E-8</v>
      </c>
      <c r="BA37" s="2">
        <v>7.8952521111904132E-8</v>
      </c>
      <c r="BB37" s="2">
        <v>0</v>
      </c>
      <c r="BC37" s="2">
        <v>-2.3606803812459339E-6</v>
      </c>
      <c r="BD37" s="2">
        <v>-1.0974400434554678E-6</v>
      </c>
      <c r="BE37" s="2">
        <v>-1.8159079855737953E-7</v>
      </c>
    </row>
    <row r="38" spans="1:57" x14ac:dyDescent="0.15">
      <c r="A38" s="5" t="s">
        <v>21</v>
      </c>
      <c r="B38" s="2">
        <v>1.3865981638521155E-7</v>
      </c>
      <c r="C38" s="2">
        <v>5.0355407003050512E-7</v>
      </c>
      <c r="D38" s="2">
        <v>1.1399296483878971E-5</v>
      </c>
      <c r="E38" s="2">
        <v>4.3276458482331816E-6</v>
      </c>
      <c r="F38" s="2">
        <v>1.6055347160392918E-7</v>
      </c>
      <c r="G38" s="2">
        <v>5.4515201494606855E-6</v>
      </c>
      <c r="H38" s="2">
        <v>7.3854596937807408E-6</v>
      </c>
      <c r="I38" s="2">
        <v>1.7587903025703151E-6</v>
      </c>
      <c r="J38" s="2">
        <v>7.7357581772802232E-7</v>
      </c>
      <c r="K38" s="2">
        <v>2.1090887860697968E-6</v>
      </c>
      <c r="L38" s="2">
        <v>6.2761811626990493E-7</v>
      </c>
      <c r="M38" s="2">
        <v>1.3501087384875862E-6</v>
      </c>
      <c r="N38" s="2">
        <v>2.5615576605899609E-6</v>
      </c>
      <c r="O38" s="2">
        <v>1.3647045086333982E-6</v>
      </c>
      <c r="P38" s="2">
        <v>5.327456103221286E-7</v>
      </c>
      <c r="Q38" s="2">
        <v>1.1676616116649393E-6</v>
      </c>
      <c r="R38" s="2">
        <v>3.7219213871819947E-7</v>
      </c>
      <c r="S38" s="2">
        <v>9.5602294455066908E-7</v>
      </c>
      <c r="T38" s="2">
        <v>9.7061871469648087E-7</v>
      </c>
      <c r="U38" s="2">
        <v>1.7733860727161269E-6</v>
      </c>
      <c r="V38" s="2">
        <v>-6.2761811626990493E-7</v>
      </c>
      <c r="W38" s="2">
        <v>6.4221388641571672E-7</v>
      </c>
      <c r="X38" s="2">
        <v>7.4438427743639895E-7</v>
      </c>
      <c r="Y38" s="2">
        <v>-1.0946827609358807E-7</v>
      </c>
      <c r="Z38" s="2">
        <v>-6.4221388641571672E-7</v>
      </c>
      <c r="AA38" s="2">
        <v>-2.0725993607052672E-6</v>
      </c>
      <c r="AB38" s="2">
        <v>-2.0944930159239848E-6</v>
      </c>
      <c r="AC38" s="2">
        <v>-5.400434953950345E-7</v>
      </c>
      <c r="AD38" s="2">
        <v>-4.0868156408272879E-7</v>
      </c>
      <c r="AE38" s="2">
        <v>-1.5325558653102328E-7</v>
      </c>
      <c r="AF38" s="2">
        <v>-2.6272386262461135E-7</v>
      </c>
      <c r="AG38" s="2">
        <v>4.1597944915563469E-7</v>
      </c>
      <c r="AH38" s="2">
        <v>-1.1676616116649394E-7</v>
      </c>
      <c r="AI38" s="2">
        <v>-1.021703910206822E-7</v>
      </c>
      <c r="AJ38" s="2">
        <v>-1.875556463736809E-6</v>
      </c>
      <c r="AK38" s="2">
        <v>-2.3426211084027846E-6</v>
      </c>
      <c r="AL38" s="2">
        <v>-3.8992599944536069E-5</v>
      </c>
      <c r="AM38" s="2">
        <v>-1.8244712682264682E-7</v>
      </c>
      <c r="AN38" s="2">
        <v>-1.0946827609358807E-7</v>
      </c>
      <c r="AO38" s="2">
        <v>-4.378731043743523E-8</v>
      </c>
      <c r="AP38" s="2">
        <v>3.5759636857238768E-7</v>
      </c>
      <c r="AQ38" s="2">
        <v>0</v>
      </c>
      <c r="AR38" s="2">
        <v>-1.4303854742895507E-6</v>
      </c>
      <c r="AS38" s="2">
        <v>-2.9191540291623484E-8</v>
      </c>
      <c r="AT38" s="2">
        <v>1.021703910206822E-7</v>
      </c>
      <c r="AU38" s="2">
        <v>8.757462087487046E-8</v>
      </c>
      <c r="AV38" s="2">
        <v>9.4872505947776329E-8</v>
      </c>
      <c r="AW38" s="2">
        <v>-1.5325558653102328E-7</v>
      </c>
      <c r="AX38" s="2">
        <v>-2.2623443726008201E-7</v>
      </c>
      <c r="AY38" s="2">
        <v>-4.378731043743523E-8</v>
      </c>
      <c r="AZ38" s="2">
        <v>-2.0725993607052672E-6</v>
      </c>
      <c r="BA38" s="2">
        <v>-2.043407820413644E-7</v>
      </c>
      <c r="BB38" s="2">
        <v>-1.021703910206822E-7</v>
      </c>
      <c r="BC38" s="2">
        <v>-2.5250682352254313E-6</v>
      </c>
      <c r="BD38" s="2">
        <v>-1.6785135667683506E-6</v>
      </c>
      <c r="BE38" s="2">
        <v>-5.2544772524922271E-7</v>
      </c>
    </row>
    <row r="39" spans="1:57" x14ac:dyDescent="0.15">
      <c r="A39" s="5" t="s">
        <v>20</v>
      </c>
      <c r="B39" s="2">
        <v>-4.2674129945974992E-7</v>
      </c>
      <c r="C39" s="2">
        <v>-7.4192332520286466E-7</v>
      </c>
      <c r="D39" s="2">
        <v>-9.4662917697416595E-7</v>
      </c>
      <c r="E39" s="2">
        <v>-7.6033602086483351E-7</v>
      </c>
      <c r="F39" s="2">
        <v>-1.0148644608979331E-6</v>
      </c>
      <c r="G39" s="2">
        <v>-3.9749760634956394E-7</v>
      </c>
      <c r="H39" s="2">
        <v>-1.1794956221108316E-6</v>
      </c>
      <c r="I39" s="2">
        <v>-6.9859933540999655E-7</v>
      </c>
      <c r="J39" s="2">
        <v>-6.7152184178945406E-7</v>
      </c>
      <c r="K39" s="2">
        <v>-7.6791771907858549E-7</v>
      </c>
      <c r="L39" s="2">
        <v>-1.0484405529874057E-6</v>
      </c>
      <c r="M39" s="2">
        <v>-5.1122307955584255E-7</v>
      </c>
      <c r="N39" s="2">
        <v>-1.441605760357683E-6</v>
      </c>
      <c r="O39" s="2">
        <v>-4.7331458848708298E-7</v>
      </c>
      <c r="P39" s="2">
        <v>-3.6283841451526957E-7</v>
      </c>
      <c r="Q39" s="2">
        <v>-6.7152184178945406E-7</v>
      </c>
      <c r="R39" s="2">
        <v>-4.4298779563207538E-7</v>
      </c>
      <c r="S39" s="2">
        <v>-4.3215679818385841E-7</v>
      </c>
      <c r="T39" s="2">
        <v>-4.9497658338351703E-7</v>
      </c>
      <c r="U39" s="2">
        <v>-5.1663857827995098E-7</v>
      </c>
      <c r="V39" s="2">
        <v>-8.9464038922272441E-7</v>
      </c>
      <c r="W39" s="2">
        <v>-3.4875811783258739E-7</v>
      </c>
      <c r="X39" s="2">
        <v>-3.8016801043241675E-7</v>
      </c>
      <c r="Y39" s="2">
        <v>-1.7546215866111544E-7</v>
      </c>
      <c r="Z39" s="2">
        <v>-4.4407089537689706E-8</v>
      </c>
      <c r="AA39" s="2">
        <v>2.4911294130899103E-8</v>
      </c>
      <c r="AB39" s="2">
        <v>-1.0830997448217002E-8</v>
      </c>
      <c r="AC39" s="2">
        <v>-8.3940230223681755E-7</v>
      </c>
      <c r="AD39" s="2">
        <v>-5.8487386220371804E-7</v>
      </c>
      <c r="AE39" s="2">
        <v>-7.7874871652680236E-7</v>
      </c>
      <c r="AF39" s="2">
        <v>-4.5154428361616681E-6</v>
      </c>
      <c r="AG39" s="2">
        <v>-7.3217542749946935E-7</v>
      </c>
      <c r="AH39" s="2">
        <v>-5.2027779342255181E-5</v>
      </c>
      <c r="AI39" s="2">
        <v>-2.4675178386527975E-5</v>
      </c>
      <c r="AJ39" s="2">
        <v>-2.2745094641255702E-8</v>
      </c>
      <c r="AK39" s="2">
        <v>-2.0578895151612305E-8</v>
      </c>
      <c r="AL39" s="2">
        <v>-3.4659191834294403E-8</v>
      </c>
      <c r="AM39" s="2">
        <v>-1.0689436311568804E-4</v>
      </c>
      <c r="AN39" s="2">
        <v>-2.2624870569580494E-5</v>
      </c>
      <c r="AO39" s="2">
        <v>-1.035226736100581E-5</v>
      </c>
      <c r="AP39" s="2">
        <v>-2.0795515100576644E-7</v>
      </c>
      <c r="AQ39" s="2">
        <v>-2.2961714590220045E-7</v>
      </c>
      <c r="AR39" s="2">
        <v>-2.4911294130899103E-8</v>
      </c>
      <c r="AS39" s="2">
        <v>-2.633015479661553E-6</v>
      </c>
      <c r="AT39" s="2">
        <v>-3.8774970864616868E-7</v>
      </c>
      <c r="AU39" s="2">
        <v>-3.7583561145312994E-6</v>
      </c>
      <c r="AV39" s="2">
        <v>-4.6031739154922258E-6</v>
      </c>
      <c r="AW39" s="2">
        <v>-1.7892807784454488E-6</v>
      </c>
      <c r="AX39" s="2">
        <v>-1.8120258730867045E-6</v>
      </c>
      <c r="AY39" s="2">
        <v>-1.5466664356053878E-6</v>
      </c>
      <c r="AZ39" s="2">
        <v>6.4985984689302014E-9</v>
      </c>
      <c r="BA39" s="2">
        <v>-6.769373405135627E-7</v>
      </c>
      <c r="BB39" s="2">
        <v>-8.5239949917467796E-7</v>
      </c>
      <c r="BC39" s="2">
        <v>-4.9822588261798207E-8</v>
      </c>
      <c r="BD39" s="2">
        <v>-2.2745094641255702E-8</v>
      </c>
      <c r="BE39" s="2">
        <v>-8.8814179075379412E-8</v>
      </c>
    </row>
    <row r="40" spans="1:57" x14ac:dyDescent="0.15">
      <c r="A40" s="5" t="s">
        <v>19</v>
      </c>
      <c r="B40" s="2">
        <v>-3.9357360891488517E-7</v>
      </c>
      <c r="C40" s="2">
        <v>-4.515137040847873E-7</v>
      </c>
      <c r="D40" s="2">
        <v>-5.4131145009915128E-7</v>
      </c>
      <c r="E40" s="2">
        <v>-5.8359133410352121E-7</v>
      </c>
      <c r="F40" s="2">
        <v>-4.8294157211853124E-7</v>
      </c>
      <c r="G40" s="2">
        <v>-5.2946556137874007E-7</v>
      </c>
      <c r="H40" s="2">
        <v>-6.2600552523624061E-7</v>
      </c>
      <c r="I40" s="2">
        <v>-3.3372635252242241E-7</v>
      </c>
      <c r="J40" s="2">
        <v>-3.3364576824541284E-7</v>
      </c>
      <c r="K40" s="2">
        <v>-4.8552026898283847E-7</v>
      </c>
      <c r="L40" s="2">
        <v>-5.0072383591198289E-7</v>
      </c>
      <c r="M40" s="2">
        <v>-4.3069609919064075E-7</v>
      </c>
      <c r="N40" s="2">
        <v>-6.6533065241692531E-7</v>
      </c>
      <c r="O40" s="2">
        <v>-3.5215329053195089E-7</v>
      </c>
      <c r="P40" s="2">
        <v>-3.8951753363873522E-7</v>
      </c>
      <c r="Q40" s="2">
        <v>-4.2363154423946577E-7</v>
      </c>
      <c r="R40" s="2">
        <v>-3.6687335179903771E-7</v>
      </c>
      <c r="S40" s="2">
        <v>-4.1479413519407969E-7</v>
      </c>
      <c r="T40" s="2">
        <v>-3.6931774153499558E-7</v>
      </c>
      <c r="U40" s="2">
        <v>-5.2449619762981483E-7</v>
      </c>
      <c r="V40" s="2">
        <v>-4.4544302188339745E-7</v>
      </c>
      <c r="W40" s="2">
        <v>-4.1216171547843278E-7</v>
      </c>
      <c r="X40" s="2">
        <v>-5.5364084448162009E-7</v>
      </c>
      <c r="Y40" s="2">
        <v>-1.8185185178499673E-7</v>
      </c>
      <c r="Z40" s="2">
        <v>-1.0406116304506312E-7</v>
      </c>
      <c r="AA40" s="2">
        <v>-2.3852945994841524E-8</v>
      </c>
      <c r="AB40" s="2">
        <v>-2.2214399028979662E-8</v>
      </c>
      <c r="AC40" s="2">
        <v>-6.4174632067878238E-7</v>
      </c>
      <c r="AD40" s="2">
        <v>-5.6860265857973566E-7</v>
      </c>
      <c r="AE40" s="2">
        <v>-3.9631347433321152E-7</v>
      </c>
      <c r="AF40" s="2">
        <v>-1.5662091465329106E-6</v>
      </c>
      <c r="AG40" s="2">
        <v>-3.7823573485739133E-7</v>
      </c>
      <c r="AH40" s="2">
        <v>-1.9665007980078294E-5</v>
      </c>
      <c r="AI40" s="2">
        <v>-1.0635942662537691E-5</v>
      </c>
      <c r="AJ40" s="2">
        <v>-1.6734668192326878E-8</v>
      </c>
      <c r="AK40" s="2">
        <v>-1.3967941348330619E-8</v>
      </c>
      <c r="AL40" s="2">
        <v>-8.1390119779695732E-8</v>
      </c>
      <c r="AM40" s="2">
        <v>-2.4858610910495658E-5</v>
      </c>
      <c r="AN40" s="2">
        <v>-2.9020627649487464E-5</v>
      </c>
      <c r="AO40" s="2">
        <v>-1.1075825369307427E-5</v>
      </c>
      <c r="AP40" s="2">
        <v>-3.2596340050383091E-7</v>
      </c>
      <c r="AQ40" s="2">
        <v>-4.7407730164747529E-7</v>
      </c>
      <c r="AR40" s="2">
        <v>-1.3089572728925984E-7</v>
      </c>
      <c r="AS40" s="2">
        <v>-7.1078287079290655E-6</v>
      </c>
      <c r="AT40" s="2">
        <v>-8.5771218306450971E-7</v>
      </c>
      <c r="AU40" s="2">
        <v>-2.9058690289661667E-6</v>
      </c>
      <c r="AV40" s="2">
        <v>-1.0305144205413283E-5</v>
      </c>
      <c r="AW40" s="2">
        <v>-5.0514791271980999E-6</v>
      </c>
      <c r="AX40" s="2">
        <v>-1.0305654572501012E-6</v>
      </c>
      <c r="AY40" s="2">
        <v>-1.1633414843362518E-6</v>
      </c>
      <c r="AZ40" s="2">
        <v>-2.1542863387232996E-8</v>
      </c>
      <c r="BA40" s="2">
        <v>-6.7814355246145172E-7</v>
      </c>
      <c r="BB40" s="2">
        <v>-7.4486733382540019E-7</v>
      </c>
      <c r="BC40" s="2">
        <v>-1.8426938009528472E-8</v>
      </c>
      <c r="BD40" s="2">
        <v>-1.7647956665102343E-8</v>
      </c>
      <c r="BE40" s="2">
        <v>-8.1255812651346396E-8</v>
      </c>
    </row>
    <row r="41" spans="1:57" x14ac:dyDescent="0.15">
      <c r="A41" s="5" t="s">
        <v>18</v>
      </c>
      <c r="B41" s="2">
        <v>-2.1872770207782131E-8</v>
      </c>
      <c r="C41" s="2">
        <v>-8.9678357851906727E-7</v>
      </c>
      <c r="D41" s="2">
        <v>-4.9129606928249088E-7</v>
      </c>
      <c r="E41" s="2">
        <v>-3.3011057805898876E-6</v>
      </c>
      <c r="F41" s="2">
        <v>-3.1294886604980582E-7</v>
      </c>
      <c r="G41" s="2">
        <v>-2.7795243371735442E-6</v>
      </c>
      <c r="H41" s="2">
        <v>-7.234839376420243E-7</v>
      </c>
      <c r="I41" s="2">
        <v>-2.1199761893696522E-7</v>
      </c>
      <c r="J41" s="2">
        <v>-1.3056361293260718E-6</v>
      </c>
      <c r="K41" s="2">
        <v>1.3628418360233482E-7</v>
      </c>
      <c r="L41" s="2">
        <v>-4.5428061200778266E-8</v>
      </c>
      <c r="M41" s="2">
        <v>-3.6510701039144015E-7</v>
      </c>
      <c r="N41" s="2">
        <v>-6.0570748267704359E-8</v>
      </c>
      <c r="O41" s="2">
        <v>-2.3387038914474739E-7</v>
      </c>
      <c r="P41" s="2">
        <v>-5.2158144341634311E-8</v>
      </c>
      <c r="Q41" s="2">
        <v>-1.850772863735411E-7</v>
      </c>
      <c r="R41" s="2">
        <v>-1.985374526552532E-7</v>
      </c>
      <c r="S41" s="2">
        <v>1.0263376789805461E-7</v>
      </c>
      <c r="T41" s="2">
        <v>-2.490130762116735E-7</v>
      </c>
      <c r="U41" s="2">
        <v>-2.1536266050739325E-7</v>
      </c>
      <c r="V41" s="2">
        <v>-9.018311408747093E-7</v>
      </c>
      <c r="W41" s="2">
        <v>-2.406004722856034E-7</v>
      </c>
      <c r="X41" s="2">
        <v>-6.3262781524046766E-7</v>
      </c>
      <c r="Y41" s="2">
        <v>-5.4177169283891113E-7</v>
      </c>
      <c r="Z41" s="2">
        <v>-3.1126634526459179E-7</v>
      </c>
      <c r="AA41" s="2">
        <v>-8.9173601616342515E-8</v>
      </c>
      <c r="AB41" s="2">
        <v>-1.1441141339455268E-7</v>
      </c>
      <c r="AC41" s="2">
        <v>-7.1843637528638226E-7</v>
      </c>
      <c r="AD41" s="2">
        <v>-9.3211651500856141E-7</v>
      </c>
      <c r="AE41" s="2">
        <v>-5.2999404734241308E-7</v>
      </c>
      <c r="AF41" s="2">
        <v>-6.7132579330038997E-7</v>
      </c>
      <c r="AG41" s="2">
        <v>-3.8024969745836621E-7</v>
      </c>
      <c r="AH41" s="2">
        <v>-3.2290938909827277E-5</v>
      </c>
      <c r="AI41" s="2">
        <v>-1.3015980794415581E-5</v>
      </c>
      <c r="AJ41" s="2">
        <v>-9.5903684757198553E-8</v>
      </c>
      <c r="AK41" s="2">
        <v>-1.0431628868326862E-7</v>
      </c>
      <c r="AL41" s="2">
        <v>-3.1126634526459179E-7</v>
      </c>
      <c r="AM41" s="2">
        <v>-1.8398364786315198E-5</v>
      </c>
      <c r="AN41" s="2">
        <v>-2.0380374271297302E-5</v>
      </c>
      <c r="AO41" s="2">
        <v>-1.8328708425807336E-4</v>
      </c>
      <c r="AP41" s="2">
        <v>-5.9897739953618749E-7</v>
      </c>
      <c r="AQ41" s="2">
        <v>-8.2443518475486479E-7</v>
      </c>
      <c r="AR41" s="2">
        <v>-4.3240784180000054E-7</v>
      </c>
      <c r="AS41" s="2">
        <v>-1.6699018793249048E-5</v>
      </c>
      <c r="AT41" s="2">
        <v>-3.0234898510295755E-6</v>
      </c>
      <c r="AU41" s="2">
        <v>-1.1831486161624917E-5</v>
      </c>
      <c r="AV41" s="2">
        <v>-2.5961295715852173E-5</v>
      </c>
      <c r="AW41" s="2">
        <v>-9.8242388648646041E-6</v>
      </c>
      <c r="AX41" s="2">
        <v>-7.234839376420243E-7</v>
      </c>
      <c r="AY41" s="2">
        <v>-9.8090961777976779E-7</v>
      </c>
      <c r="AZ41" s="2">
        <v>-1.1609393417976668E-7</v>
      </c>
      <c r="BA41" s="2">
        <v>-1.7481390958373565E-6</v>
      </c>
      <c r="BB41" s="2">
        <v>-2.1973721454894969E-6</v>
      </c>
      <c r="BC41" s="2">
        <v>-1.4637930831361887E-7</v>
      </c>
      <c r="BD41" s="2">
        <v>-1.1272889260933866E-7</v>
      </c>
      <c r="BE41" s="2">
        <v>-3.2136146997587592E-7</v>
      </c>
    </row>
    <row r="42" spans="1:57" x14ac:dyDescent="0.15">
      <c r="A42" s="5" t="s">
        <v>17</v>
      </c>
      <c r="B42" s="2">
        <v>-2.6869364030941992E-8</v>
      </c>
      <c r="C42" s="2">
        <v>6.3670796551892898E-7</v>
      </c>
      <c r="D42" s="2">
        <v>5.100381065159167E-7</v>
      </c>
      <c r="E42" s="2">
        <v>1.6361523454555749E-7</v>
      </c>
      <c r="F42" s="2">
        <v>-4.1407609211969531E-7</v>
      </c>
      <c r="G42" s="2">
        <v>9.6057976410617625E-7</v>
      </c>
      <c r="H42" s="2">
        <v>-1.6265561440159526E-7</v>
      </c>
      <c r="I42" s="2">
        <v>-1.4250359137838877E-7</v>
      </c>
      <c r="J42" s="2">
        <v>2.000808000161216E-7</v>
      </c>
      <c r="K42" s="2">
        <v>-2.5429933814998673E-8</v>
      </c>
      <c r="L42" s="2">
        <v>-3.4930173240224586E-7</v>
      </c>
      <c r="M42" s="2">
        <v>-3.5649888348196256E-7</v>
      </c>
      <c r="N42" s="2">
        <v>-5.3114974968308541E-7</v>
      </c>
      <c r="O42" s="2">
        <v>-7.7729231660939344E-8</v>
      </c>
      <c r="P42" s="2">
        <v>-1.3098814965084222E-7</v>
      </c>
      <c r="Q42" s="2">
        <v>-2.3126845469489358E-7</v>
      </c>
      <c r="R42" s="2">
        <v>-1.0747745612376797E-7</v>
      </c>
      <c r="S42" s="2">
        <v>-9.1643723748391445E-8</v>
      </c>
      <c r="T42" s="2">
        <v>-1.6601428490546302E-7</v>
      </c>
      <c r="U42" s="2">
        <v>-4.1935400291148757E-7</v>
      </c>
      <c r="V42" s="2">
        <v>-3.5170078276215149E-7</v>
      </c>
      <c r="W42" s="2">
        <v>-5.1243715687582228E-7</v>
      </c>
      <c r="X42" s="2">
        <v>-3.9891409384509236E-6</v>
      </c>
      <c r="Y42" s="2">
        <v>-2.2306370246401667E-6</v>
      </c>
      <c r="Z42" s="2">
        <v>-1.0195484219526542E-5</v>
      </c>
      <c r="AA42" s="2">
        <v>3.3586705038677493E-8</v>
      </c>
      <c r="AB42" s="2">
        <v>-1.0555821583584356E-8</v>
      </c>
      <c r="AC42" s="2">
        <v>-1.492689133933224E-6</v>
      </c>
      <c r="AD42" s="2">
        <v>-2.2013686102493191E-6</v>
      </c>
      <c r="AE42" s="2">
        <v>-5.6905474536959291E-7</v>
      </c>
      <c r="AF42" s="2">
        <v>-8.6941585042976598E-7</v>
      </c>
      <c r="AG42" s="2">
        <v>-3.7041337556941468E-7</v>
      </c>
      <c r="AH42" s="2">
        <v>-1.5545846332187869E-7</v>
      </c>
      <c r="AI42" s="2">
        <v>-7.5570086337024348E-7</v>
      </c>
      <c r="AJ42" s="2">
        <v>1.8232782735282066E-8</v>
      </c>
      <c r="AK42" s="2">
        <v>3.0707844606790848E-8</v>
      </c>
      <c r="AL42" s="2">
        <v>-7.1971510797166053E-8</v>
      </c>
      <c r="AM42" s="2">
        <v>-1.8040858706489624E-7</v>
      </c>
      <c r="AN42" s="2">
        <v>-2.3491501124194996E-6</v>
      </c>
      <c r="AO42" s="2">
        <v>-6.2149798623712789E-6</v>
      </c>
      <c r="AP42" s="2">
        <v>-1.6958215260071455E-4</v>
      </c>
      <c r="AQ42" s="2">
        <v>-1.4175940595674607E-4</v>
      </c>
      <c r="AR42" s="2">
        <v>-1.4874112231414317E-7</v>
      </c>
      <c r="AS42" s="2">
        <v>-1.0238187315932861E-5</v>
      </c>
      <c r="AT42" s="2">
        <v>-1.3453874418350239E-6</v>
      </c>
      <c r="AU42" s="2">
        <v>-3.6599912290718842E-6</v>
      </c>
      <c r="AV42" s="2">
        <v>-4.331725329845434E-6</v>
      </c>
      <c r="AW42" s="2">
        <v>-4.2740041781861066E-5</v>
      </c>
      <c r="AX42" s="2">
        <v>-7.3746808063496138E-7</v>
      </c>
      <c r="AY42" s="2">
        <v>-5.9976258997638376E-7</v>
      </c>
      <c r="AZ42" s="2">
        <v>5.2779107917921778E-9</v>
      </c>
      <c r="BA42" s="2">
        <v>-1.2983660547808757E-6</v>
      </c>
      <c r="BB42" s="2">
        <v>-1.6754967713580255E-6</v>
      </c>
      <c r="BC42" s="2">
        <v>1.3914492087452105E-8</v>
      </c>
      <c r="BD42" s="2">
        <v>1.439430215943321E-9</v>
      </c>
      <c r="BE42" s="2">
        <v>-2.317482647668747E-7</v>
      </c>
    </row>
    <row r="43" spans="1:57" x14ac:dyDescent="0.15">
      <c r="A43" s="5" t="s">
        <v>16</v>
      </c>
      <c r="B43" s="2">
        <v>-1.7064336098266652E-7</v>
      </c>
      <c r="C43" s="2">
        <v>-1.7400763315976179E-7</v>
      </c>
      <c r="D43" s="2">
        <v>-1.7382072914992317E-7</v>
      </c>
      <c r="E43" s="2">
        <v>-2.3035919212610784E-7</v>
      </c>
      <c r="F43" s="2">
        <v>-1.7054990897774722E-7</v>
      </c>
      <c r="G43" s="2">
        <v>-1.9456707424201076E-7</v>
      </c>
      <c r="H43" s="2">
        <v>-3.0446663202712351E-7</v>
      </c>
      <c r="I43" s="2">
        <v>-1.8064272550903307E-7</v>
      </c>
      <c r="J43" s="2">
        <v>-1.0989955778511273E-7</v>
      </c>
      <c r="K43" s="2">
        <v>-1.8755817387306225E-7</v>
      </c>
      <c r="L43" s="2">
        <v>-1.6354100860879868E-7</v>
      </c>
      <c r="M43" s="2">
        <v>-3.4960395040315194E-7</v>
      </c>
      <c r="N43" s="2">
        <v>-4.408131072044019E-7</v>
      </c>
      <c r="O43" s="2">
        <v>-1.9288493815346314E-7</v>
      </c>
      <c r="P43" s="2">
        <v>-1.7877368541064679E-7</v>
      </c>
      <c r="Q43" s="2">
        <v>-1.5073808393485273E-7</v>
      </c>
      <c r="R43" s="2">
        <v>-1.8045582149919447E-7</v>
      </c>
      <c r="S43" s="2">
        <v>-1.712040730121824E-7</v>
      </c>
      <c r="T43" s="2">
        <v>-1.8774507788290091E-7</v>
      </c>
      <c r="U43" s="2">
        <v>-5.7949588250466319E-7</v>
      </c>
      <c r="V43" s="2">
        <v>-4.2025366612215293E-7</v>
      </c>
      <c r="W43" s="2">
        <v>-5.5977750946668812E-7</v>
      </c>
      <c r="X43" s="2">
        <v>-2.5984329967815126E-6</v>
      </c>
      <c r="Y43" s="2">
        <v>-2.6158150696965054E-6</v>
      </c>
      <c r="Z43" s="2">
        <v>-9.3617414968020719E-6</v>
      </c>
      <c r="AA43" s="2">
        <v>-3.9717102090708252E-8</v>
      </c>
      <c r="AB43" s="2">
        <v>-5.4575970872879108E-8</v>
      </c>
      <c r="AC43" s="2">
        <v>-5.9052321908514222E-7</v>
      </c>
      <c r="AD43" s="2">
        <v>-9.3741706134563409E-7</v>
      </c>
      <c r="AE43" s="2">
        <v>-2.7073045825125132E-7</v>
      </c>
      <c r="AF43" s="2">
        <v>-3.6109854700822749E-7</v>
      </c>
      <c r="AG43" s="2">
        <v>-1.7017610095806996E-7</v>
      </c>
      <c r="AH43" s="2">
        <v>-5.9902735153279977E-8</v>
      </c>
      <c r="AI43" s="2">
        <v>-3.9885315699563018E-7</v>
      </c>
      <c r="AJ43" s="2">
        <v>-2.5699301352811223E-8</v>
      </c>
      <c r="AK43" s="2">
        <v>-7.4761603935450829E-9</v>
      </c>
      <c r="AL43" s="2">
        <v>-1.4139288344292139E-7</v>
      </c>
      <c r="AM43" s="2">
        <v>-8.7844884624154722E-8</v>
      </c>
      <c r="AN43" s="2">
        <v>-1.9333350777707583E-6</v>
      </c>
      <c r="AO43" s="2">
        <v>-4.6229772313535208E-6</v>
      </c>
      <c r="AP43" s="2">
        <v>-5.5320409544066356E-5</v>
      </c>
      <c r="AQ43" s="2">
        <v>-1.0002831595749054E-4</v>
      </c>
      <c r="AR43" s="2">
        <v>-3.8025620801668681E-7</v>
      </c>
      <c r="AS43" s="2">
        <v>-1.6237940018765163E-5</v>
      </c>
      <c r="AT43" s="2">
        <v>-2.2695753914704485E-6</v>
      </c>
      <c r="AU43" s="2">
        <v>-3.4868812075494268E-6</v>
      </c>
      <c r="AV43" s="2">
        <v>-5.0237928804524576E-6</v>
      </c>
      <c r="AW43" s="2">
        <v>-4.6900851160860802E-5</v>
      </c>
      <c r="AX43" s="2">
        <v>-3.8492880826265243E-7</v>
      </c>
      <c r="AY43" s="2">
        <v>-3.5334203059992444E-7</v>
      </c>
      <c r="AZ43" s="2">
        <v>-3.0652257613534837E-8</v>
      </c>
      <c r="BA43" s="2">
        <v>-1.0451672230176028E-6</v>
      </c>
      <c r="BB43" s="2">
        <v>-1.4018735257946224E-6</v>
      </c>
      <c r="BC43" s="2">
        <v>-1.8877304993701336E-8</v>
      </c>
      <c r="BD43" s="2">
        <v>-2.5512397342972595E-8</v>
      </c>
      <c r="BE43" s="2">
        <v>-2.6073109372488479E-7</v>
      </c>
    </row>
    <row r="44" spans="1:57" x14ac:dyDescent="0.15">
      <c r="A44" s="5" t="s">
        <v>15</v>
      </c>
      <c r="B44" s="2">
        <v>-7.7097669056454227E-8</v>
      </c>
      <c r="C44" s="2">
        <v>-2.0727504173121493E-7</v>
      </c>
      <c r="D44" s="2">
        <v>-9.3910244863157646E-8</v>
      </c>
      <c r="E44" s="2">
        <v>-2.2624923442735166E-7</v>
      </c>
      <c r="F44" s="2">
        <v>-3.4105510922169783E-8</v>
      </c>
      <c r="G44" s="2">
        <v>-2.922986393822579E-7</v>
      </c>
      <c r="H44" s="2">
        <v>-3.3625151613406825E-8</v>
      </c>
      <c r="I44" s="2">
        <v>4.7075212258769549E-8</v>
      </c>
      <c r="J44" s="2">
        <v>-1.3858366057811243E-7</v>
      </c>
      <c r="K44" s="2">
        <v>-1.1144335963300549E-7</v>
      </c>
      <c r="L44" s="2">
        <v>-3.6987666774747512E-8</v>
      </c>
      <c r="M44" s="2">
        <v>4.3232337788665918E-9</v>
      </c>
      <c r="N44" s="2">
        <v>-1.2993719302037923E-7</v>
      </c>
      <c r="O44" s="2">
        <v>5.8603835669080474E-8</v>
      </c>
      <c r="P44" s="2">
        <v>-1.3930419954125686E-8</v>
      </c>
      <c r="Q44" s="2">
        <v>-2.1135809585570007E-8</v>
      </c>
      <c r="R44" s="2">
        <v>1.7292935115466367E-8</v>
      </c>
      <c r="S44" s="2">
        <v>-4.0110002281706708E-8</v>
      </c>
      <c r="T44" s="2">
        <v>3.2664432995880915E-8</v>
      </c>
      <c r="U44" s="2">
        <v>-1.5371497880414548E-8</v>
      </c>
      <c r="V44" s="2">
        <v>1.7292935115466367E-8</v>
      </c>
      <c r="W44" s="2">
        <v>-9.6071861752590922E-10</v>
      </c>
      <c r="X44" s="2">
        <v>-1.0687994619975741E-7</v>
      </c>
      <c r="Y44" s="2">
        <v>-1.3954437919563835E-7</v>
      </c>
      <c r="Z44" s="2">
        <v>-7.2726399346711331E-7</v>
      </c>
      <c r="AA44" s="2">
        <v>-1.2760745037287889E-6</v>
      </c>
      <c r="AB44" s="2">
        <v>-1.1391721007313469E-6</v>
      </c>
      <c r="AC44" s="2">
        <v>-6.4368147374235926E-8</v>
      </c>
      <c r="AD44" s="2">
        <v>-6.1245811867276724E-8</v>
      </c>
      <c r="AE44" s="2">
        <v>-2.9301917834540237E-8</v>
      </c>
      <c r="AF44" s="2">
        <v>-4.5153775023717743E-8</v>
      </c>
      <c r="AG44" s="2">
        <v>-9.6071861752590918E-9</v>
      </c>
      <c r="AH44" s="2">
        <v>1.1888892891883128E-7</v>
      </c>
      <c r="AI44" s="2">
        <v>-1.9694731659281142E-8</v>
      </c>
      <c r="AJ44" s="2">
        <v>-1.0947388646707737E-6</v>
      </c>
      <c r="AK44" s="2">
        <v>-1.2249162373455344E-6</v>
      </c>
      <c r="AL44" s="2">
        <v>-4.6714942777197336E-6</v>
      </c>
      <c r="AM44" s="2">
        <v>6.3647608411091489E-8</v>
      </c>
      <c r="AN44" s="2">
        <v>9.1988807628105826E-8</v>
      </c>
      <c r="AO44" s="2">
        <v>-2.0607414345930755E-7</v>
      </c>
      <c r="AP44" s="2">
        <v>-2.4402252885158098E-7</v>
      </c>
      <c r="AQ44" s="2">
        <v>-4.0974649037480038E-7</v>
      </c>
      <c r="AR44" s="2">
        <v>-3.231521177841025E-5</v>
      </c>
      <c r="AS44" s="2">
        <v>-1.3740678027164319E-6</v>
      </c>
      <c r="AT44" s="2">
        <v>-6.7663892591658564E-5</v>
      </c>
      <c r="AU44" s="2">
        <v>-8.064992614475628E-6</v>
      </c>
      <c r="AV44" s="2">
        <v>-5.3824260546889071E-7</v>
      </c>
      <c r="AW44" s="2">
        <v>-4.2583852721835928E-7</v>
      </c>
      <c r="AX44" s="2">
        <v>-4.7075212258769549E-8</v>
      </c>
      <c r="AY44" s="2">
        <v>-3.9389463318562284E-8</v>
      </c>
      <c r="AZ44" s="2">
        <v>-1.1852865943725907E-6</v>
      </c>
      <c r="BA44" s="2">
        <v>-1.2057018649950162E-7</v>
      </c>
      <c r="BB44" s="2">
        <v>-2.0919647896626679E-7</v>
      </c>
      <c r="BC44" s="2">
        <v>-1.186487492644498E-6</v>
      </c>
      <c r="BD44" s="2">
        <v>-8.7065124713285527E-7</v>
      </c>
      <c r="BE44" s="2">
        <v>-3.4970157677943094E-7</v>
      </c>
    </row>
    <row r="45" spans="1:57" x14ac:dyDescent="0.15">
      <c r="A45" s="5" t="s">
        <v>14</v>
      </c>
      <c r="B45" s="2">
        <v>1.3863580269604625E-7</v>
      </c>
      <c r="C45" s="2">
        <v>4.0908064507659107E-7</v>
      </c>
      <c r="D45" s="2">
        <v>8.7382566547810969E-7</v>
      </c>
      <c r="E45" s="2">
        <v>-9.8725495859305662E-8</v>
      </c>
      <c r="F45" s="2">
        <v>-2.5836672320626806E-7</v>
      </c>
      <c r="G45" s="2">
        <v>6.8845279293377507E-7</v>
      </c>
      <c r="H45" s="2">
        <v>2.4156238348553516E-8</v>
      </c>
      <c r="I45" s="2">
        <v>1.0240144517321598E-7</v>
      </c>
      <c r="J45" s="2">
        <v>5.776491779001927E-9</v>
      </c>
      <c r="K45" s="2">
        <v>2.0112694103252167E-7</v>
      </c>
      <c r="L45" s="2">
        <v>-1.6016636296323525E-7</v>
      </c>
      <c r="M45" s="2">
        <v>3.1508136976374147E-9</v>
      </c>
      <c r="N45" s="2">
        <v>-6.1703434912066044E-7</v>
      </c>
      <c r="O45" s="2">
        <v>2.3105967116007708E-7</v>
      </c>
      <c r="P45" s="2">
        <v>2.3631102732280613E-7</v>
      </c>
      <c r="Q45" s="2">
        <v>1.6804339720732879E-8</v>
      </c>
      <c r="R45" s="2">
        <v>1.3968607392859205E-7</v>
      </c>
      <c r="S45" s="2">
        <v>1.7802097391651393E-7</v>
      </c>
      <c r="T45" s="2">
        <v>1.5649041364932496E-7</v>
      </c>
      <c r="U45" s="2">
        <v>-5.8815189022565075E-8</v>
      </c>
      <c r="V45" s="2">
        <v>-2.5469077389235769E-7</v>
      </c>
      <c r="W45" s="2">
        <v>-2.6256780813645128E-7</v>
      </c>
      <c r="X45" s="2">
        <v>-6.1335839980675007E-7</v>
      </c>
      <c r="Y45" s="2">
        <v>-9.2738949833794584E-7</v>
      </c>
      <c r="Z45" s="2">
        <v>-8.1238479837418005E-7</v>
      </c>
      <c r="AA45" s="2">
        <v>-1.6541771912596427E-7</v>
      </c>
      <c r="AB45" s="2">
        <v>-1.717193465212391E-7</v>
      </c>
      <c r="AC45" s="2">
        <v>-5.335377861332689E-7</v>
      </c>
      <c r="AD45" s="2">
        <v>-6.4801735048076163E-7</v>
      </c>
      <c r="AE45" s="2">
        <v>-3.4921518482148019E-7</v>
      </c>
      <c r="AF45" s="2">
        <v>-5.5454321078418499E-7</v>
      </c>
      <c r="AG45" s="2">
        <v>-1.4651283694013979E-7</v>
      </c>
      <c r="AH45" s="2">
        <v>-2.0427775473015906E-7</v>
      </c>
      <c r="AI45" s="2">
        <v>-6.8110089430595454E-7</v>
      </c>
      <c r="AJ45" s="2">
        <v>-1.1237902188240113E-7</v>
      </c>
      <c r="AK45" s="2">
        <v>-1.1868064927767596E-7</v>
      </c>
      <c r="AL45" s="2">
        <v>-4.1958335740204912E-7</v>
      </c>
      <c r="AM45" s="2">
        <v>-2.1005424650916101E-7</v>
      </c>
      <c r="AN45" s="2">
        <v>-3.4186328619365951E-6</v>
      </c>
      <c r="AO45" s="2">
        <v>-1.0107810342020827E-5</v>
      </c>
      <c r="AP45" s="2">
        <v>-1.325442295472806E-6</v>
      </c>
      <c r="AQ45" s="2">
        <v>-5.2975680969610413E-6</v>
      </c>
      <c r="AR45" s="2">
        <v>-1.5838090186790738E-6</v>
      </c>
      <c r="AS45" s="2">
        <v>-8.7370488428636686E-5</v>
      </c>
      <c r="AT45" s="2">
        <v>-4.7120418848167539E-6</v>
      </c>
      <c r="AU45" s="2">
        <v>-7.540422314062606E-6</v>
      </c>
      <c r="AV45" s="2">
        <v>-1.7301643149343318E-5</v>
      </c>
      <c r="AW45" s="2">
        <v>-3.4754525356173237E-5</v>
      </c>
      <c r="AX45" s="2">
        <v>-5.4929185462145597E-7</v>
      </c>
      <c r="AY45" s="2">
        <v>-4.5739312177369809E-7</v>
      </c>
      <c r="AZ45" s="2">
        <v>-1.2288173420785917E-7</v>
      </c>
      <c r="BA45" s="2">
        <v>-1.835874114490067E-6</v>
      </c>
      <c r="BB45" s="2">
        <v>-2.1871898417766389E-6</v>
      </c>
      <c r="BC45" s="2">
        <v>-1.2918336160313403E-7</v>
      </c>
      <c r="BD45" s="2">
        <v>-9.609981777794115E-8</v>
      </c>
      <c r="BE45" s="2">
        <v>-3.9910306836740592E-7</v>
      </c>
    </row>
    <row r="46" spans="1:57" x14ac:dyDescent="0.15">
      <c r="A46" s="5" t="s">
        <v>13</v>
      </c>
      <c r="B46" s="2">
        <v>3.5750786319233726E-7</v>
      </c>
      <c r="C46" s="2">
        <v>1.0933204458845992E-6</v>
      </c>
      <c r="D46" s="2">
        <v>1.8033845398150861E-6</v>
      </c>
      <c r="E46" s="2">
        <v>1.7112841761671986E-6</v>
      </c>
      <c r="F46" s="2">
        <v>-6.833252786778745E-8</v>
      </c>
      <c r="G46" s="2">
        <v>2.6095103033568105E-6</v>
      </c>
      <c r="H46" s="2">
        <v>8.7841959737286175E-7</v>
      </c>
      <c r="I46" s="2">
        <v>2.2084280745676233E-7</v>
      </c>
      <c r="J46" s="2">
        <v>6.427218925535371E-7</v>
      </c>
      <c r="K46" s="2">
        <v>5.4071826399727461E-7</v>
      </c>
      <c r="L46" s="2">
        <v>-5.5458283486899963E-8</v>
      </c>
      <c r="M46" s="2">
        <v>2.446106432368623E-7</v>
      </c>
      <c r="N46" s="2">
        <v>9.9032649083749927E-8</v>
      </c>
      <c r="O46" s="2">
        <v>2.703591319986373E-7</v>
      </c>
      <c r="P46" s="2">
        <v>4.6644377718446215E-7</v>
      </c>
      <c r="Q46" s="2">
        <v>1.7627811536907487E-7</v>
      </c>
      <c r="R46" s="2">
        <v>3.0700121215962477E-7</v>
      </c>
      <c r="S46" s="2">
        <v>4.2881137053263722E-7</v>
      </c>
      <c r="T46" s="2">
        <v>1.6736517695153738E-7</v>
      </c>
      <c r="U46" s="2">
        <v>3.3473035390307476E-7</v>
      </c>
      <c r="V46" s="2">
        <v>4.6545345069362464E-7</v>
      </c>
      <c r="W46" s="2">
        <v>3.9216929037164975E-7</v>
      </c>
      <c r="X46" s="2">
        <v>8.2197098739512441E-8</v>
      </c>
      <c r="Y46" s="2">
        <v>-3.8226602546327475E-7</v>
      </c>
      <c r="Z46" s="2">
        <v>-7.1798670585718707E-7</v>
      </c>
      <c r="AA46" s="2">
        <v>-8.3682588475768691E-7</v>
      </c>
      <c r="AB46" s="2">
        <v>-7.7245466285324941E-7</v>
      </c>
      <c r="AC46" s="2">
        <v>-9.7051996102074921E-8</v>
      </c>
      <c r="AD46" s="2">
        <v>-1.1586819942798743E-7</v>
      </c>
      <c r="AE46" s="2">
        <v>-1.0596493451961242E-7</v>
      </c>
      <c r="AF46" s="2">
        <v>-8.7148731193699943E-8</v>
      </c>
      <c r="AG46" s="2">
        <v>-1.237908113546874E-7</v>
      </c>
      <c r="AH46" s="2">
        <v>-1.0695526101044991E-7</v>
      </c>
      <c r="AI46" s="2">
        <v>-1.8420072729577486E-7</v>
      </c>
      <c r="AJ46" s="2">
        <v>-6.5262515746191205E-7</v>
      </c>
      <c r="AK46" s="2">
        <v>-7.070931144579746E-7</v>
      </c>
      <c r="AL46" s="2">
        <v>-1.2280048486384991E-6</v>
      </c>
      <c r="AM46" s="2">
        <v>-5.5458283486899963E-8</v>
      </c>
      <c r="AN46" s="2">
        <v>-2.1787182798424984E-7</v>
      </c>
      <c r="AO46" s="2">
        <v>-5.0605683681796217E-7</v>
      </c>
      <c r="AP46" s="2">
        <v>-3.1096251812297473E-7</v>
      </c>
      <c r="AQ46" s="2">
        <v>-5.4368924346978716E-7</v>
      </c>
      <c r="AR46" s="2">
        <v>-1.1439261295663954E-5</v>
      </c>
      <c r="AS46" s="2">
        <v>-6.2142987300053086E-6</v>
      </c>
      <c r="AT46" s="2">
        <v>-1.6014767748631368E-4</v>
      </c>
      <c r="AU46" s="2">
        <v>-5.9370073125708074E-6</v>
      </c>
      <c r="AV46" s="2">
        <v>-1.9826336346566734E-6</v>
      </c>
      <c r="AW46" s="2">
        <v>-1.2676179082719989E-6</v>
      </c>
      <c r="AX46" s="2">
        <v>-4.0603386124337462E-8</v>
      </c>
      <c r="AY46" s="2">
        <v>-4.4564692087687468E-8</v>
      </c>
      <c r="AZ46" s="2">
        <v>-7.4472552110979948E-7</v>
      </c>
      <c r="BA46" s="2">
        <v>-1.9707497167666237E-7</v>
      </c>
      <c r="BB46" s="2">
        <v>-3.7137243406406222E-7</v>
      </c>
      <c r="BC46" s="2">
        <v>-6.8431560516871194E-7</v>
      </c>
      <c r="BD46" s="2">
        <v>-4.723857361294872E-7</v>
      </c>
      <c r="BE46" s="2">
        <v>-2.8224304988868729E-7</v>
      </c>
    </row>
    <row r="47" spans="1:57" x14ac:dyDescent="0.15">
      <c r="A47" s="5" t="s">
        <v>12</v>
      </c>
      <c r="B47" s="2">
        <v>-1.4404972293173029E-8</v>
      </c>
      <c r="C47" s="2">
        <v>2.9568101022828848E-8</v>
      </c>
      <c r="D47" s="2">
        <v>-1.4139617540404052E-7</v>
      </c>
      <c r="E47" s="2">
        <v>4.3366548166815643E-7</v>
      </c>
      <c r="F47" s="2">
        <v>-1.3760539322162658E-7</v>
      </c>
      <c r="G47" s="2">
        <v>2.7104092604259776E-7</v>
      </c>
      <c r="H47" s="2">
        <v>-2.4147282501976894E-7</v>
      </c>
      <c r="I47" s="2">
        <v>3.0705335677553037E-8</v>
      </c>
      <c r="J47" s="2">
        <v>-9.2116007032659104E-8</v>
      </c>
      <c r="K47" s="2">
        <v>-1.0803729219879772E-7</v>
      </c>
      <c r="L47" s="2">
        <v>-2.0356500319562937E-7</v>
      </c>
      <c r="M47" s="2">
        <v>-1.0614190110759073E-7</v>
      </c>
      <c r="N47" s="2">
        <v>-5.2843503622850527E-7</v>
      </c>
      <c r="O47" s="2">
        <v>-1.9712067348552565E-8</v>
      </c>
      <c r="P47" s="2">
        <v>-4.9280168371381413E-9</v>
      </c>
      <c r="Q47" s="2">
        <v>-5.0417403026105602E-8</v>
      </c>
      <c r="R47" s="2">
        <v>-1.1372346547241865E-8</v>
      </c>
      <c r="S47" s="2">
        <v>3.7907821824139548E-9</v>
      </c>
      <c r="T47" s="2">
        <v>-8.3018129794865618E-8</v>
      </c>
      <c r="U47" s="2">
        <v>-2.1228380221518146E-7</v>
      </c>
      <c r="V47" s="2">
        <v>-3.4875196078208381E-8</v>
      </c>
      <c r="W47" s="2">
        <v>-2.3085863490900988E-7</v>
      </c>
      <c r="X47" s="2">
        <v>-3.601243073293257E-7</v>
      </c>
      <c r="Y47" s="2">
        <v>-5.068275777887458E-7</v>
      </c>
      <c r="Z47" s="2">
        <v>-2.9189022804587455E-7</v>
      </c>
      <c r="AA47" s="2">
        <v>-2.092511764692503E-7</v>
      </c>
      <c r="AB47" s="2">
        <v>-2.505707022575624E-7</v>
      </c>
      <c r="AC47" s="2">
        <v>-2.4677992007514846E-7</v>
      </c>
      <c r="AD47" s="2">
        <v>-3.5292182118273921E-7</v>
      </c>
      <c r="AE47" s="2">
        <v>-1.4784050511414424E-7</v>
      </c>
      <c r="AF47" s="2">
        <v>-2.2517246163538893E-7</v>
      </c>
      <c r="AG47" s="2">
        <v>-1.1940963874603959E-7</v>
      </c>
      <c r="AH47" s="2">
        <v>-5.2653964513729831E-7</v>
      </c>
      <c r="AI47" s="2">
        <v>-5.5042157288650634E-7</v>
      </c>
      <c r="AJ47" s="2">
        <v>-1.9825790814024985E-7</v>
      </c>
      <c r="AK47" s="2">
        <v>-2.1569550617935402E-7</v>
      </c>
      <c r="AL47" s="2">
        <v>-3.9613673806225827E-7</v>
      </c>
      <c r="AM47" s="2">
        <v>-4.1092078857367273E-7</v>
      </c>
      <c r="AN47" s="2">
        <v>-1.0106225298315602E-6</v>
      </c>
      <c r="AO47" s="2">
        <v>-3.2854709174981744E-6</v>
      </c>
      <c r="AP47" s="2">
        <v>-5.8188506500054202E-7</v>
      </c>
      <c r="AQ47" s="2">
        <v>-5.1706268968126348E-7</v>
      </c>
      <c r="AR47" s="2">
        <v>-9.621005178966616E-7</v>
      </c>
      <c r="AS47" s="2">
        <v>-5.8992152322725968E-6</v>
      </c>
      <c r="AT47" s="2">
        <v>-3.4515071770879055E-6</v>
      </c>
      <c r="AU47" s="2">
        <v>-1.6018708268226649E-5</v>
      </c>
      <c r="AV47" s="2">
        <v>-9.6365473859145146E-6</v>
      </c>
      <c r="AW47" s="2">
        <v>-4.1183057629745203E-6</v>
      </c>
      <c r="AX47" s="2">
        <v>-2.266887745083545E-7</v>
      </c>
      <c r="AY47" s="2">
        <v>-2.8127603793511544E-7</v>
      </c>
      <c r="AZ47" s="2">
        <v>-2.092511764692503E-7</v>
      </c>
      <c r="BA47" s="2">
        <v>-1.2134293765907067E-6</v>
      </c>
      <c r="BB47" s="2">
        <v>-1.7157080157605561E-6</v>
      </c>
      <c r="BC47" s="2">
        <v>-2.3085863490900988E-7</v>
      </c>
      <c r="BD47" s="2">
        <v>-1.675525724626968E-7</v>
      </c>
      <c r="BE47" s="2">
        <v>-3.714966538765676E-7</v>
      </c>
    </row>
    <row r="48" spans="1:57" x14ac:dyDescent="0.15">
      <c r="A48" s="5" t="s">
        <v>11</v>
      </c>
      <c r="B48" s="2">
        <v>1.6963685712540256E-6</v>
      </c>
      <c r="C48" s="2">
        <v>3.2536458287878654E-6</v>
      </c>
      <c r="D48" s="2">
        <v>4.6772863339238804E-6</v>
      </c>
      <c r="E48" s="2">
        <v>1.0500030545543407E-6</v>
      </c>
      <c r="F48" s="2">
        <v>-4.0909209917701584E-8</v>
      </c>
      <c r="G48" s="2">
        <v>5.6809256172381596E-6</v>
      </c>
      <c r="H48" s="2">
        <v>2.1463698803487433E-6</v>
      </c>
      <c r="I48" s="2">
        <v>-5.4545613223602097E-9</v>
      </c>
      <c r="J48" s="2">
        <v>2.0454604958850788E-6</v>
      </c>
      <c r="K48" s="2">
        <v>1.5245498895996788E-6</v>
      </c>
      <c r="L48" s="2">
        <v>1.9363692694378748E-7</v>
      </c>
      <c r="M48" s="2">
        <v>4.66364993061798E-7</v>
      </c>
      <c r="N48" s="2">
        <v>5.4818341289720119E-7</v>
      </c>
      <c r="O48" s="2">
        <v>6.7091104265030598E-7</v>
      </c>
      <c r="P48" s="2">
        <v>1.8518235689412913E-6</v>
      </c>
      <c r="Q48" s="2">
        <v>1.1181850710838432E-6</v>
      </c>
      <c r="R48" s="2">
        <v>1.1618215616627249E-6</v>
      </c>
      <c r="S48" s="2">
        <v>1.7018231325763858E-6</v>
      </c>
      <c r="T48" s="2">
        <v>8.0727507570931131E-7</v>
      </c>
      <c r="U48" s="2">
        <v>8.5636612761055301E-7</v>
      </c>
      <c r="V48" s="2">
        <v>1.0690940191826013E-6</v>
      </c>
      <c r="W48" s="2">
        <v>1.2436399814981279E-6</v>
      </c>
      <c r="X48" s="2">
        <v>2.1272789157204823E-7</v>
      </c>
      <c r="Y48" s="2">
        <v>-6.4636551669968503E-7</v>
      </c>
      <c r="Z48" s="2">
        <v>-5.8363806149254247E-7</v>
      </c>
      <c r="AA48" s="2">
        <v>-2.7272806611801054E-7</v>
      </c>
      <c r="AB48" s="2">
        <v>-2.2909157553912881E-7</v>
      </c>
      <c r="AC48" s="2">
        <v>-2.8090990810155086E-7</v>
      </c>
      <c r="AD48" s="2">
        <v>-3.1090999537453198E-7</v>
      </c>
      <c r="AE48" s="2">
        <v>-1.472731557037257E-7</v>
      </c>
      <c r="AF48" s="2">
        <v>-3.3545552132515299E-7</v>
      </c>
      <c r="AG48" s="2">
        <v>2.2909157553912881E-7</v>
      </c>
      <c r="AH48" s="2">
        <v>-3.3272824066397283E-7</v>
      </c>
      <c r="AI48" s="2">
        <v>-5.0181964165713938E-7</v>
      </c>
      <c r="AJ48" s="2">
        <v>-1.3636403305900527E-7</v>
      </c>
      <c r="AK48" s="2">
        <v>-1.8545508496024716E-7</v>
      </c>
      <c r="AL48" s="2">
        <v>-5.8363806149254247E-7</v>
      </c>
      <c r="AM48" s="2">
        <v>-1.5818227834844612E-7</v>
      </c>
      <c r="AN48" s="2">
        <v>-2.8800083782061912E-6</v>
      </c>
      <c r="AO48" s="2">
        <v>-7.5491128701465314E-6</v>
      </c>
      <c r="AP48" s="2">
        <v>-8.5636612761055301E-7</v>
      </c>
      <c r="AQ48" s="2">
        <v>-2.0072785666285575E-6</v>
      </c>
      <c r="AR48" s="2">
        <v>-2.4818254016738958E-6</v>
      </c>
      <c r="AS48" s="2">
        <v>-5.7469258092387185E-5</v>
      </c>
      <c r="AT48" s="2">
        <v>-4.1236483597043193E-6</v>
      </c>
      <c r="AU48" s="2">
        <v>-6.6136556033617558E-6</v>
      </c>
      <c r="AV48" s="2">
        <v>-4.4274674253597836E-5</v>
      </c>
      <c r="AW48" s="2">
        <v>-3.2874641089864989E-5</v>
      </c>
      <c r="AX48" s="2">
        <v>-3.6545560859813411E-7</v>
      </c>
      <c r="AY48" s="2">
        <v>-2.5909166281211001E-7</v>
      </c>
      <c r="AZ48" s="2">
        <v>-8.7272981157763355E-8</v>
      </c>
      <c r="BA48" s="2">
        <v>-1.1181850710838432E-6</v>
      </c>
      <c r="BB48" s="2">
        <v>-1.6963685712540256E-6</v>
      </c>
      <c r="BC48" s="2">
        <v>-2.2090973355558855E-7</v>
      </c>
      <c r="BD48" s="2">
        <v>-1.3363675239782516E-7</v>
      </c>
      <c r="BE48" s="2">
        <v>-3.6545560859813411E-7</v>
      </c>
    </row>
    <row r="49" spans="1:57" x14ac:dyDescent="0.15">
      <c r="A49" s="5" t="s">
        <v>10</v>
      </c>
      <c r="B49" s="2">
        <v>-3.3268924695123575E-7</v>
      </c>
      <c r="C49" s="2">
        <v>1.330756987804943E-8</v>
      </c>
      <c r="D49" s="2">
        <v>-2.1957490298781559E-7</v>
      </c>
      <c r="E49" s="2">
        <v>2.7014366852440341E-6</v>
      </c>
      <c r="F49" s="2">
        <v>-4.1475259453254059E-7</v>
      </c>
      <c r="G49" s="2">
        <v>5.2343108186994426E-7</v>
      </c>
      <c r="H49" s="2">
        <v>-6.4985299571141384E-7</v>
      </c>
      <c r="I49" s="2">
        <v>1.7078048010163436E-7</v>
      </c>
      <c r="J49" s="2">
        <v>-6.0327650113824086E-7</v>
      </c>
      <c r="K49" s="2">
        <v>-1.0867848733740367E-7</v>
      </c>
      <c r="L49" s="2">
        <v>-5.8109721800815841E-7</v>
      </c>
      <c r="M49" s="2">
        <v>1.2198605721545311E-7</v>
      </c>
      <c r="N49" s="2">
        <v>-2.3842729364838564E-6</v>
      </c>
      <c r="O49" s="2">
        <v>4.2806016441059001E-7</v>
      </c>
      <c r="P49" s="2">
        <v>-1.3307569878049431E-7</v>
      </c>
      <c r="Q49" s="2">
        <v>2.661513975609886E-8</v>
      </c>
      <c r="R49" s="2">
        <v>2.2622868792684032E-7</v>
      </c>
      <c r="S49" s="2">
        <v>-1.5303705359756843E-7</v>
      </c>
      <c r="T49" s="2">
        <v>9.3152989146346012E-8</v>
      </c>
      <c r="U49" s="2">
        <v>-2.9054860900407921E-7</v>
      </c>
      <c r="V49" s="2">
        <v>2.8167689575204628E-7</v>
      </c>
      <c r="W49" s="2">
        <v>-3.6374024333335107E-7</v>
      </c>
      <c r="X49" s="2">
        <v>-4.4580359091465596E-7</v>
      </c>
      <c r="Y49" s="2">
        <v>-1.24647571191063E-6</v>
      </c>
      <c r="Z49" s="2">
        <v>-6.4763506739840565E-7</v>
      </c>
      <c r="AA49" s="2">
        <v>1.1089641565041192E-7</v>
      </c>
      <c r="AB49" s="2">
        <v>-4.4358566260164761E-9</v>
      </c>
      <c r="AC49" s="2">
        <v>-6.1658407101629022E-7</v>
      </c>
      <c r="AD49" s="2">
        <v>-6.276737125813315E-7</v>
      </c>
      <c r="AE49" s="2">
        <v>-4.1918845115855703E-7</v>
      </c>
      <c r="AF49" s="2">
        <v>-8.5390240050817182E-7</v>
      </c>
      <c r="AG49" s="2">
        <v>-2.4840797105692266E-7</v>
      </c>
      <c r="AH49" s="2">
        <v>-2.5284382768293915E-7</v>
      </c>
      <c r="AI49" s="2">
        <v>-8.7386375532524597E-7</v>
      </c>
      <c r="AJ49" s="2">
        <v>2.661513975609886E-8</v>
      </c>
      <c r="AK49" s="2">
        <v>3.3268924695123578E-8</v>
      </c>
      <c r="AL49" s="2">
        <v>-3.1050996382115341E-7</v>
      </c>
      <c r="AM49" s="2">
        <v>-1.8852390660570027E-7</v>
      </c>
      <c r="AN49" s="2">
        <v>-6.6293877275816241E-6</v>
      </c>
      <c r="AO49" s="2">
        <v>-1.8433202209411468E-5</v>
      </c>
      <c r="AP49" s="2">
        <v>-1.2045568667947744E-5</v>
      </c>
      <c r="AQ49" s="2">
        <v>-1.3722322472581971E-5</v>
      </c>
      <c r="AR49" s="2">
        <v>-1.2686549950407124E-6</v>
      </c>
      <c r="AS49" s="2">
        <v>-6.1891289574494884E-5</v>
      </c>
      <c r="AT49" s="2">
        <v>-2.4241956461180045E-6</v>
      </c>
      <c r="AU49" s="2">
        <v>-1.0497454705467992E-5</v>
      </c>
      <c r="AV49" s="2">
        <v>-3.0134991988842933E-5</v>
      </c>
      <c r="AW49" s="2">
        <v>-1.7377468332419548E-4</v>
      </c>
      <c r="AX49" s="2">
        <v>-7.6074941136182575E-7</v>
      </c>
      <c r="AY49" s="2">
        <v>-4.4358566260164767E-7</v>
      </c>
      <c r="AZ49" s="2">
        <v>-2.4397211443090622E-8</v>
      </c>
      <c r="BA49" s="2">
        <v>-2.3864908647968647E-6</v>
      </c>
      <c r="BB49" s="2">
        <v>-3.1760733442277979E-6</v>
      </c>
      <c r="BC49" s="2">
        <v>2.661513975609886E-8</v>
      </c>
      <c r="BD49" s="2">
        <v>4.4358566260164761E-9</v>
      </c>
      <c r="BE49" s="2">
        <v>-5.3452072343498543E-7</v>
      </c>
    </row>
    <row r="50" spans="1:57" x14ac:dyDescent="0.15">
      <c r="A50" s="5" t="s">
        <v>9</v>
      </c>
      <c r="B50" s="2">
        <v>-6.5436901911494312E-6</v>
      </c>
      <c r="C50" s="2">
        <v>-7.6312667144166541E-6</v>
      </c>
      <c r="D50" s="2">
        <v>-9.6071355078437507E-6</v>
      </c>
      <c r="E50" s="2">
        <v>-8.0333976100139181E-6</v>
      </c>
      <c r="F50" s="2">
        <v>-5.8846481553738217E-6</v>
      </c>
      <c r="G50" s="2">
        <v>-8.2817171052107693E-6</v>
      </c>
      <c r="H50" s="2">
        <v>-1.0225105289561486E-5</v>
      </c>
      <c r="I50" s="2">
        <v>-4.5060034643188982E-6</v>
      </c>
      <c r="J50" s="2">
        <v>-5.4091739489589224E-6</v>
      </c>
      <c r="K50" s="2">
        <v>-8.4541786617905222E-6</v>
      </c>
      <c r="L50" s="2">
        <v>-7.4697018783012338E-6</v>
      </c>
      <c r="M50" s="2">
        <v>-4.2763341253013879E-6</v>
      </c>
      <c r="N50" s="2">
        <v>-7.2787997178587603E-6</v>
      </c>
      <c r="O50" s="2">
        <v>-4.7321104139538374E-6</v>
      </c>
      <c r="P50" s="2">
        <v>-5.9185956306665565E-6</v>
      </c>
      <c r="Q50" s="2">
        <v>-6.5531200453974141E-6</v>
      </c>
      <c r="R50" s="2">
        <v>-5.2536861300255352E-6</v>
      </c>
      <c r="S50" s="2">
        <v>-6.7861422214808715E-6</v>
      </c>
      <c r="T50" s="2">
        <v>-5.0137487274935561E-6</v>
      </c>
      <c r="U50" s="2">
        <v>-4.7138793624077398E-6</v>
      </c>
      <c r="V50" s="2">
        <v>-5.5108068225205028E-6</v>
      </c>
      <c r="W50" s="2">
        <v>-4.2731908405520612E-6</v>
      </c>
      <c r="X50" s="2">
        <v>-3.4391726203972358E-6</v>
      </c>
      <c r="Y50" s="2">
        <v>-5.2534765777089141E-7</v>
      </c>
      <c r="Z50" s="2">
        <v>-1.4920124943473261E-7</v>
      </c>
      <c r="AA50" s="2">
        <v>1.0477615831090774E-8</v>
      </c>
      <c r="AB50" s="2">
        <v>3.9814940158144936E-9</v>
      </c>
      <c r="AC50" s="2">
        <v>-3.148314004926156E-6</v>
      </c>
      <c r="AD50" s="2">
        <v>-3.0563205379291788E-6</v>
      </c>
      <c r="AE50" s="2">
        <v>-4.0418450830015765E-6</v>
      </c>
      <c r="AF50" s="2">
        <v>-2.4243107509977833E-6</v>
      </c>
      <c r="AG50" s="2">
        <v>-4.977286624401361E-6</v>
      </c>
      <c r="AH50" s="2">
        <v>-1.2323771740528968E-6</v>
      </c>
      <c r="AI50" s="2">
        <v>-1.0597060651565208E-6</v>
      </c>
      <c r="AJ50" s="2">
        <v>3.5623893825708627E-9</v>
      </c>
      <c r="AK50" s="2">
        <v>-1.2573138997308928E-9</v>
      </c>
      <c r="AL50" s="2">
        <v>1.0058511197847142E-8</v>
      </c>
      <c r="AM50" s="2">
        <v>-1.3034154093876923E-6</v>
      </c>
      <c r="AN50" s="2">
        <v>-8.8598719467703576E-7</v>
      </c>
      <c r="AO50" s="2">
        <v>-8.6105046899903979E-7</v>
      </c>
      <c r="AP50" s="2">
        <v>-7.5732207227124108E-7</v>
      </c>
      <c r="AQ50" s="2">
        <v>-3.3654102049463565E-7</v>
      </c>
      <c r="AR50" s="2">
        <v>4.8197032823017561E-9</v>
      </c>
      <c r="AS50" s="2">
        <v>-1.1273914634253671E-7</v>
      </c>
      <c r="AT50" s="2">
        <v>-1.4878214480148898E-8</v>
      </c>
      <c r="AU50" s="2">
        <v>-2.5439651237888398E-7</v>
      </c>
      <c r="AV50" s="2">
        <v>-2.0955231662181547E-7</v>
      </c>
      <c r="AW50" s="2">
        <v>-1.2824601777255104E-7</v>
      </c>
      <c r="AX50" s="2">
        <v>-3.3589350383627426E-5</v>
      </c>
      <c r="AY50" s="2">
        <v>-2.3656989680386612E-5</v>
      </c>
      <c r="AZ50" s="2">
        <v>-6.7056741318980946E-9</v>
      </c>
      <c r="BA50" s="2">
        <v>-1.8067600739132931E-6</v>
      </c>
      <c r="BB50" s="2">
        <v>-1.7550006517077048E-6</v>
      </c>
      <c r="BC50" s="2">
        <v>-6.0770171820326487E-9</v>
      </c>
      <c r="BD50" s="2">
        <v>1.4668662163527082E-9</v>
      </c>
      <c r="BE50" s="2">
        <v>-1.0812899537685679E-7</v>
      </c>
    </row>
    <row r="51" spans="1:57" x14ac:dyDescent="0.15">
      <c r="A51" s="5" t="s">
        <v>8</v>
      </c>
      <c r="B51" s="2">
        <v>-5.2511199152277561E-6</v>
      </c>
      <c r="C51" s="2">
        <v>-5.5235187348443175E-6</v>
      </c>
      <c r="D51" s="2">
        <v>-5.3221640546184873E-6</v>
      </c>
      <c r="E51" s="2">
        <v>-6.4885378230207738E-6</v>
      </c>
      <c r="F51" s="2">
        <v>-3.4286609020991839E-6</v>
      </c>
      <c r="G51" s="2">
        <v>-5.2247487702050013E-6</v>
      </c>
      <c r="H51" s="2">
        <v>-5.171628768446925E-6</v>
      </c>
      <c r="I51" s="2">
        <v>-4.6895656109280927E-6</v>
      </c>
      <c r="J51" s="2">
        <v>-4.2993894118479237E-6</v>
      </c>
      <c r="K51" s="2">
        <v>-5.3660816255613303E-6</v>
      </c>
      <c r="L51" s="2">
        <v>-4.0914419453664039E-6</v>
      </c>
      <c r="M51" s="2">
        <v>-5.5277079011109531E-6</v>
      </c>
      <c r="N51" s="2">
        <v>-4.0346821761963332E-6</v>
      </c>
      <c r="O51" s="2">
        <v>-4.864926857843733E-6</v>
      </c>
      <c r="P51" s="2">
        <v>-5.1724872041573006E-6</v>
      </c>
      <c r="Q51" s="2">
        <v>-4.6914198320625047E-6</v>
      </c>
      <c r="R51" s="2">
        <v>-5.1295310812100779E-6</v>
      </c>
      <c r="S51" s="2">
        <v>-5.2330240904530267E-6</v>
      </c>
      <c r="T51" s="2">
        <v>-4.7892128281885565E-6</v>
      </c>
      <c r="U51" s="2">
        <v>-7.2027219966253164E-6</v>
      </c>
      <c r="V51" s="2">
        <v>-6.3377965122787202E-6</v>
      </c>
      <c r="W51" s="2">
        <v>-6.1404593111774511E-6</v>
      </c>
      <c r="X51" s="2">
        <v>-6.8755206412583428E-6</v>
      </c>
      <c r="Y51" s="2">
        <v>-1.685933397750349E-6</v>
      </c>
      <c r="Z51" s="2">
        <v>-5.841139947683494E-7</v>
      </c>
      <c r="AA51" s="2">
        <v>-2.0121733051217022E-8</v>
      </c>
      <c r="AB51" s="2">
        <v>-1.4421719934319366E-8</v>
      </c>
      <c r="AC51" s="2">
        <v>-3.8083641855127639E-6</v>
      </c>
      <c r="AD51" s="2">
        <v>-5.0845833874147831E-6</v>
      </c>
      <c r="AE51" s="2">
        <v>-3.6592710713346335E-6</v>
      </c>
      <c r="AF51" s="2">
        <v>-2.2800739216158918E-6</v>
      </c>
      <c r="AG51" s="2">
        <v>-4.260279080883186E-6</v>
      </c>
      <c r="AH51" s="2">
        <v>-1.4600961310645908E-6</v>
      </c>
      <c r="AI51" s="2">
        <v>-1.4022375641852381E-6</v>
      </c>
      <c r="AJ51" s="2">
        <v>-1.1194001663305032E-8</v>
      </c>
      <c r="AK51" s="2">
        <v>-1.0369903381343924E-8</v>
      </c>
      <c r="AL51" s="2">
        <v>-3.8011533255456041E-8</v>
      </c>
      <c r="AM51" s="2">
        <v>-1.4829648583890116E-6</v>
      </c>
      <c r="AN51" s="2">
        <v>-1.3586290300981293E-6</v>
      </c>
      <c r="AO51" s="2">
        <v>-2.1004548335767858E-6</v>
      </c>
      <c r="AP51" s="2">
        <v>-2.2456678183440155E-6</v>
      </c>
      <c r="AQ51" s="2">
        <v>-1.3682091726259274E-6</v>
      </c>
      <c r="AR51" s="2">
        <v>-2.0636794477442709E-8</v>
      </c>
      <c r="AS51" s="2">
        <v>-3.5965022521919295E-7</v>
      </c>
      <c r="AT51" s="2">
        <v>-7.7327888790683849E-8</v>
      </c>
      <c r="AU51" s="2">
        <v>-8.3958446217629238E-7</v>
      </c>
      <c r="AV51" s="2">
        <v>-6.33697241399676E-7</v>
      </c>
      <c r="AW51" s="2">
        <v>-5.2714820102778791E-7</v>
      </c>
      <c r="AX51" s="2">
        <v>-1.8960269535078086E-5</v>
      </c>
      <c r="AY51" s="2">
        <v>-3.5707388796521205E-5</v>
      </c>
      <c r="AZ51" s="2">
        <v>-1.8267511916804532E-8</v>
      </c>
      <c r="BA51" s="2">
        <v>-7.1097019030489565E-6</v>
      </c>
      <c r="BB51" s="2">
        <v>-5.3669400612717076E-6</v>
      </c>
      <c r="BC51" s="2">
        <v>-1.0610265380249249E-8</v>
      </c>
      <c r="BD51" s="2">
        <v>-9.16809338681731E-9</v>
      </c>
      <c r="BE51" s="2">
        <v>-4.9741198802035798E-7</v>
      </c>
    </row>
    <row r="52" spans="1:57" x14ac:dyDescent="0.15">
      <c r="A52" s="5" t="s">
        <v>7</v>
      </c>
      <c r="B52" s="2">
        <v>5.5756757309762039E-8</v>
      </c>
      <c r="C52" s="2">
        <v>1.9233523622450022E-7</v>
      </c>
      <c r="D52" s="2">
        <v>4.7290937736582568E-7</v>
      </c>
      <c r="E52" s="2">
        <v>-7.6473717594581877E-8</v>
      </c>
      <c r="F52" s="2">
        <v>2.992449818918421E-8</v>
      </c>
      <c r="G52" s="2">
        <v>1.4783213635340577E-7</v>
      </c>
      <c r="H52" s="2">
        <v>2.3658257115380678E-7</v>
      </c>
      <c r="I52" s="2">
        <v>-3.683015161745749E-8</v>
      </c>
      <c r="J52" s="2">
        <v>7.0846888875248094E-8</v>
      </c>
      <c r="K52" s="2">
        <v>1.9463712070059134E-7</v>
      </c>
      <c r="L52" s="2">
        <v>8.7471610091461525E-8</v>
      </c>
      <c r="M52" s="2">
        <v>5.0385693532216149E-8</v>
      </c>
      <c r="N52" s="2">
        <v>1.8619687762159062E-7</v>
      </c>
      <c r="O52" s="2">
        <v>1.3555541914758659E-8</v>
      </c>
      <c r="P52" s="2">
        <v>2.0461195343031939E-8</v>
      </c>
      <c r="Q52" s="2">
        <v>9.4377263519734824E-8</v>
      </c>
      <c r="R52" s="2">
        <v>-3.2737912548851102E-8</v>
      </c>
      <c r="S52" s="2">
        <v>7.9798661837824561E-8</v>
      </c>
      <c r="T52" s="2">
        <v>2.2763079819123032E-8</v>
      </c>
      <c r="U52" s="2">
        <v>6.777770957379329E-8</v>
      </c>
      <c r="V52" s="2">
        <v>-3.8876271151760683E-8</v>
      </c>
      <c r="W52" s="2">
        <v>3.7853211384609087E-8</v>
      </c>
      <c r="X52" s="2">
        <v>1.0742127555091768E-8</v>
      </c>
      <c r="Y52" s="2">
        <v>-1.9105641151556071E-7</v>
      </c>
      <c r="Z52" s="2">
        <v>-2.3052094203343356E-6</v>
      </c>
      <c r="AA52" s="2">
        <v>-9.52315184253064E-6</v>
      </c>
      <c r="AB52" s="2">
        <v>-1.0782794180836044E-5</v>
      </c>
      <c r="AC52" s="2">
        <v>-2.2763079819123032E-8</v>
      </c>
      <c r="AD52" s="2">
        <v>4.0922390686063877E-9</v>
      </c>
      <c r="AE52" s="2">
        <v>-1.0230597671515969E-9</v>
      </c>
      <c r="AF52" s="2">
        <v>-1.0230597671515969E-8</v>
      </c>
      <c r="AG52" s="2">
        <v>3.7853211384609087E-8</v>
      </c>
      <c r="AH52" s="2">
        <v>-5.626828719333784E-9</v>
      </c>
      <c r="AI52" s="2">
        <v>-6.1383586029095816E-9</v>
      </c>
      <c r="AJ52" s="2">
        <v>-8.6169766537761123E-6</v>
      </c>
      <c r="AK52" s="2">
        <v>-1.0077650236326804E-5</v>
      </c>
      <c r="AL52" s="2">
        <v>-4.6475047572279173E-6</v>
      </c>
      <c r="AM52" s="2">
        <v>-3.8364741268184885E-9</v>
      </c>
      <c r="AN52" s="2">
        <v>1.5345896507273954E-9</v>
      </c>
      <c r="AO52" s="2">
        <v>-1.8159310866940846E-8</v>
      </c>
      <c r="AP52" s="2">
        <v>-3.7341681501033295E-8</v>
      </c>
      <c r="AQ52" s="2">
        <v>-9.3098438810795308E-8</v>
      </c>
      <c r="AR52" s="2">
        <v>-1.7292267714279868E-6</v>
      </c>
      <c r="AS52" s="2">
        <v>5.3710637775458839E-9</v>
      </c>
      <c r="AT52" s="2">
        <v>-1.0716551060912979E-7</v>
      </c>
      <c r="AU52" s="2">
        <v>-1.5090131565486055E-8</v>
      </c>
      <c r="AV52" s="2">
        <v>1.5857426390849752E-8</v>
      </c>
      <c r="AW52" s="2">
        <v>-2.5320729237002024E-8</v>
      </c>
      <c r="AX52" s="2">
        <v>7.672948253636977E-10</v>
      </c>
      <c r="AY52" s="2">
        <v>5.3710637775458839E-9</v>
      </c>
      <c r="AZ52" s="2">
        <v>-4.5858398297628542E-5</v>
      </c>
      <c r="BA52" s="2">
        <v>-9.7190677879401709E-9</v>
      </c>
      <c r="BB52" s="2">
        <v>-2.8389908538456815E-8</v>
      </c>
      <c r="BC52" s="2">
        <v>-5.992061056206903E-6</v>
      </c>
      <c r="BD52" s="2">
        <v>-1.9736869027888606E-5</v>
      </c>
      <c r="BE52" s="2">
        <v>-6.7110163075726889E-6</v>
      </c>
    </row>
    <row r="53" spans="1:57" x14ac:dyDescent="0.15">
      <c r="A53" s="5" t="s">
        <v>6</v>
      </c>
      <c r="B53" s="2">
        <v>-2.542830618496659E-6</v>
      </c>
      <c r="C53" s="2">
        <v>-2.5071826232109363E-6</v>
      </c>
      <c r="D53" s="2">
        <v>-1.8103449264196713E-6</v>
      </c>
      <c r="E53" s="2">
        <v>-2.8631251691040579E-6</v>
      </c>
      <c r="F53" s="2">
        <v>-1.5299976268108465E-6</v>
      </c>
      <c r="G53" s="2">
        <v>-2.5100487936861703E-6</v>
      </c>
      <c r="H53" s="2">
        <v>-2.1745277124290911E-6</v>
      </c>
      <c r="I53" s="2">
        <v>-2.5096905223767658E-6</v>
      </c>
      <c r="J53" s="2">
        <v>-2.0813771719839859E-6</v>
      </c>
      <c r="K53" s="2">
        <v>-2.1646752514204743E-6</v>
      </c>
      <c r="L53" s="2">
        <v>-1.4472369543384649E-6</v>
      </c>
      <c r="M53" s="2">
        <v>-3.7213640907819372E-6</v>
      </c>
      <c r="N53" s="2">
        <v>-2.4589951320960648E-6</v>
      </c>
      <c r="O53" s="2">
        <v>-2.6336523954306363E-6</v>
      </c>
      <c r="P53" s="2">
        <v>-2.6243373413861262E-6</v>
      </c>
      <c r="Q53" s="2">
        <v>-2.0288904251562637E-6</v>
      </c>
      <c r="R53" s="2">
        <v>-2.687751363150678E-6</v>
      </c>
      <c r="S53" s="2">
        <v>-2.4586368607866606E-6</v>
      </c>
      <c r="T53" s="2">
        <v>-2.545696788971893E-6</v>
      </c>
      <c r="U53" s="2">
        <v>-5.3763984045748665E-6</v>
      </c>
      <c r="V53" s="2">
        <v>-3.8415641150870633E-6</v>
      </c>
      <c r="W53" s="2">
        <v>-6.7002108928235675E-6</v>
      </c>
      <c r="X53" s="2">
        <v>-6.8540884202126926E-6</v>
      </c>
      <c r="Y53" s="2">
        <v>-6.1586838086590447E-6</v>
      </c>
      <c r="Z53" s="2">
        <v>-2.5005546039869577E-6</v>
      </c>
      <c r="AA53" s="2">
        <v>-2.7103224556431453E-7</v>
      </c>
      <c r="AB53" s="2">
        <v>-2.1424624302374104E-7</v>
      </c>
      <c r="AC53" s="2">
        <v>-3.6830290606756825E-6</v>
      </c>
      <c r="AD53" s="2">
        <v>-6.1556385025291094E-6</v>
      </c>
      <c r="AE53" s="2">
        <v>-2.4389319387694266E-6</v>
      </c>
      <c r="AF53" s="2">
        <v>-2.1593011817794102E-6</v>
      </c>
      <c r="AG53" s="2">
        <v>-2.1960239909933458E-6</v>
      </c>
      <c r="AH53" s="2">
        <v>-1.0697981298810883E-6</v>
      </c>
      <c r="AI53" s="2">
        <v>-2.3416612782661728E-6</v>
      </c>
      <c r="AJ53" s="2">
        <v>-1.7501553464397576E-7</v>
      </c>
      <c r="AK53" s="2">
        <v>-1.7913565470212465E-7</v>
      </c>
      <c r="AL53" s="2">
        <v>-2.5634312187874038E-7</v>
      </c>
      <c r="AM53" s="2">
        <v>-1.0574377697066416E-6</v>
      </c>
      <c r="AN53" s="2">
        <v>-1.5660038934059735E-6</v>
      </c>
      <c r="AO53" s="2">
        <v>-3.9667799377238475E-6</v>
      </c>
      <c r="AP53" s="2">
        <v>-6.1950483465635757E-6</v>
      </c>
      <c r="AQ53" s="2">
        <v>-5.8233418630566671E-6</v>
      </c>
      <c r="AR53" s="2">
        <v>-8.8134742113445325E-8</v>
      </c>
      <c r="AS53" s="2">
        <v>-9.906201705027492E-7</v>
      </c>
      <c r="AT53" s="2">
        <v>-2.0600600290744332E-7</v>
      </c>
      <c r="AU53" s="2">
        <v>-1.7741595241698422E-6</v>
      </c>
      <c r="AV53" s="2">
        <v>-1.3433382746112326E-6</v>
      </c>
      <c r="AW53" s="2">
        <v>-2.2633789971613447E-6</v>
      </c>
      <c r="AX53" s="2">
        <v>-3.1554745575779255E-6</v>
      </c>
      <c r="AY53" s="2">
        <v>-1.1366873833468617E-5</v>
      </c>
      <c r="AZ53" s="2">
        <v>-3.3032614727071784E-7</v>
      </c>
      <c r="BA53" s="2">
        <v>-1.086051107832212E-4</v>
      </c>
      <c r="BB53" s="2">
        <v>-1.5663084240189672E-5</v>
      </c>
      <c r="BC53" s="2">
        <v>-1.4886172905746557E-7</v>
      </c>
      <c r="BD53" s="2">
        <v>-1.1321373377174278E-7</v>
      </c>
      <c r="BE53" s="2">
        <v>-2.8643791186869724E-6</v>
      </c>
    </row>
    <row r="54" spans="1:57" x14ac:dyDescent="0.15">
      <c r="A54" s="5" t="s">
        <v>5</v>
      </c>
      <c r="B54" s="2">
        <v>-1.2494730939790235E-6</v>
      </c>
      <c r="C54" s="2">
        <v>-1.4536696952546285E-6</v>
      </c>
      <c r="D54" s="2">
        <v>-8.082508558529576E-7</v>
      </c>
      <c r="E54" s="2">
        <v>-1.9401960024739964E-6</v>
      </c>
      <c r="F54" s="2">
        <v>-6.5789387292011653E-7</v>
      </c>
      <c r="G54" s="2">
        <v>-2.1706558322094862E-6</v>
      </c>
      <c r="H54" s="2">
        <v>-1.2750797417274113E-6</v>
      </c>
      <c r="I54" s="2">
        <v>-1.2067953477317107E-6</v>
      </c>
      <c r="J54" s="2">
        <v>-1.0623475912023438E-6</v>
      </c>
      <c r="K54" s="2">
        <v>-9.290617067684279E-7</v>
      </c>
      <c r="L54" s="2">
        <v>-5.2789089204368631E-7</v>
      </c>
      <c r="M54" s="2">
        <v>-1.7707981789077385E-6</v>
      </c>
      <c r="N54" s="2">
        <v>-1.2389678025950697E-6</v>
      </c>
      <c r="O54" s="2">
        <v>-1.2258361883651275E-6</v>
      </c>
      <c r="P54" s="2">
        <v>-1.3282627793586783E-6</v>
      </c>
      <c r="Q54" s="2">
        <v>-8.4304963356230501E-7</v>
      </c>
      <c r="R54" s="2">
        <v>-1.3381114900311349E-6</v>
      </c>
      <c r="S54" s="2">
        <v>-1.1989163791937451E-6</v>
      </c>
      <c r="T54" s="2">
        <v>-1.1161872095451079E-6</v>
      </c>
      <c r="U54" s="2">
        <v>-2.6118780703355523E-6</v>
      </c>
      <c r="V54" s="2">
        <v>-2.4004590812334785E-6</v>
      </c>
      <c r="W54" s="2">
        <v>-3.2008309685484708E-6</v>
      </c>
      <c r="X54" s="2">
        <v>-4.1318624174513903E-6</v>
      </c>
      <c r="Y54" s="2">
        <v>-5.9565002147018928E-6</v>
      </c>
      <c r="Z54" s="2">
        <v>-2.6033425210860896E-6</v>
      </c>
      <c r="AA54" s="2">
        <v>-2.5147041250339785E-7</v>
      </c>
      <c r="AB54" s="2">
        <v>-2.3571247542746687E-7</v>
      </c>
      <c r="AC54" s="2">
        <v>-1.9999448472202343E-6</v>
      </c>
      <c r="AD54" s="2">
        <v>-3.5173028714900836E-6</v>
      </c>
      <c r="AE54" s="2">
        <v>-1.1352280501785243E-6</v>
      </c>
      <c r="AF54" s="2">
        <v>-1.252099416825012E-6</v>
      </c>
      <c r="AG54" s="2">
        <v>-8.2269563150589414E-7</v>
      </c>
      <c r="AH54" s="2">
        <v>-5.2920405346668046E-7</v>
      </c>
      <c r="AI54" s="2">
        <v>-1.4031129804693501E-6</v>
      </c>
      <c r="AJ54" s="2">
        <v>-1.8515576064218848E-7</v>
      </c>
      <c r="AK54" s="2">
        <v>-1.7596363068122877E-7</v>
      </c>
      <c r="AL54" s="2">
        <v>-2.5015725108040354E-7</v>
      </c>
      <c r="AM54" s="2">
        <v>-5.6991205757950209E-7</v>
      </c>
      <c r="AN54" s="2">
        <v>-9.0542480115453154E-7</v>
      </c>
      <c r="AO54" s="2">
        <v>-2.6841019486002361E-6</v>
      </c>
      <c r="AP54" s="2">
        <v>-4.6741980851480137E-6</v>
      </c>
      <c r="AQ54" s="2">
        <v>-5.0346608957599338E-6</v>
      </c>
      <c r="AR54" s="2">
        <v>-6.1718586880729485E-8</v>
      </c>
      <c r="AS54" s="2">
        <v>-9.4481964384435891E-7</v>
      </c>
      <c r="AT54" s="2">
        <v>-1.2934640016493308E-7</v>
      </c>
      <c r="AU54" s="2">
        <v>-1.2796758067078912E-6</v>
      </c>
      <c r="AV54" s="2">
        <v>-1.0905805617967201E-6</v>
      </c>
      <c r="AW54" s="2">
        <v>-2.0373699477755702E-6</v>
      </c>
      <c r="AX54" s="2">
        <v>-1.4819026658490048E-6</v>
      </c>
      <c r="AY54" s="2">
        <v>-5.6866455422765759E-6</v>
      </c>
      <c r="AZ54" s="2">
        <v>-3.309166785945496E-7</v>
      </c>
      <c r="BA54" s="2">
        <v>-3.0138367819140907E-5</v>
      </c>
      <c r="BB54" s="2">
        <v>-5.0156200551265169E-5</v>
      </c>
      <c r="BC54" s="2">
        <v>-1.6611492000877193E-7</v>
      </c>
      <c r="BD54" s="2">
        <v>-1.7202414641224602E-7</v>
      </c>
      <c r="BE54" s="2">
        <v>-4.6755112465710077E-6</v>
      </c>
    </row>
    <row r="55" spans="1:57" x14ac:dyDescent="0.15">
      <c r="A55" s="5" t="s">
        <v>4</v>
      </c>
      <c r="B55" s="2">
        <v>4.8224167769149994E-8</v>
      </c>
      <c r="C55" s="2">
        <v>5.0498892663921225E-8</v>
      </c>
      <c r="D55" s="2">
        <v>7.9524382321202068E-7</v>
      </c>
      <c r="E55" s="2">
        <v>-6.1781528141986501E-7</v>
      </c>
      <c r="F55" s="2">
        <v>3.0026368610980183E-8</v>
      </c>
      <c r="G55" s="2">
        <v>-1.0463734515947641E-7</v>
      </c>
      <c r="H55" s="2">
        <v>4.5994937372274197E-7</v>
      </c>
      <c r="I55" s="2">
        <v>-1.1373624473856132E-8</v>
      </c>
      <c r="J55" s="2">
        <v>1.4012305351790755E-7</v>
      </c>
      <c r="K55" s="2">
        <v>2.2019336981385467E-7</v>
      </c>
      <c r="L55" s="2">
        <v>1.8379777149751505E-7</v>
      </c>
      <c r="M55" s="2">
        <v>3.9580213169019336E-8</v>
      </c>
      <c r="N55" s="2">
        <v>3.7441971767934384E-7</v>
      </c>
      <c r="O55" s="2">
        <v>-6.3692297053594325E-9</v>
      </c>
      <c r="P55" s="2">
        <v>8.3709876127581108E-8</v>
      </c>
      <c r="Q55" s="2">
        <v>1.66964807276208E-7</v>
      </c>
      <c r="R55" s="2">
        <v>1.3193404389673114E-8</v>
      </c>
      <c r="S55" s="2">
        <v>1.1146151984379008E-7</v>
      </c>
      <c r="T55" s="2">
        <v>5.0043947684966971E-9</v>
      </c>
      <c r="U55" s="2">
        <v>8.1890096211764144E-8</v>
      </c>
      <c r="V55" s="2">
        <v>-3.4575818400522639E-8</v>
      </c>
      <c r="W55" s="2">
        <v>6.6876911906274053E-8</v>
      </c>
      <c r="X55" s="2">
        <v>6.3692297053594325E-9</v>
      </c>
      <c r="Y55" s="2">
        <v>-1.0099778532784245E-7</v>
      </c>
      <c r="Z55" s="2">
        <v>-2.0440677904414239E-6</v>
      </c>
      <c r="AA55" s="2">
        <v>-8.7426776605637301E-6</v>
      </c>
      <c r="AB55" s="2">
        <v>-1.0457365286242281E-5</v>
      </c>
      <c r="AC55" s="2">
        <v>-5.2773617558692457E-8</v>
      </c>
      <c r="AD55" s="2">
        <v>-4.8224167769149994E-8</v>
      </c>
      <c r="AE55" s="2">
        <v>-1.1828569452810376E-8</v>
      </c>
      <c r="AF55" s="2">
        <v>-2.5021973842483486E-8</v>
      </c>
      <c r="AG55" s="2">
        <v>3.5940653337385375E-8</v>
      </c>
      <c r="AH55" s="2">
        <v>-4.2309883042744808E-8</v>
      </c>
      <c r="AI55" s="2">
        <v>-1.9107689116078297E-8</v>
      </c>
      <c r="AJ55" s="2">
        <v>-7.5943965336832165E-6</v>
      </c>
      <c r="AK55" s="2">
        <v>-9.7449214491999318E-6</v>
      </c>
      <c r="AL55" s="2">
        <v>-4.0426410829874234E-6</v>
      </c>
      <c r="AM55" s="2">
        <v>-4.1399993084836313E-8</v>
      </c>
      <c r="AN55" s="2">
        <v>-1.8197799158169808E-8</v>
      </c>
      <c r="AO55" s="2">
        <v>-1.5013184305490091E-8</v>
      </c>
      <c r="AP55" s="2">
        <v>-5.1863727600783955E-8</v>
      </c>
      <c r="AQ55" s="2">
        <v>-6.232746211673159E-8</v>
      </c>
      <c r="AR55" s="2">
        <v>-1.245184407397769E-6</v>
      </c>
      <c r="AS55" s="2">
        <v>-2.0472524052941036E-8</v>
      </c>
      <c r="AT55" s="2">
        <v>-7.961537131699292E-8</v>
      </c>
      <c r="AU55" s="2">
        <v>-1.7742854179215564E-8</v>
      </c>
      <c r="AV55" s="2">
        <v>-3.1846148526797162E-9</v>
      </c>
      <c r="AW55" s="2">
        <v>-3.1391203547842926E-8</v>
      </c>
      <c r="AX55" s="2">
        <v>-2.0017579073986789E-8</v>
      </c>
      <c r="AY55" s="2">
        <v>-1.0463734515947639E-8</v>
      </c>
      <c r="AZ55" s="2">
        <v>-9.8577478039805859E-6</v>
      </c>
      <c r="BA55" s="2">
        <v>-1.9107689116078297E-8</v>
      </c>
      <c r="BB55" s="2">
        <v>-6.7331856885228301E-8</v>
      </c>
      <c r="BC55" s="2">
        <v>-5.7698396955872146E-5</v>
      </c>
      <c r="BD55" s="2">
        <v>-1.5190157902303295E-5</v>
      </c>
      <c r="BE55" s="2">
        <v>-4.7282431662714707E-6</v>
      </c>
    </row>
    <row r="56" spans="1:57" x14ac:dyDescent="0.15">
      <c r="A56" s="5" t="s">
        <v>3</v>
      </c>
      <c r="B56" s="2">
        <v>4.8323398827483014E-7</v>
      </c>
      <c r="C56" s="2">
        <v>9.2722054602987706E-7</v>
      </c>
      <c r="D56" s="2">
        <v>4.591949370814629E-6</v>
      </c>
      <c r="E56" s="2">
        <v>-1.1798758800009812E-6</v>
      </c>
      <c r="F56" s="2">
        <v>4.0719209164275025E-7</v>
      </c>
      <c r="G56" s="2">
        <v>2.2812568989623957E-6</v>
      </c>
      <c r="H56" s="2">
        <v>2.5437240905634461E-6</v>
      </c>
      <c r="I56" s="2">
        <v>7.3588932224593423E-8</v>
      </c>
      <c r="J56" s="2">
        <v>1.3613952461549784E-6</v>
      </c>
      <c r="K56" s="2">
        <v>9.9590354943949758E-7</v>
      </c>
      <c r="L56" s="2">
        <v>1.0130743002919026E-6</v>
      </c>
      <c r="M56" s="2">
        <v>1.4227193563421395E-7</v>
      </c>
      <c r="N56" s="2">
        <v>1.7906640174651065E-6</v>
      </c>
      <c r="O56" s="2">
        <v>-2.9926165771334655E-7</v>
      </c>
      <c r="P56" s="2">
        <v>3.0416758652831947E-7</v>
      </c>
      <c r="Q56" s="2">
        <v>6.6720631883631363E-7</v>
      </c>
      <c r="R56" s="2">
        <v>9.0759683076998552E-8</v>
      </c>
      <c r="S56" s="2">
        <v>5.7644663575931504E-7</v>
      </c>
      <c r="T56" s="2">
        <v>-3.2133833738072463E-7</v>
      </c>
      <c r="U56" s="2">
        <v>7.7513675276571748E-7</v>
      </c>
      <c r="V56" s="2">
        <v>-2.8454387126842791E-7</v>
      </c>
      <c r="W56" s="2">
        <v>2.3303161871121249E-7</v>
      </c>
      <c r="X56" s="2">
        <v>4.1455098486520962E-7</v>
      </c>
      <c r="Y56" s="2">
        <v>-6.3777074594647628E-8</v>
      </c>
      <c r="Z56" s="2">
        <v>-9.1740868839993133E-7</v>
      </c>
      <c r="AA56" s="2">
        <v>-3.4169794196286209E-6</v>
      </c>
      <c r="AB56" s="2">
        <v>-5.0212181421247572E-6</v>
      </c>
      <c r="AC56" s="2">
        <v>-1.3000711359678172E-7</v>
      </c>
      <c r="AD56" s="2">
        <v>-7.6041896632079868E-8</v>
      </c>
      <c r="AE56" s="2">
        <v>-4.6606323742242499E-8</v>
      </c>
      <c r="AF56" s="2">
        <v>-4.1700394927269602E-8</v>
      </c>
      <c r="AG56" s="2">
        <v>0</v>
      </c>
      <c r="AH56" s="2">
        <v>-1.3246007800426815E-7</v>
      </c>
      <c r="AI56" s="2">
        <v>-6.1324110187161183E-8</v>
      </c>
      <c r="AJ56" s="2">
        <v>-4.8593224912306519E-6</v>
      </c>
      <c r="AK56" s="2">
        <v>-5.9729683322294995E-6</v>
      </c>
      <c r="AL56" s="2">
        <v>-1.5919739004587043E-6</v>
      </c>
      <c r="AM56" s="2">
        <v>-6.8683003409620519E-8</v>
      </c>
      <c r="AN56" s="2">
        <v>9.8118576299457875E-9</v>
      </c>
      <c r="AO56" s="2">
        <v>8.0947825447052758E-8</v>
      </c>
      <c r="AP56" s="2">
        <v>-5.1512252557215389E-8</v>
      </c>
      <c r="AQ56" s="2">
        <v>-9.3212647484484998E-8</v>
      </c>
      <c r="AR56" s="2">
        <v>-2.7718497804596853E-7</v>
      </c>
      <c r="AS56" s="2">
        <v>-6.3777074594647628E-8</v>
      </c>
      <c r="AT56" s="2">
        <v>2.4529644074864472E-8</v>
      </c>
      <c r="AU56" s="2">
        <v>4.9059288149728944E-8</v>
      </c>
      <c r="AV56" s="2">
        <v>2.4529644074864472E-8</v>
      </c>
      <c r="AW56" s="2">
        <v>-6.6230039002134074E-8</v>
      </c>
      <c r="AX56" s="2">
        <v>-2.4529644074864469E-9</v>
      </c>
      <c r="AY56" s="2">
        <v>6.3777074594647628E-8</v>
      </c>
      <c r="AZ56" s="2">
        <v>-7.6041896632079858E-6</v>
      </c>
      <c r="BA56" s="2">
        <v>1.4717786444918683E-8</v>
      </c>
      <c r="BB56" s="2">
        <v>-6.8683003409620519E-8</v>
      </c>
      <c r="BC56" s="2">
        <v>-8.4455564549758386E-6</v>
      </c>
      <c r="BD56" s="2">
        <v>-5.0361812250104247E-5</v>
      </c>
      <c r="BE56" s="2">
        <v>-2.3597517600019623E-6</v>
      </c>
    </row>
    <row r="57" spans="1:57" x14ac:dyDescent="0.15">
      <c r="A57" s="5" t="s">
        <v>2</v>
      </c>
      <c r="B57" s="2">
        <v>5.1321214323775476E-7</v>
      </c>
      <c r="C57" s="2">
        <v>9.9327421980704204E-7</v>
      </c>
      <c r="D57" s="2">
        <v>1.1964718506822775E-6</v>
      </c>
      <c r="E57" s="2">
        <v>-6.0161232102033456E-8</v>
      </c>
      <c r="F57" s="2">
        <v>1.6575033334233707E-8</v>
      </c>
      <c r="G57" s="2">
        <v>1.1614801136433397E-6</v>
      </c>
      <c r="H57" s="2">
        <v>4.2726752594913553E-7</v>
      </c>
      <c r="I57" s="2">
        <v>4.1130638273839197E-8</v>
      </c>
      <c r="J57" s="2">
        <v>7.3544036794118445E-7</v>
      </c>
      <c r="K57" s="2">
        <v>5.5127333089414327E-7</v>
      </c>
      <c r="L57" s="2">
        <v>1.7066145433025817E-7</v>
      </c>
      <c r="M57" s="2">
        <v>-1.528586407490442E-7</v>
      </c>
      <c r="N57" s="2">
        <v>4.4813979014780018E-7</v>
      </c>
      <c r="O57" s="2">
        <v>1.9644483951684393E-8</v>
      </c>
      <c r="P57" s="2">
        <v>3.4439235927796705E-7</v>
      </c>
      <c r="Q57" s="2">
        <v>2.4616993951954505E-7</v>
      </c>
      <c r="R57" s="2">
        <v>1.7434479507119898E-7</v>
      </c>
      <c r="S57" s="2">
        <v>4.168313938498032E-7</v>
      </c>
      <c r="T57" s="2">
        <v>3.2536176544977277E-8</v>
      </c>
      <c r="U57" s="2">
        <v>-2.124059827275875E-7</v>
      </c>
      <c r="V57" s="2">
        <v>-5.4022330867132078E-8</v>
      </c>
      <c r="W57" s="2">
        <v>-2.124059827275875E-7</v>
      </c>
      <c r="X57" s="2">
        <v>-8.2936555683517549E-7</v>
      </c>
      <c r="Y57" s="2">
        <v>-1.2056802025346295E-6</v>
      </c>
      <c r="Z57" s="2">
        <v>-1.8036091828140233E-6</v>
      </c>
      <c r="AA57" s="2">
        <v>-3.8325160409489275E-6</v>
      </c>
      <c r="AB57" s="2">
        <v>-4.0743887496040413E-6</v>
      </c>
      <c r="AC57" s="2">
        <v>-3.0694506174506867E-7</v>
      </c>
      <c r="AD57" s="2">
        <v>-6.6791245435726935E-7</v>
      </c>
      <c r="AE57" s="2">
        <v>-1.270752555624584E-7</v>
      </c>
      <c r="AF57" s="2">
        <v>-1.6022532223092582E-7</v>
      </c>
      <c r="AG57" s="2">
        <v>-1.9644483951684393E-8</v>
      </c>
      <c r="AH57" s="2">
        <v>-9.2083518523520592E-9</v>
      </c>
      <c r="AI57" s="2">
        <v>-1.6329477284837653E-7</v>
      </c>
      <c r="AJ57" s="2">
        <v>-3.1394340915285622E-6</v>
      </c>
      <c r="AK57" s="2">
        <v>-3.6317739705676518E-6</v>
      </c>
      <c r="AL57" s="2">
        <v>-2.0847708593725062E-6</v>
      </c>
      <c r="AM57" s="2">
        <v>-7.9805716053717849E-9</v>
      </c>
      <c r="AN57" s="2">
        <v>-1.5347253087253433E-7</v>
      </c>
      <c r="AO57" s="2">
        <v>-3.7570075557596403E-7</v>
      </c>
      <c r="AP57" s="2">
        <v>-1.0080075827708054E-6</v>
      </c>
      <c r="AQ57" s="2">
        <v>-1.269524775377604E-6</v>
      </c>
      <c r="AR57" s="2">
        <v>-8.0051272103113903E-7</v>
      </c>
      <c r="AS57" s="2">
        <v>-3.4623402964843744E-7</v>
      </c>
      <c r="AT57" s="2">
        <v>-1.0681688148728388E-7</v>
      </c>
      <c r="AU57" s="2">
        <v>-2.7072554445915054E-7</v>
      </c>
      <c r="AV57" s="2">
        <v>-2.7011165433566041E-7</v>
      </c>
      <c r="AW57" s="2">
        <v>-5.4329275928877147E-7</v>
      </c>
      <c r="AX57" s="2">
        <v>-1.3260026667386966E-7</v>
      </c>
      <c r="AY57" s="2">
        <v>-1.4119472840273156E-7</v>
      </c>
      <c r="AZ57" s="2">
        <v>-6.1075928386033757E-6</v>
      </c>
      <c r="BA57" s="2">
        <v>-7.06587532137148E-7</v>
      </c>
      <c r="BB57" s="2">
        <v>-3.611515596492478E-6</v>
      </c>
      <c r="BC57" s="2">
        <v>-4.4942895940712944E-6</v>
      </c>
      <c r="BD57" s="2">
        <v>-7.6472292683166388E-6</v>
      </c>
      <c r="BE57" s="2">
        <v>-4.7680845891478964E-5</v>
      </c>
    </row>
    <row r="58" spans="1:57" x14ac:dyDescent="0.15">
      <c r="A58" s="5" t="s">
        <v>1</v>
      </c>
      <c r="B58" s="2">
        <v>-2.4292787903946861E-6</v>
      </c>
      <c r="C58" s="2">
        <v>-2.5448663881331777E-6</v>
      </c>
      <c r="D58" s="2">
        <v>-2.6129201083779623E-6</v>
      </c>
      <c r="E58" s="2">
        <v>-6.0269258580469216E-6</v>
      </c>
      <c r="F58" s="2">
        <v>-1.5594629505264519E-6</v>
      </c>
      <c r="G58" s="2">
        <v>-3.4989263296695755E-6</v>
      </c>
      <c r="H58" s="2">
        <v>-2.6132357982664404E-6</v>
      </c>
      <c r="I58" s="2">
        <v>-2.9562554113756745E-6</v>
      </c>
      <c r="J58" s="2">
        <v>-6.3701258653781413E-6</v>
      </c>
      <c r="K58" s="2">
        <v>-2.3280776318596978E-6</v>
      </c>
      <c r="L58" s="2">
        <v>-2.2389177876423755E-6</v>
      </c>
      <c r="M58" s="2">
        <v>-2.033944852909077E-6</v>
      </c>
      <c r="N58" s="2">
        <v>-2.2436080374140503E-6</v>
      </c>
      <c r="O58" s="2">
        <v>-1.9826677953091296E-6</v>
      </c>
      <c r="P58" s="2">
        <v>-2.0170328945977491E-6</v>
      </c>
      <c r="Q58" s="2">
        <v>-1.8338876607249385E-6</v>
      </c>
      <c r="R58" s="2">
        <v>-3.0163266872975124E-6</v>
      </c>
      <c r="S58" s="2">
        <v>-1.9388319993661669E-6</v>
      </c>
      <c r="T58" s="2">
        <v>-1.7613240849304658E-6</v>
      </c>
      <c r="U58" s="2">
        <v>-2.6954504649372442E-6</v>
      </c>
      <c r="V58" s="2">
        <v>-1.0417631024111709E-5</v>
      </c>
      <c r="W58" s="2">
        <v>-3.4201391532165339E-6</v>
      </c>
      <c r="X58" s="2">
        <v>-3.5318031766267971E-6</v>
      </c>
      <c r="Y58" s="2">
        <v>-3.0286836915036557E-6</v>
      </c>
      <c r="Z58" s="2">
        <v>-2.5350349030348592E-6</v>
      </c>
      <c r="AA58" s="2">
        <v>-6.828823273336862E-7</v>
      </c>
      <c r="AB58" s="2">
        <v>-6.358896325059421E-7</v>
      </c>
      <c r="AC58" s="2">
        <v>-1.3366760863718878E-6</v>
      </c>
      <c r="AD58" s="2">
        <v>-1.7061685515577873E-6</v>
      </c>
      <c r="AE58" s="2">
        <v>-1.3368113820383783E-6</v>
      </c>
      <c r="AF58" s="2">
        <v>-1.1583112993817459E-6</v>
      </c>
      <c r="AG58" s="2">
        <v>-1.4264673103661664E-6</v>
      </c>
      <c r="AH58" s="2">
        <v>-1.8963040615326134E-6</v>
      </c>
      <c r="AI58" s="2">
        <v>-2.5247524323815712E-6</v>
      </c>
      <c r="AJ58" s="2">
        <v>-5.6431822493240082E-7</v>
      </c>
      <c r="AK58" s="2">
        <v>-6.3106408706777644E-7</v>
      </c>
      <c r="AL58" s="2">
        <v>-4.4616000953058763E-7</v>
      </c>
      <c r="AM58" s="2">
        <v>-1.4166809238233447E-6</v>
      </c>
      <c r="AN58" s="2">
        <v>-1.0485865138578482E-6</v>
      </c>
      <c r="AO58" s="2">
        <v>-2.7907888112576384E-6</v>
      </c>
      <c r="AP58" s="2">
        <v>-2.0476548137801273E-6</v>
      </c>
      <c r="AQ58" s="2">
        <v>-2.3923430734427456E-6</v>
      </c>
      <c r="AR58" s="2">
        <v>-6.5550750414708285E-7</v>
      </c>
      <c r="AS58" s="2">
        <v>-1.5934221628155987E-6</v>
      </c>
      <c r="AT58" s="2">
        <v>-1.203545150545112E-6</v>
      </c>
      <c r="AU58" s="2">
        <v>-1.9360809874808578E-6</v>
      </c>
      <c r="AV58" s="2">
        <v>-1.9972346287346206E-6</v>
      </c>
      <c r="AW58" s="2">
        <v>-1.5481883116522331E-6</v>
      </c>
      <c r="AX58" s="2">
        <v>-1.7574005106022377E-6</v>
      </c>
      <c r="AY58" s="2">
        <v>-2.0398076651236707E-6</v>
      </c>
      <c r="AZ58" s="2">
        <v>-4.0002418725728409E-7</v>
      </c>
      <c r="BA58" s="2">
        <v>-1.7982147033269097E-6</v>
      </c>
      <c r="BB58" s="2">
        <v>-1.6803270792580775E-6</v>
      </c>
      <c r="BC58" s="2">
        <v>-3.8013572428316212E-7</v>
      </c>
      <c r="BD58" s="2">
        <v>-3.1681735236554912E-7</v>
      </c>
      <c r="BE58" s="2">
        <v>-5.7870466413590415E-7</v>
      </c>
    </row>
    <row r="59" spans="1:57" x14ac:dyDescent="0.15">
      <c r="A59" s="5" t="s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</row>
    <row r="60" spans="1:57" x14ac:dyDescent="0.1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</row>
    <row r="61" spans="1:57" x14ac:dyDescent="0.1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54">
    <tabColor theme="7" tint="-0.249977111117893"/>
  </sheetPr>
  <dimension ref="A1:BE59"/>
  <sheetViews>
    <sheetView topLeftCell="A35" workbookViewId="0">
      <selection activeCell="A58" sqref="A58:A59"/>
    </sheetView>
  </sheetViews>
  <sheetFormatPr baseColWidth="10" defaultColWidth="9.1640625" defaultRowHeight="13" x14ac:dyDescent="0.15"/>
  <cols>
    <col min="1" max="1" width="9.1640625" style="2"/>
    <col min="2" max="22" width="9.33203125" style="2" bestFit="1" customWidth="1"/>
    <col min="23" max="23" width="9.5" style="2" bestFit="1" customWidth="1"/>
    <col min="24" max="27" width="9.33203125" style="2" bestFit="1" customWidth="1"/>
    <col min="28" max="28" width="9.5" style="2" bestFit="1" customWidth="1"/>
    <col min="29" max="29" width="9.33203125" style="2" bestFit="1" customWidth="1"/>
    <col min="30" max="30" width="9.5" style="2" bestFit="1" customWidth="1"/>
    <col min="31" max="35" width="9.33203125" style="2" bestFit="1" customWidth="1"/>
    <col min="36" max="36" width="9.5" style="2" bestFit="1" customWidth="1"/>
    <col min="37" max="40" width="9.33203125" style="2" bestFit="1" customWidth="1"/>
    <col min="41" max="41" width="9.5" style="2" bestFit="1" customWidth="1"/>
    <col min="42" max="47" width="9.33203125" style="2" bestFit="1" customWidth="1"/>
    <col min="48" max="48" width="9.5" style="2" bestFit="1" customWidth="1"/>
    <col min="49" max="50" width="9.33203125" style="2" bestFit="1" customWidth="1"/>
    <col min="51" max="52" width="9.5" style="2" bestFit="1" customWidth="1"/>
    <col min="53" max="54" width="9.33203125" style="2" bestFit="1" customWidth="1"/>
    <col min="55" max="57" width="9.5" style="2" bestFit="1" customWidth="1"/>
    <col min="58" max="16384" width="9.1640625" style="2"/>
  </cols>
  <sheetData>
    <row r="1" spans="1:57" x14ac:dyDescent="0.15">
      <c r="A1" s="2" t="s">
        <v>58</v>
      </c>
      <c r="B1" s="2" t="s">
        <v>57</v>
      </c>
      <c r="C1" s="2" t="s">
        <v>56</v>
      </c>
      <c r="D1" s="2" t="s">
        <v>55</v>
      </c>
      <c r="E1" s="2" t="s">
        <v>54</v>
      </c>
      <c r="F1" s="2" t="s">
        <v>53</v>
      </c>
      <c r="G1" s="2" t="s">
        <v>52</v>
      </c>
      <c r="H1" s="2" t="s">
        <v>51</v>
      </c>
      <c r="I1" s="2" t="s">
        <v>50</v>
      </c>
      <c r="J1" s="2" t="s">
        <v>49</v>
      </c>
      <c r="K1" s="2" t="s">
        <v>48</v>
      </c>
      <c r="L1" s="2" t="s">
        <v>47</v>
      </c>
      <c r="M1" s="2" t="s">
        <v>46</v>
      </c>
      <c r="N1" s="2" t="s">
        <v>45</v>
      </c>
      <c r="O1" s="2" t="s">
        <v>44</v>
      </c>
      <c r="P1" s="2" t="s">
        <v>43</v>
      </c>
      <c r="Q1" s="2" t="s">
        <v>42</v>
      </c>
      <c r="R1" s="2" t="s">
        <v>41</v>
      </c>
      <c r="S1" s="2" t="s">
        <v>40</v>
      </c>
      <c r="T1" s="2" t="s">
        <v>39</v>
      </c>
      <c r="U1" s="2" t="s">
        <v>38</v>
      </c>
      <c r="V1" s="2" t="s">
        <v>37</v>
      </c>
      <c r="W1" s="2" t="s">
        <v>36</v>
      </c>
      <c r="X1" s="2" t="s">
        <v>35</v>
      </c>
      <c r="Y1" s="2" t="s">
        <v>34</v>
      </c>
      <c r="Z1" s="2" t="s">
        <v>33</v>
      </c>
      <c r="AA1" s="2" t="s">
        <v>32</v>
      </c>
      <c r="AB1" s="2" t="s">
        <v>31</v>
      </c>
      <c r="AC1" s="2" t="s">
        <v>30</v>
      </c>
      <c r="AD1" s="2" t="s">
        <v>29</v>
      </c>
      <c r="AE1" s="2" t="s">
        <v>28</v>
      </c>
      <c r="AF1" s="2" t="s">
        <v>27</v>
      </c>
      <c r="AG1" s="2" t="s">
        <v>26</v>
      </c>
      <c r="AH1" s="2" t="s">
        <v>25</v>
      </c>
      <c r="AI1" s="2" t="s">
        <v>24</v>
      </c>
      <c r="AJ1" s="2" t="s">
        <v>23</v>
      </c>
      <c r="AK1" s="2" t="s">
        <v>22</v>
      </c>
      <c r="AL1" s="2" t="s">
        <v>21</v>
      </c>
      <c r="AM1" s="2" t="s">
        <v>20</v>
      </c>
      <c r="AN1" s="2" t="s">
        <v>19</v>
      </c>
      <c r="AO1" s="2" t="s">
        <v>18</v>
      </c>
      <c r="AP1" s="2" t="s">
        <v>17</v>
      </c>
      <c r="AQ1" s="2" t="s">
        <v>16</v>
      </c>
      <c r="AR1" s="2" t="s">
        <v>15</v>
      </c>
      <c r="AS1" s="2" t="s">
        <v>14</v>
      </c>
      <c r="AT1" s="2" t="s">
        <v>13</v>
      </c>
      <c r="AU1" s="2" t="s">
        <v>12</v>
      </c>
      <c r="AV1" s="2" t="s">
        <v>11</v>
      </c>
      <c r="AW1" s="2" t="s">
        <v>10</v>
      </c>
      <c r="AX1" s="2" t="s">
        <v>9</v>
      </c>
      <c r="AY1" s="2" t="s">
        <v>8</v>
      </c>
      <c r="AZ1" s="2" t="s">
        <v>7</v>
      </c>
      <c r="BA1" s="2" t="s">
        <v>6</v>
      </c>
      <c r="BB1" s="2" t="s">
        <v>5</v>
      </c>
      <c r="BC1" s="2" t="s">
        <v>4</v>
      </c>
      <c r="BD1" s="2" t="s">
        <v>3</v>
      </c>
      <c r="BE1" s="2" t="s">
        <v>2</v>
      </c>
    </row>
    <row r="2" spans="1:57" x14ac:dyDescent="0.15">
      <c r="A2" s="2" t="s">
        <v>57</v>
      </c>
      <c r="B2" s="2">
        <v>1.123909338832518E-2</v>
      </c>
      <c r="C2" s="2">
        <v>5.3506672517626924E-4</v>
      </c>
      <c r="D2" s="2">
        <v>2.1456512199521336E-4</v>
      </c>
      <c r="E2" s="2">
        <v>4.7516617355276231E-5</v>
      </c>
      <c r="F2" s="2">
        <v>-5.3843192470567973E-6</v>
      </c>
      <c r="G2" s="2">
        <v>7.1880661948208225E-5</v>
      </c>
      <c r="H2" s="2">
        <v>3.1094443651753E-5</v>
      </c>
      <c r="I2" s="2">
        <v>1.3730014079994832E-5</v>
      </c>
      <c r="J2" s="2">
        <v>1.7550188585781627E-3</v>
      </c>
      <c r="K2" s="2">
        <v>8.8343218046084394E-4</v>
      </c>
      <c r="L2" s="2">
        <v>3.2440523463517196E-5</v>
      </c>
      <c r="M2" s="2">
        <v>1.2114718305877791E-6</v>
      </c>
      <c r="N2" s="2">
        <v>-5.6535352094096356E-6</v>
      </c>
      <c r="O2" s="2">
        <v>1.1616668775525039E-4</v>
      </c>
      <c r="P2" s="2">
        <v>1.3575214901641948E-3</v>
      </c>
      <c r="Q2" s="2">
        <v>3.1390581210341122E-4</v>
      </c>
      <c r="R2" s="2">
        <v>1.105939173345466E-3</v>
      </c>
      <c r="S2" s="2">
        <v>1.3919811333453582E-3</v>
      </c>
      <c r="T2" s="2">
        <v>1.047250093552547E-4</v>
      </c>
      <c r="U2" s="2">
        <v>4.0382394352925973E-7</v>
      </c>
      <c r="V2" s="2">
        <v>-1.2114718305877791E-6</v>
      </c>
      <c r="W2" s="2">
        <v>0</v>
      </c>
      <c r="X2" s="2">
        <v>2.0191197176462985E-6</v>
      </c>
      <c r="Y2" s="2">
        <v>0</v>
      </c>
      <c r="Z2" s="2">
        <v>0</v>
      </c>
      <c r="AA2" s="2">
        <v>0</v>
      </c>
      <c r="AB2" s="2">
        <v>0</v>
      </c>
      <c r="AC2" s="2">
        <v>-6.7303990588209966E-7</v>
      </c>
      <c r="AD2" s="2">
        <v>7.9418708894087746E-6</v>
      </c>
      <c r="AE2" s="2">
        <v>6.3265751152917361E-6</v>
      </c>
      <c r="AF2" s="2">
        <v>-2.6921596235283982E-7</v>
      </c>
      <c r="AG2" s="2">
        <v>5.8554471811742658E-5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</row>
    <row r="3" spans="1:57" x14ac:dyDescent="0.15">
      <c r="A3" s="2" t="s">
        <v>56</v>
      </c>
      <c r="B3" s="2">
        <v>1.3979301558491425E-3</v>
      </c>
      <c r="C3" s="2">
        <v>3.8635636456715361E-2</v>
      </c>
      <c r="D3" s="2">
        <v>5.2647806535308941E-4</v>
      </c>
      <c r="E3" s="2">
        <v>7.0390989953285994E-5</v>
      </c>
      <c r="F3" s="2">
        <v>5.5265653269108835E-6</v>
      </c>
      <c r="G3" s="2">
        <v>1.6780397563657308E-3</v>
      </c>
      <c r="H3" s="2">
        <v>3.1414160805598703E-5</v>
      </c>
      <c r="I3" s="2">
        <v>-2.7923698493865514E-5</v>
      </c>
      <c r="J3" s="2">
        <v>5.0050320831660821E-3</v>
      </c>
      <c r="K3" s="2">
        <v>1.9226629900463653E-3</v>
      </c>
      <c r="L3" s="2">
        <v>1.2682013065963923E-4</v>
      </c>
      <c r="M3" s="2">
        <v>-2.6178467337998919E-6</v>
      </c>
      <c r="N3" s="2">
        <v>-1.0180515075888466E-5</v>
      </c>
      <c r="O3" s="2">
        <v>9.1333763823685116E-5</v>
      </c>
      <c r="P3" s="2">
        <v>1.0762258794510667E-4</v>
      </c>
      <c r="Q3" s="2">
        <v>1.300197211120613E-4</v>
      </c>
      <c r="R3" s="2">
        <v>1.3554628643897218E-4</v>
      </c>
      <c r="S3" s="2">
        <v>3.9354962564791714E-4</v>
      </c>
      <c r="T3" s="2">
        <v>7.2717964827774781E-6</v>
      </c>
      <c r="U3" s="2">
        <v>1.4543592965554958E-6</v>
      </c>
      <c r="V3" s="2">
        <v>1.2507489950377264E-5</v>
      </c>
      <c r="W3" s="2">
        <v>0</v>
      </c>
      <c r="X3" s="2">
        <v>2.9087185931109916E-6</v>
      </c>
      <c r="Y3" s="2">
        <v>0</v>
      </c>
      <c r="Z3" s="2">
        <v>0</v>
      </c>
      <c r="AA3" s="2">
        <v>0</v>
      </c>
      <c r="AB3" s="2">
        <v>0</v>
      </c>
      <c r="AC3" s="2">
        <v>3.4904623117331892E-6</v>
      </c>
      <c r="AD3" s="2">
        <v>2.2397133166954632E-5</v>
      </c>
      <c r="AE3" s="2">
        <v>1.3380105528310559E-5</v>
      </c>
      <c r="AF3" s="2">
        <v>-2.9087185931109916E-6</v>
      </c>
      <c r="AG3" s="2">
        <v>3.4322879398709696E-5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</row>
    <row r="4" spans="1:57" x14ac:dyDescent="0.15">
      <c r="A4" s="2" t="s">
        <v>55</v>
      </c>
      <c r="B4" s="2">
        <v>8.3465750837604074E-5</v>
      </c>
      <c r="C4" s="2">
        <v>9.9350516009119035E-5</v>
      </c>
      <c r="D4" s="2">
        <v>1.1923436175587493E-2</v>
      </c>
      <c r="E4" s="2">
        <v>1.151948619308337E-5</v>
      </c>
      <c r="F4" s="2">
        <v>7.8009152114564588E-6</v>
      </c>
      <c r="G4" s="2">
        <v>1.0814574476566267E-3</v>
      </c>
      <c r="H4" s="2">
        <v>9.8384495938892052E-4</v>
      </c>
      <c r="I4" s="2">
        <v>2.1422202394155038E-6</v>
      </c>
      <c r="J4" s="2">
        <v>2.2149748890560307E-5</v>
      </c>
      <c r="K4" s="2">
        <v>1.286827655891913E-3</v>
      </c>
      <c r="L4" s="2">
        <v>1.9166808255298716E-4</v>
      </c>
      <c r="M4" s="2">
        <v>-4.6482137270336409E-6</v>
      </c>
      <c r="N4" s="2">
        <v>2.3281487884968499E-5</v>
      </c>
      <c r="O4" s="2">
        <v>1.5076380175509115E-5</v>
      </c>
      <c r="P4" s="2">
        <v>4.1793504293502469E-5</v>
      </c>
      <c r="Q4" s="2">
        <v>9.0417861803254382E-5</v>
      </c>
      <c r="R4" s="2">
        <v>1.6814407916921689E-5</v>
      </c>
      <c r="S4" s="2">
        <v>1.547653074853201E-4</v>
      </c>
      <c r="T4" s="2">
        <v>1.7178181165124325E-5</v>
      </c>
      <c r="U4" s="2">
        <v>-1.6167699920117011E-7</v>
      </c>
      <c r="V4" s="2">
        <v>-4.4461174780321778E-7</v>
      </c>
      <c r="W4" s="2">
        <v>0</v>
      </c>
      <c r="X4" s="2">
        <v>4.0419249800292527E-8</v>
      </c>
      <c r="Y4" s="2">
        <v>0</v>
      </c>
      <c r="Z4" s="2">
        <v>0</v>
      </c>
      <c r="AA4" s="2">
        <v>0</v>
      </c>
      <c r="AB4" s="2">
        <v>0</v>
      </c>
      <c r="AC4" s="2">
        <v>-1.4955122426108235E-6</v>
      </c>
      <c r="AD4" s="2">
        <v>1.2125774940087758E-6</v>
      </c>
      <c r="AE4" s="2">
        <v>3.6377324820263281E-6</v>
      </c>
      <c r="AF4" s="2">
        <v>-6.0628874700438791E-7</v>
      </c>
      <c r="AG4" s="2">
        <v>1.0589843447676644E-5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</row>
    <row r="5" spans="1:57" x14ac:dyDescent="0.15">
      <c r="A5" s="2" t="s">
        <v>54</v>
      </c>
      <c r="B5" s="2">
        <v>1.2310039958468362E-5</v>
      </c>
      <c r="C5" s="2">
        <v>1.7239299835341745E-5</v>
      </c>
      <c r="D5" s="2">
        <v>1.1910193080158157E-5</v>
      </c>
      <c r="E5" s="2">
        <v>7.6179351645009382E-4</v>
      </c>
      <c r="F5" s="2">
        <v>1.0487786972071022E-7</v>
      </c>
      <c r="G5" s="2">
        <v>2.4620079916936724E-5</v>
      </c>
      <c r="H5" s="2">
        <v>9.2095879348498675E-6</v>
      </c>
      <c r="I5" s="2">
        <v>9.281691470282855E-6</v>
      </c>
      <c r="J5" s="2">
        <v>2.680940544735655E-5</v>
      </c>
      <c r="K5" s="2">
        <v>1.4807444231192776E-5</v>
      </c>
      <c r="L5" s="2">
        <v>4.2999926585491193E-6</v>
      </c>
      <c r="M5" s="2">
        <v>5.9714837072229389E-6</v>
      </c>
      <c r="N5" s="2">
        <v>2.0320087258387607E-7</v>
      </c>
      <c r="O5" s="2">
        <v>2.326977734428258E-6</v>
      </c>
      <c r="P5" s="2">
        <v>9.6815383485930647E-6</v>
      </c>
      <c r="Q5" s="2">
        <v>6.4762084552538556E-6</v>
      </c>
      <c r="R5" s="2">
        <v>9.1571489999895119E-6</v>
      </c>
      <c r="S5" s="2">
        <v>1.5194181375787896E-5</v>
      </c>
      <c r="T5" s="2">
        <v>6.0566969763710157E-6</v>
      </c>
      <c r="U5" s="2">
        <v>4.3917607945547414E-7</v>
      </c>
      <c r="V5" s="2">
        <v>3.4236069596954348E-5</v>
      </c>
      <c r="W5" s="2">
        <v>0</v>
      </c>
      <c r="X5" s="2">
        <v>1.9402405898331393E-6</v>
      </c>
      <c r="Y5" s="2">
        <v>0</v>
      </c>
      <c r="Z5" s="2">
        <v>0</v>
      </c>
      <c r="AA5" s="2">
        <v>0</v>
      </c>
      <c r="AB5" s="2">
        <v>0</v>
      </c>
      <c r="AC5" s="2">
        <v>-1.3109733715088778E-8</v>
      </c>
      <c r="AD5" s="2">
        <v>5.2438934860355111E-8</v>
      </c>
      <c r="AE5" s="2">
        <v>6.4237695203935021E-7</v>
      </c>
      <c r="AF5" s="2">
        <v>9.8323002863165848E-8</v>
      </c>
      <c r="AG5" s="2">
        <v>1.3371928389390552E-6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</row>
    <row r="6" spans="1:57" x14ac:dyDescent="0.15">
      <c r="A6" s="2" t="s">
        <v>53</v>
      </c>
      <c r="B6" s="2">
        <v>1.2469562080230477E-4</v>
      </c>
      <c r="C6" s="2">
        <v>2.9626929453780678E-5</v>
      </c>
      <c r="D6" s="2">
        <v>-1.256331818609687E-5</v>
      </c>
      <c r="E6" s="2">
        <v>3.956507667561851E-5</v>
      </c>
      <c r="F6" s="2">
        <v>8.5151170469976861E-3</v>
      </c>
      <c r="G6" s="2">
        <v>3.7502442346557825E-6</v>
      </c>
      <c r="H6" s="2">
        <v>1.3875903668226393E-5</v>
      </c>
      <c r="I6" s="2">
        <v>6.9192006129399191E-5</v>
      </c>
      <c r="J6" s="2">
        <v>-2.1188879925805167E-5</v>
      </c>
      <c r="K6" s="2">
        <v>4.3502833122007069E-5</v>
      </c>
      <c r="L6" s="2">
        <v>3.7371183798344868E-4</v>
      </c>
      <c r="M6" s="2">
        <v>-1.0313171645303403E-5</v>
      </c>
      <c r="N6" s="2">
        <v>9.4881179136791313E-5</v>
      </c>
      <c r="O6" s="2">
        <v>1.0406927751169796E-4</v>
      </c>
      <c r="P6" s="2">
        <v>1.0519435078209468E-4</v>
      </c>
      <c r="Q6" s="2">
        <v>3.9883847435564243E-4</v>
      </c>
      <c r="R6" s="2">
        <v>1.1494498579219973E-4</v>
      </c>
      <c r="S6" s="2">
        <v>-2.1001367714072378E-5</v>
      </c>
      <c r="T6" s="2">
        <v>3.1127027147642995E-5</v>
      </c>
      <c r="U6" s="2">
        <v>1.3125854821295236E-6</v>
      </c>
      <c r="V6" s="2">
        <v>-4.6878052933197285E-6</v>
      </c>
      <c r="W6" s="2">
        <v>0</v>
      </c>
      <c r="X6" s="2">
        <v>3.5627320229229933E-6</v>
      </c>
      <c r="Y6" s="2">
        <v>0</v>
      </c>
      <c r="Z6" s="2">
        <v>0</v>
      </c>
      <c r="AA6" s="2">
        <v>0</v>
      </c>
      <c r="AB6" s="2">
        <v>0</v>
      </c>
      <c r="AC6" s="2">
        <v>5.0628297167853053E-6</v>
      </c>
      <c r="AD6" s="2">
        <v>1.4063415879959182E-5</v>
      </c>
      <c r="AE6" s="2">
        <v>2.6007943767337852E-4</v>
      </c>
      <c r="AF6" s="2">
        <v>6.9379518341131965E-6</v>
      </c>
      <c r="AG6" s="2">
        <v>1.380089878353328E-4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</row>
    <row r="7" spans="1:57" x14ac:dyDescent="0.15">
      <c r="A7" s="2" t="s">
        <v>52</v>
      </c>
      <c r="B7" s="2">
        <v>4.9354877946088566E-5</v>
      </c>
      <c r="C7" s="2">
        <v>3.0326350358816982E-4</v>
      </c>
      <c r="D7" s="2">
        <v>4.8867761674416862E-4</v>
      </c>
      <c r="E7" s="2">
        <v>9.8937817531975417E-5</v>
      </c>
      <c r="F7" s="2">
        <v>1.420999447973877E-6</v>
      </c>
      <c r="G7" s="2">
        <v>1.5208495120650454E-3</v>
      </c>
      <c r="H7" s="2">
        <v>2.3268134993778008E-4</v>
      </c>
      <c r="I7" s="2">
        <v>6.0231663844160205E-7</v>
      </c>
      <c r="J7" s="2">
        <v>8.3616753525014257E-5</v>
      </c>
      <c r="K7" s="2">
        <v>2.1893332647199168E-4</v>
      </c>
      <c r="L7" s="2">
        <v>2.9852683876159022E-5</v>
      </c>
      <c r="M7" s="2">
        <v>4.110957250722779E-6</v>
      </c>
      <c r="N7" s="2">
        <v>3.5261838153425834E-6</v>
      </c>
      <c r="O7" s="2">
        <v>8.4324329381824303E-6</v>
      </c>
      <c r="P7" s="2">
        <v>2.2063501716894804E-5</v>
      </c>
      <c r="Q7" s="2">
        <v>2.9542753955407519E-5</v>
      </c>
      <c r="R7" s="2">
        <v>9.9002142609867232E-6</v>
      </c>
      <c r="S7" s="2">
        <v>5.8377932054005001E-5</v>
      </c>
      <c r="T7" s="2">
        <v>9.59028434023522E-6</v>
      </c>
      <c r="U7" s="2">
        <v>2.9238671769009817E-8</v>
      </c>
      <c r="V7" s="2">
        <v>4.6021669364421454E-6</v>
      </c>
      <c r="W7" s="2">
        <v>0</v>
      </c>
      <c r="X7" s="2">
        <v>8.1868280953227478E-8</v>
      </c>
      <c r="Y7" s="2">
        <v>0</v>
      </c>
      <c r="Z7" s="2">
        <v>0</v>
      </c>
      <c r="AA7" s="2">
        <v>0</v>
      </c>
      <c r="AB7" s="2">
        <v>0</v>
      </c>
      <c r="AC7" s="2">
        <v>-6.2570757585680998E-7</v>
      </c>
      <c r="AD7" s="2">
        <v>1.5204109319885101E-7</v>
      </c>
      <c r="AE7" s="2">
        <v>8.2453054388607677E-7</v>
      </c>
      <c r="AF7" s="2">
        <v>-2.6314804592108832E-7</v>
      </c>
      <c r="AG7" s="2">
        <v>2.672414599687497E-6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</row>
    <row r="8" spans="1:57" x14ac:dyDescent="0.15">
      <c r="A8" s="2" t="s">
        <v>51</v>
      </c>
      <c r="B8" s="2">
        <v>2.1627903304099839E-5</v>
      </c>
      <c r="C8" s="2">
        <v>5.0310672827161178E-5</v>
      </c>
      <c r="D8" s="2">
        <v>7.9526242694520188E-4</v>
      </c>
      <c r="E8" s="2">
        <v>1.2382869661938371E-5</v>
      </c>
      <c r="F8" s="2">
        <v>7.0443365678884103E-6</v>
      </c>
      <c r="G8" s="2">
        <v>3.8000457757627031E-4</v>
      </c>
      <c r="H8" s="2">
        <v>3.494317356855917E-3</v>
      </c>
      <c r="I8" s="2">
        <v>3.1588953219230544E-8</v>
      </c>
      <c r="J8" s="2">
        <v>2.7450800347511338E-5</v>
      </c>
      <c r="K8" s="2">
        <v>1.748132671152218E-4</v>
      </c>
      <c r="L8" s="2">
        <v>7.8298485379399421E-5</v>
      </c>
      <c r="M8" s="2">
        <v>-8.7396103906537817E-7</v>
      </c>
      <c r="N8" s="2">
        <v>3.8064688629172802E-5</v>
      </c>
      <c r="O8" s="2">
        <v>8.1604795816345551E-6</v>
      </c>
      <c r="P8" s="2">
        <v>1.8848075420807555E-5</v>
      </c>
      <c r="Q8" s="2">
        <v>3.2810392743707448E-5</v>
      </c>
      <c r="R8" s="2">
        <v>6.4336168056499525E-6</v>
      </c>
      <c r="S8" s="2">
        <v>4.722548506274966E-5</v>
      </c>
      <c r="T8" s="2">
        <v>1.1066663277803766E-5</v>
      </c>
      <c r="U8" s="2">
        <v>-2.316523236076906E-7</v>
      </c>
      <c r="V8" s="2">
        <v>3.1588953219230544E-8</v>
      </c>
      <c r="W8" s="2">
        <v>0</v>
      </c>
      <c r="X8" s="2">
        <v>1.579447660961527E-6</v>
      </c>
      <c r="Y8" s="2">
        <v>0</v>
      </c>
      <c r="Z8" s="2">
        <v>0</v>
      </c>
      <c r="AA8" s="2">
        <v>0</v>
      </c>
      <c r="AB8" s="2">
        <v>0</v>
      </c>
      <c r="AC8" s="2">
        <v>-1.6320959163269111E-6</v>
      </c>
      <c r="AD8" s="2">
        <v>1.158261618038453E-7</v>
      </c>
      <c r="AE8" s="2">
        <v>5.5807150687307284E-7</v>
      </c>
      <c r="AF8" s="2">
        <v>-1.2319691755499911E-6</v>
      </c>
      <c r="AG8" s="2">
        <v>8.8554365524576277E-6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</row>
    <row r="9" spans="1:57" x14ac:dyDescent="0.15">
      <c r="A9" s="2" t="s">
        <v>50</v>
      </c>
      <c r="B9" s="2">
        <v>4.2316057866824443E-7</v>
      </c>
      <c r="C9" s="2">
        <v>1.6926423146729777E-6</v>
      </c>
      <c r="D9" s="2">
        <v>-1.7311114581882724E-7</v>
      </c>
      <c r="E9" s="2">
        <v>2.9621240506777108E-6</v>
      </c>
      <c r="F9" s="2">
        <v>-2.1542720368565168E-6</v>
      </c>
      <c r="G9" s="2">
        <v>-1.5580003123694453E-6</v>
      </c>
      <c r="H9" s="2">
        <v>-2.8467166201318262E-6</v>
      </c>
      <c r="I9" s="2">
        <v>2.7479470941563057E-3</v>
      </c>
      <c r="J9" s="2">
        <v>-7.0206186915413281E-6</v>
      </c>
      <c r="K9" s="2">
        <v>7.3091372679060402E-7</v>
      </c>
      <c r="L9" s="2">
        <v>1.788815173461215E-6</v>
      </c>
      <c r="M9" s="2">
        <v>9.4480216473564392E-5</v>
      </c>
      <c r="N9" s="2">
        <v>1.5387657406117977E-7</v>
      </c>
      <c r="O9" s="2">
        <v>5.3154739052258784E-4</v>
      </c>
      <c r="P9" s="2">
        <v>9.0402487260943131E-6</v>
      </c>
      <c r="Q9" s="2">
        <v>4.0969637843789115E-6</v>
      </c>
      <c r="R9" s="2">
        <v>1.6630210741662004E-4</v>
      </c>
      <c r="S9" s="2">
        <v>6.1935321059624869E-6</v>
      </c>
      <c r="T9" s="2">
        <v>6.7128655434189682E-5</v>
      </c>
      <c r="U9" s="2">
        <v>5.0009886569883426E-7</v>
      </c>
      <c r="V9" s="2">
        <v>-1.6734077429153301E-6</v>
      </c>
      <c r="W9" s="2">
        <v>-1.7311114581882724E-7</v>
      </c>
      <c r="X9" s="2">
        <v>4.2316057866824443E-7</v>
      </c>
      <c r="Y9" s="2">
        <v>0</v>
      </c>
      <c r="Z9" s="2">
        <v>0</v>
      </c>
      <c r="AA9" s="2">
        <v>0</v>
      </c>
      <c r="AB9" s="2">
        <v>0</v>
      </c>
      <c r="AC9" s="2">
        <v>3.8469143515294948E-7</v>
      </c>
      <c r="AD9" s="2">
        <v>2.6351363307977041E-6</v>
      </c>
      <c r="AE9" s="2">
        <v>2.9044203354047685E-6</v>
      </c>
      <c r="AF9" s="2">
        <v>-1.7311114581882724E-7</v>
      </c>
      <c r="AG9" s="2">
        <v>2.5101116143729951E-5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</row>
    <row r="10" spans="1:57" x14ac:dyDescent="0.15">
      <c r="A10" s="2" t="s">
        <v>49</v>
      </c>
      <c r="B10" s="2">
        <v>4.5879787889402932E-4</v>
      </c>
      <c r="C10" s="2">
        <v>5.9699389195566133E-4</v>
      </c>
      <c r="D10" s="2">
        <v>5.2786065445057813E-5</v>
      </c>
      <c r="E10" s="2">
        <v>1.6880669670358874E-5</v>
      </c>
      <c r="F10" s="2">
        <v>1.2683150736226704E-6</v>
      </c>
      <c r="G10" s="2">
        <v>1.7075949927726171E-4</v>
      </c>
      <c r="H10" s="2">
        <v>8.7473476109373044E-6</v>
      </c>
      <c r="I10" s="2">
        <v>1.3760211949541191E-5</v>
      </c>
      <c r="J10" s="2">
        <v>4.2150136293540447E-3</v>
      </c>
      <c r="K10" s="2">
        <v>1.0325695258112184E-4</v>
      </c>
      <c r="L10" s="2">
        <v>5.9892656254403882E-6</v>
      </c>
      <c r="M10" s="2">
        <v>8.4151698535599397E-6</v>
      </c>
      <c r="N10" s="2">
        <v>5.938935662201392E-7</v>
      </c>
      <c r="O10" s="2">
        <v>2.2900133273742659E-5</v>
      </c>
      <c r="P10" s="2">
        <v>1.251706185753802E-4</v>
      </c>
      <c r="Q10" s="2">
        <v>3.9317767282302781E-5</v>
      </c>
      <c r="R10" s="2">
        <v>1.2277491232520404E-4</v>
      </c>
      <c r="S10" s="2">
        <v>8.2329753866347796E-5</v>
      </c>
      <c r="T10" s="2">
        <v>2.6030656987208139E-5</v>
      </c>
      <c r="U10" s="2">
        <v>4.4290367650315469E-7</v>
      </c>
      <c r="V10" s="2">
        <v>1.2330840993553738E-5</v>
      </c>
      <c r="W10" s="2">
        <v>0</v>
      </c>
      <c r="X10" s="2">
        <v>2.1641884192767786E-6</v>
      </c>
      <c r="Y10" s="2">
        <v>0</v>
      </c>
      <c r="Z10" s="2">
        <v>0</v>
      </c>
      <c r="AA10" s="2">
        <v>0</v>
      </c>
      <c r="AB10" s="2">
        <v>0</v>
      </c>
      <c r="AC10" s="2">
        <v>-2.2145183825157735E-7</v>
      </c>
      <c r="AD10" s="2">
        <v>1.1475231618490828E-6</v>
      </c>
      <c r="AE10" s="2">
        <v>6.8448750005033E-7</v>
      </c>
      <c r="AF10" s="2">
        <v>2.4158382354717531E-7</v>
      </c>
      <c r="AG10" s="2">
        <v>1.3719947978949998E-5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</row>
    <row r="11" spans="1:57" x14ac:dyDescent="0.15">
      <c r="A11" s="2" t="s">
        <v>48</v>
      </c>
      <c r="B11" s="2">
        <v>3.9770508830519978E-4</v>
      </c>
      <c r="C11" s="2">
        <v>5.5878610518282081E-4</v>
      </c>
      <c r="D11" s="2">
        <v>8.0601160217992596E-4</v>
      </c>
      <c r="E11" s="2">
        <v>9.6663773071368181E-6</v>
      </c>
      <c r="F11" s="2">
        <v>1.806285798764978E-5</v>
      </c>
      <c r="G11" s="2">
        <v>2.5209027511899752E-4</v>
      </c>
      <c r="H11" s="2">
        <v>1.5516115051370793E-4</v>
      </c>
      <c r="I11" s="2">
        <v>1.0291848779951555E-5</v>
      </c>
      <c r="J11" s="2">
        <v>1.1264804404330031E-4</v>
      </c>
      <c r="K11" s="2">
        <v>2.1978751660026558E-3</v>
      </c>
      <c r="L11" s="2">
        <v>3.0812999192573196E-4</v>
      </c>
      <c r="M11" s="2">
        <v>4.1066308821169488E-6</v>
      </c>
      <c r="N11" s="2">
        <v>2.1765143675219832E-5</v>
      </c>
      <c r="O11" s="2">
        <v>2.3761598073295148E-5</v>
      </c>
      <c r="P11" s="2">
        <v>1.1327351551611505E-4</v>
      </c>
      <c r="Q11" s="2">
        <v>3.1640643262661377E-4</v>
      </c>
      <c r="R11" s="2">
        <v>4.9500696863671223E-5</v>
      </c>
      <c r="S11" s="2">
        <v>5.1318354871032832E-4</v>
      </c>
      <c r="T11" s="2">
        <v>3.2650874459662146E-5</v>
      </c>
      <c r="U11" s="2">
        <v>-6.3178936647953065E-8</v>
      </c>
      <c r="V11" s="2">
        <v>4.7384202485964791E-7</v>
      </c>
      <c r="W11" s="2">
        <v>0</v>
      </c>
      <c r="X11" s="2">
        <v>8.2132617642338977E-8</v>
      </c>
      <c r="Y11" s="2">
        <v>0</v>
      </c>
      <c r="Z11" s="2">
        <v>0</v>
      </c>
      <c r="AA11" s="2">
        <v>0</v>
      </c>
      <c r="AB11" s="2">
        <v>0</v>
      </c>
      <c r="AC11" s="2">
        <v>-7.7078302710502726E-7</v>
      </c>
      <c r="AD11" s="2">
        <v>1.7058312894947327E-7</v>
      </c>
      <c r="AE11" s="2">
        <v>4.9405928458699299E-6</v>
      </c>
      <c r="AF11" s="2">
        <v>-2.5903364025660761E-7</v>
      </c>
      <c r="AG11" s="2">
        <v>2.6421431306173973E-5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</row>
    <row r="12" spans="1:57" x14ac:dyDescent="0.15">
      <c r="A12" s="2" t="s">
        <v>47</v>
      </c>
      <c r="B12" s="2">
        <v>2.4488514468107374E-5</v>
      </c>
      <c r="C12" s="2">
        <v>1.3377984755725322E-5</v>
      </c>
      <c r="D12" s="2">
        <v>8.5326077477194625E-5</v>
      </c>
      <c r="E12" s="2">
        <v>2.7558299757556728E-6</v>
      </c>
      <c r="F12" s="2">
        <v>9.2581933615893118E-5</v>
      </c>
      <c r="G12" s="2">
        <v>1.8296618003593042E-5</v>
      </c>
      <c r="H12" s="2">
        <v>5.5988697608707027E-5</v>
      </c>
      <c r="I12" s="2">
        <v>7.2209722149547376E-6</v>
      </c>
      <c r="J12" s="2">
        <v>1.3831475764393978E-5</v>
      </c>
      <c r="K12" s="2">
        <v>1.4827411787277832E-4</v>
      </c>
      <c r="L12" s="2">
        <v>1.9098948249699126E-3</v>
      </c>
      <c r="M12" s="2">
        <v>1.7965220728027487E-6</v>
      </c>
      <c r="N12" s="2">
        <v>2.0311164599794184E-4</v>
      </c>
      <c r="O12" s="2">
        <v>1.0308199466275967E-5</v>
      </c>
      <c r="P12" s="2">
        <v>3.2825772242861873E-5</v>
      </c>
      <c r="Q12" s="2">
        <v>1.4366943993860429E-4</v>
      </c>
      <c r="R12" s="2">
        <v>1.6151256693352865E-5</v>
      </c>
      <c r="S12" s="2">
        <v>5.1436345560148598E-5</v>
      </c>
      <c r="T12" s="2">
        <v>9.7674986482479539E-6</v>
      </c>
      <c r="U12" s="2">
        <v>0</v>
      </c>
      <c r="V12" s="2">
        <v>-3.4883923743742688E-8</v>
      </c>
      <c r="W12" s="2">
        <v>0</v>
      </c>
      <c r="X12" s="2">
        <v>5.058168942842691E-7</v>
      </c>
      <c r="Y12" s="2">
        <v>0</v>
      </c>
      <c r="Z12" s="2">
        <v>0</v>
      </c>
      <c r="AA12" s="2">
        <v>0</v>
      </c>
      <c r="AB12" s="2">
        <v>0</v>
      </c>
      <c r="AC12" s="2">
        <v>6.1046866551549712E-7</v>
      </c>
      <c r="AD12" s="2">
        <v>1.0465177123122809E-6</v>
      </c>
      <c r="AE12" s="2">
        <v>1.4581480124884447E-5</v>
      </c>
      <c r="AF12" s="2">
        <v>8.3721416984982461E-7</v>
      </c>
      <c r="AG12" s="2">
        <v>2.4174559154413691E-5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</row>
    <row r="13" spans="1:57" x14ac:dyDescent="0.15">
      <c r="A13" s="2" t="s">
        <v>46</v>
      </c>
      <c r="B13" s="2">
        <v>1.1921335399380231E-6</v>
      </c>
      <c r="C13" s="2">
        <v>1.0570250720783807E-6</v>
      </c>
      <c r="D13" s="2">
        <v>1.0212610658802401E-5</v>
      </c>
      <c r="E13" s="2">
        <v>3.9976211372588376E-6</v>
      </c>
      <c r="F13" s="2">
        <v>-7.9475569329201567E-8</v>
      </c>
      <c r="G13" s="2">
        <v>5.2215449049285431E-6</v>
      </c>
      <c r="H13" s="2">
        <v>-5.8732445734279953E-6</v>
      </c>
      <c r="I13" s="2">
        <v>7.8601338066580347E-5</v>
      </c>
      <c r="J13" s="2">
        <v>-3.7115090876737131E-6</v>
      </c>
      <c r="K13" s="2">
        <v>6.5567344696591295E-6</v>
      </c>
      <c r="L13" s="2">
        <v>2.3127390674797657E-6</v>
      </c>
      <c r="M13" s="2">
        <v>1.1795922950978753E-3</v>
      </c>
      <c r="N13" s="2">
        <v>-7.3117523782865439E-7</v>
      </c>
      <c r="O13" s="2">
        <v>1.6464953697930686E-4</v>
      </c>
      <c r="P13" s="2">
        <v>6.3183077616715241E-6</v>
      </c>
      <c r="Q13" s="2">
        <v>2.7816449265220546E-7</v>
      </c>
      <c r="R13" s="2">
        <v>1.0570250720783807E-6</v>
      </c>
      <c r="S13" s="2">
        <v>1.8915185500349973E-6</v>
      </c>
      <c r="T13" s="2">
        <v>9.1126687792862521E-5</v>
      </c>
      <c r="U13" s="2">
        <v>1.7085657894391754E-4</v>
      </c>
      <c r="V13" s="2">
        <v>9.5370683195041872E-8</v>
      </c>
      <c r="W13" s="2">
        <v>3.0200716345096597E-7</v>
      </c>
      <c r="X13" s="2">
        <v>2.0584172456263203E-5</v>
      </c>
      <c r="Y13" s="2">
        <v>0</v>
      </c>
      <c r="Z13" s="2">
        <v>0</v>
      </c>
      <c r="AA13" s="2">
        <v>0</v>
      </c>
      <c r="AB13" s="2">
        <v>0</v>
      </c>
      <c r="AC13" s="2">
        <v>7.1528012396281407E-8</v>
      </c>
      <c r="AD13" s="2">
        <v>1.01728728741378E-6</v>
      </c>
      <c r="AE13" s="2">
        <v>3.7464783381785621E-5</v>
      </c>
      <c r="AF13" s="2">
        <v>2.7021693571928534E-7</v>
      </c>
      <c r="AG13" s="2">
        <v>3.1051104936919049E-5</v>
      </c>
      <c r="AH13" s="2">
        <v>-6.8348989623113336E-7</v>
      </c>
      <c r="AI13" s="2">
        <v>-5.324863145056505E-7</v>
      </c>
      <c r="AJ13" s="2">
        <v>0</v>
      </c>
      <c r="AK13" s="2">
        <v>0</v>
      </c>
      <c r="AL13" s="2">
        <v>0</v>
      </c>
      <c r="AM13" s="2">
        <v>-8.106508071578559E-7</v>
      </c>
      <c r="AN13" s="2">
        <v>6.1990944076777219E-7</v>
      </c>
      <c r="AO13" s="2">
        <v>0</v>
      </c>
      <c r="AP13" s="2">
        <v>-4.1327296051184812E-7</v>
      </c>
      <c r="AQ13" s="2">
        <v>1.5895113865840312E-8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</row>
    <row r="14" spans="1:57" x14ac:dyDescent="0.15">
      <c r="A14" s="2" t="s">
        <v>45</v>
      </c>
      <c r="B14" s="2">
        <v>6.7550493118599768E-6</v>
      </c>
      <c r="C14" s="2">
        <v>1.6695121874389685E-5</v>
      </c>
      <c r="D14" s="2">
        <v>2.0405148957587386E-5</v>
      </c>
      <c r="E14" s="2">
        <v>-1.1900086870634156E-6</v>
      </c>
      <c r="F14" s="2">
        <v>-1.0430076139555818E-5</v>
      </c>
      <c r="G14" s="2">
        <v>-3.9550288717107636E-6</v>
      </c>
      <c r="H14" s="2">
        <v>-4.0600296382163587E-6</v>
      </c>
      <c r="I14" s="2">
        <v>-5.9850436908189438E-6</v>
      </c>
      <c r="J14" s="2">
        <v>3.8710282585062874E-5</v>
      </c>
      <c r="K14" s="2">
        <v>-1.1270082271600584E-5</v>
      </c>
      <c r="L14" s="2">
        <v>-8.0500587654289879E-6</v>
      </c>
      <c r="M14" s="2">
        <v>-6.6850488008562473E-6</v>
      </c>
      <c r="N14" s="2">
        <v>1.351884868759542E-3</v>
      </c>
      <c r="O14" s="2">
        <v>-1.8025131583460563E-5</v>
      </c>
      <c r="P14" s="2">
        <v>8.4350615759495053E-6</v>
      </c>
      <c r="Q14" s="2">
        <v>-1.2075088148143482E-5</v>
      </c>
      <c r="R14" s="2">
        <v>-1.8795137204501594E-5</v>
      </c>
      <c r="S14" s="2">
        <v>8.7500638754662914E-6</v>
      </c>
      <c r="T14" s="2">
        <v>-1.0465076395057685E-5</v>
      </c>
      <c r="U14" s="2">
        <v>2.10001533011191E-7</v>
      </c>
      <c r="V14" s="2">
        <v>-7.3500536553916838E-7</v>
      </c>
      <c r="W14" s="2">
        <v>0</v>
      </c>
      <c r="X14" s="2">
        <v>1.0150074095540897E-6</v>
      </c>
      <c r="Y14" s="2">
        <v>0</v>
      </c>
      <c r="Z14" s="2">
        <v>0</v>
      </c>
      <c r="AA14" s="2">
        <v>0</v>
      </c>
      <c r="AB14" s="2">
        <v>0</v>
      </c>
      <c r="AC14" s="2">
        <v>-2.0160147169074335E-5</v>
      </c>
      <c r="AD14" s="2">
        <v>-2.10001533011191E-7</v>
      </c>
      <c r="AE14" s="2">
        <v>-1.6485120341378493E-5</v>
      </c>
      <c r="AF14" s="2">
        <v>-1.7990131327958696E-5</v>
      </c>
      <c r="AG14" s="2">
        <v>-4.2105307368743797E-5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</row>
    <row r="15" spans="1:57" x14ac:dyDescent="0.15">
      <c r="A15" s="2" t="s">
        <v>44</v>
      </c>
      <c r="B15" s="2">
        <v>2.0807775465802722E-5</v>
      </c>
      <c r="C15" s="2">
        <v>-3.3888885123457206E-7</v>
      </c>
      <c r="D15" s="2">
        <v>4.8461105726543811E-6</v>
      </c>
      <c r="E15" s="2">
        <v>6.9472214503087272E-6</v>
      </c>
      <c r="F15" s="2">
        <v>-2.1349997627778042E-6</v>
      </c>
      <c r="G15" s="2">
        <v>-8.0316657742593584E-6</v>
      </c>
      <c r="H15" s="2">
        <v>-3.1855552016049772E-6</v>
      </c>
      <c r="I15" s="2">
        <v>2.7524552497271951E-4</v>
      </c>
      <c r="J15" s="2">
        <v>-1.0946109894876678E-5</v>
      </c>
      <c r="K15" s="2">
        <v>-3.2329996407778181E-5</v>
      </c>
      <c r="L15" s="2">
        <v>-3.1855552016049772E-6</v>
      </c>
      <c r="M15" s="2">
        <v>2.6182552646383041E-4</v>
      </c>
      <c r="N15" s="2">
        <v>2.7111108098765767E-7</v>
      </c>
      <c r="O15" s="2">
        <v>4.75081502768722E-3</v>
      </c>
      <c r="P15" s="2">
        <v>6.8692770145247772E-5</v>
      </c>
      <c r="Q15" s="2">
        <v>1.8571109047654548E-5</v>
      </c>
      <c r="R15" s="2">
        <v>2.5640330484407727E-4</v>
      </c>
      <c r="S15" s="2">
        <v>-4.3343884072901767E-5</v>
      </c>
      <c r="T15" s="2">
        <v>6.75473258280749E-4</v>
      </c>
      <c r="U15" s="2">
        <v>1.3555554049382884E-7</v>
      </c>
      <c r="V15" s="2">
        <v>-1.6944442561728606E-6</v>
      </c>
      <c r="W15" s="2">
        <v>0</v>
      </c>
      <c r="X15" s="2">
        <v>1.0844443239506307E-6</v>
      </c>
      <c r="Y15" s="2">
        <v>0</v>
      </c>
      <c r="Z15" s="2">
        <v>0</v>
      </c>
      <c r="AA15" s="2">
        <v>0</v>
      </c>
      <c r="AB15" s="2">
        <v>0</v>
      </c>
      <c r="AC15" s="2">
        <v>5.4222216197531534E-7</v>
      </c>
      <c r="AD15" s="2">
        <v>2.7111108098765765E-6</v>
      </c>
      <c r="AE15" s="2">
        <v>1.0268332192407534E-5</v>
      </c>
      <c r="AF15" s="2">
        <v>6.0999993222222974E-7</v>
      </c>
      <c r="AG15" s="2">
        <v>1.3643665150703873E-4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</row>
    <row r="16" spans="1:57" x14ac:dyDescent="0.15">
      <c r="A16" s="2" t="s">
        <v>43</v>
      </c>
      <c r="B16" s="2">
        <v>1.0345128122530665E-3</v>
      </c>
      <c r="C16" s="2">
        <v>9.2943640868443113E-6</v>
      </c>
      <c r="D16" s="2">
        <v>2.0091409792519743E-5</v>
      </c>
      <c r="E16" s="2">
        <v>1.4191993066738322E-5</v>
      </c>
      <c r="F16" s="2">
        <v>1.2689311447907207E-5</v>
      </c>
      <c r="G16" s="2">
        <v>-2.6157791142615729E-6</v>
      </c>
      <c r="H16" s="2">
        <v>2.4488144899470045E-6</v>
      </c>
      <c r="I16" s="2">
        <v>7.9475161173734604E-5</v>
      </c>
      <c r="J16" s="2">
        <v>1.3167943370942303E-4</v>
      </c>
      <c r="K16" s="2">
        <v>1.9980100042976695E-5</v>
      </c>
      <c r="L16" s="2">
        <v>5.1870343287059277E-5</v>
      </c>
      <c r="M16" s="2">
        <v>2.5545587520128976E-5</v>
      </c>
      <c r="N16" s="2">
        <v>7.2907885950694914E-6</v>
      </c>
      <c r="O16" s="2">
        <v>2.2367694170675025E-4</v>
      </c>
      <c r="P16" s="2">
        <v>7.9019904298103533E-3</v>
      </c>
      <c r="Q16" s="2">
        <v>5.3940704628559926E-4</v>
      </c>
      <c r="R16" s="2">
        <v>1.2965916175521673E-3</v>
      </c>
      <c r="S16" s="2">
        <v>1.5003441140907124E-3</v>
      </c>
      <c r="T16" s="2">
        <v>6.211084024501948E-4</v>
      </c>
      <c r="U16" s="2">
        <v>-2.7827437385761419E-7</v>
      </c>
      <c r="V16" s="2">
        <v>1.669646243145685E-7</v>
      </c>
      <c r="W16" s="2">
        <v>0</v>
      </c>
      <c r="X16" s="2">
        <v>1.1687523702019792E-6</v>
      </c>
      <c r="Y16" s="2">
        <v>0</v>
      </c>
      <c r="Z16" s="2">
        <v>0</v>
      </c>
      <c r="AA16" s="2">
        <v>0</v>
      </c>
      <c r="AB16" s="2">
        <v>0</v>
      </c>
      <c r="AC16" s="2">
        <v>1.1687523702019792E-6</v>
      </c>
      <c r="AD16" s="2">
        <v>4.5636997312648714E-6</v>
      </c>
      <c r="AE16" s="2">
        <v>3.0944110372966694E-5</v>
      </c>
      <c r="AF16" s="2">
        <v>9.4613287111588803E-7</v>
      </c>
      <c r="AG16" s="2">
        <v>1.5355179949463148E-4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</row>
    <row r="17" spans="1:57" x14ac:dyDescent="0.15">
      <c r="A17" s="2" t="s">
        <v>42</v>
      </c>
      <c r="B17" s="2">
        <v>1.3656275115423331E-4</v>
      </c>
      <c r="C17" s="2">
        <v>3.8323198355941771E-5</v>
      </c>
      <c r="D17" s="2">
        <v>7.3761104303785919E-5</v>
      </c>
      <c r="E17" s="2">
        <v>6.8874721999749622E-6</v>
      </c>
      <c r="F17" s="2">
        <v>3.0242052764552229E-4</v>
      </c>
      <c r="G17" s="2">
        <v>2.5223040083692092E-5</v>
      </c>
      <c r="H17" s="2">
        <v>3.660133030594803E-5</v>
      </c>
      <c r="I17" s="2">
        <v>2.9527710208676446E-5</v>
      </c>
      <c r="J17" s="2">
        <v>4.9608414629549394E-5</v>
      </c>
      <c r="K17" s="2">
        <v>2.0036494295265004E-4</v>
      </c>
      <c r="L17" s="2">
        <v>2.6435328264836331E-4</v>
      </c>
      <c r="M17" s="2">
        <v>1.2518446093197735E-5</v>
      </c>
      <c r="N17" s="2">
        <v>4.5257207530240887E-5</v>
      </c>
      <c r="O17" s="2">
        <v>5.2586780986295316E-5</v>
      </c>
      <c r="P17" s="2">
        <v>3.076792057441518E-4</v>
      </c>
      <c r="Q17" s="2">
        <v>3.6950124928507569E-3</v>
      </c>
      <c r="R17" s="2">
        <v>9.0886710855075023E-5</v>
      </c>
      <c r="S17" s="2">
        <v>7.2560450366222719E-4</v>
      </c>
      <c r="T17" s="2">
        <v>1.4235660445759062E-4</v>
      </c>
      <c r="U17" s="2">
        <v>-4.6536974324155155E-8</v>
      </c>
      <c r="V17" s="2">
        <v>-1.6520625885075079E-6</v>
      </c>
      <c r="W17" s="2">
        <v>0</v>
      </c>
      <c r="X17" s="2">
        <v>2.5595335878285333E-7</v>
      </c>
      <c r="Y17" s="2">
        <v>0</v>
      </c>
      <c r="Z17" s="2">
        <v>0</v>
      </c>
      <c r="AA17" s="2">
        <v>0</v>
      </c>
      <c r="AB17" s="2">
        <v>0</v>
      </c>
      <c r="AC17" s="2">
        <v>-3.0249033310700847E-7</v>
      </c>
      <c r="AD17" s="2">
        <v>4.6536974324155163E-7</v>
      </c>
      <c r="AE17" s="2">
        <v>8.174219540037854E-5</v>
      </c>
      <c r="AF17" s="2">
        <v>1.1168873837797238E-6</v>
      </c>
      <c r="AG17" s="2">
        <v>3.8732723729994339E-4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</row>
    <row r="18" spans="1:57" x14ac:dyDescent="0.15">
      <c r="A18" s="2" t="s">
        <v>41</v>
      </c>
      <c r="B18" s="2">
        <v>3.6963527564970547E-4</v>
      </c>
      <c r="C18" s="2">
        <v>5.6812338236265972E-6</v>
      </c>
      <c r="D18" s="2">
        <v>1.4453727227755901E-5</v>
      </c>
      <c r="E18" s="2">
        <v>5.9318764923160057E-6</v>
      </c>
      <c r="F18" s="2">
        <v>-2.0886889057450722E-8</v>
      </c>
      <c r="G18" s="2">
        <v>9.1902311852783177E-7</v>
      </c>
      <c r="H18" s="2">
        <v>2.7779562446409469E-6</v>
      </c>
      <c r="I18" s="2">
        <v>2.5743090763308014E-4</v>
      </c>
      <c r="J18" s="2">
        <v>8.6701476477477965E-5</v>
      </c>
      <c r="K18" s="2">
        <v>1.7816516366005469E-5</v>
      </c>
      <c r="L18" s="2">
        <v>8.1667736214632341E-6</v>
      </c>
      <c r="M18" s="2">
        <v>3.0724613803510019E-5</v>
      </c>
      <c r="N18" s="2">
        <v>1.2323264543895927E-6</v>
      </c>
      <c r="O18" s="2">
        <v>5.3002569672186959E-4</v>
      </c>
      <c r="P18" s="2">
        <v>5.7133996327750716E-4</v>
      </c>
      <c r="Q18" s="2">
        <v>6.8133032105404266E-5</v>
      </c>
      <c r="R18" s="2">
        <v>2.6356747563815921E-3</v>
      </c>
      <c r="S18" s="2">
        <v>1.1619376382659838E-4</v>
      </c>
      <c r="T18" s="2">
        <v>2.7815070157807131E-4</v>
      </c>
      <c r="U18" s="2">
        <v>-4.1773778114901451E-7</v>
      </c>
      <c r="V18" s="2">
        <v>6.2660667172352177E-8</v>
      </c>
      <c r="W18" s="2">
        <v>0</v>
      </c>
      <c r="X18" s="2">
        <v>3.9058482537432853E-6</v>
      </c>
      <c r="Y18" s="2">
        <v>0</v>
      </c>
      <c r="Z18" s="2">
        <v>0</v>
      </c>
      <c r="AA18" s="2">
        <v>0</v>
      </c>
      <c r="AB18" s="2">
        <v>0</v>
      </c>
      <c r="AC18" s="2">
        <v>-1.0025706747576348E-6</v>
      </c>
      <c r="AD18" s="2">
        <v>1.5038560121364521E-6</v>
      </c>
      <c r="AE18" s="2">
        <v>7.9787916199461764E-6</v>
      </c>
      <c r="AF18" s="2">
        <v>-1.8798200151705652E-7</v>
      </c>
      <c r="AG18" s="2">
        <v>4.563785259052983E-5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</row>
    <row r="19" spans="1:57" x14ac:dyDescent="0.15">
      <c r="A19" s="2" t="s">
        <v>40</v>
      </c>
      <c r="B19" s="2">
        <v>1.6219394333411147E-3</v>
      </c>
      <c r="C19" s="2">
        <v>7.2921279923904438E-5</v>
      </c>
      <c r="D19" s="2">
        <v>5.5386357339360475E-5</v>
      </c>
      <c r="E19" s="2">
        <v>9.3265062580311581E-6</v>
      </c>
      <c r="F19" s="2">
        <v>2.2552692033309266E-5</v>
      </c>
      <c r="G19" s="2">
        <v>4.3960023648965577E-5</v>
      </c>
      <c r="H19" s="2">
        <v>2.5606986480383791E-5</v>
      </c>
      <c r="I19" s="2">
        <v>3.4033566695973348E-5</v>
      </c>
      <c r="J19" s="2">
        <v>1.3376173449018372E-4</v>
      </c>
      <c r="K19" s="2">
        <v>2.8803087455358216E-4</v>
      </c>
      <c r="L19" s="2">
        <v>1.1636316433631273E-4</v>
      </c>
      <c r="M19" s="2">
        <v>1.9171151752619602E-5</v>
      </c>
      <c r="N19" s="2">
        <v>1.7943979876562869E-5</v>
      </c>
      <c r="O19" s="2">
        <v>1.0845472335728045E-4</v>
      </c>
      <c r="P19" s="2">
        <v>1.879318281479413E-3</v>
      </c>
      <c r="Q19" s="2">
        <v>1.3944217675201966E-3</v>
      </c>
      <c r="R19" s="2">
        <v>3.5476175412493371E-4</v>
      </c>
      <c r="S19" s="2">
        <v>4.964292025455363E-3</v>
      </c>
      <c r="T19" s="2">
        <v>2.0158343350691908E-4</v>
      </c>
      <c r="U19" s="2">
        <v>-1.0908194453837611E-7</v>
      </c>
      <c r="V19" s="2">
        <v>1.1726309037875433E-6</v>
      </c>
      <c r="W19" s="2">
        <v>0</v>
      </c>
      <c r="X19" s="2">
        <v>5.9995069496106862E-7</v>
      </c>
      <c r="Y19" s="2">
        <v>0</v>
      </c>
      <c r="Z19" s="2">
        <v>0</v>
      </c>
      <c r="AA19" s="2">
        <v>0</v>
      </c>
      <c r="AB19" s="2">
        <v>0</v>
      </c>
      <c r="AC19" s="2">
        <v>-1.3635243067297017E-7</v>
      </c>
      <c r="AD19" s="2">
        <v>-2.7270486134594026E-8</v>
      </c>
      <c r="AE19" s="2">
        <v>2.6725076411902148E-5</v>
      </c>
      <c r="AF19" s="2">
        <v>2.454343752113463E-7</v>
      </c>
      <c r="AG19" s="2">
        <v>1.2372619559265313E-4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</row>
    <row r="20" spans="1:57" x14ac:dyDescent="0.15">
      <c r="A20" s="2" t="s">
        <v>39</v>
      </c>
      <c r="B20" s="2">
        <v>4.5339136742836422E-5</v>
      </c>
      <c r="C20" s="2">
        <v>1.3254027342567518E-5</v>
      </c>
      <c r="D20" s="2">
        <v>3.8862117208145496E-6</v>
      </c>
      <c r="E20" s="2">
        <v>4.1998358245995845E-6</v>
      </c>
      <c r="F20" s="2">
        <v>9.2041856545607779E-6</v>
      </c>
      <c r="G20" s="2">
        <v>2.3180912018893808E-6</v>
      </c>
      <c r="H20" s="2">
        <v>7.7724234416291008E-7</v>
      </c>
      <c r="I20" s="2">
        <v>1.0826849495883342E-5</v>
      </c>
      <c r="J20" s="2">
        <v>1.589937847884128E-5</v>
      </c>
      <c r="K20" s="2">
        <v>-5.1952514583520827E-6</v>
      </c>
      <c r="L20" s="2">
        <v>1.9594688571264943E-5</v>
      </c>
      <c r="M20" s="2">
        <v>5.5934177118530817E-5</v>
      </c>
      <c r="N20" s="2">
        <v>3.0680618848535921E-6</v>
      </c>
      <c r="O20" s="2">
        <v>7.8817828030358812E-4</v>
      </c>
      <c r="P20" s="2">
        <v>3.6894466852659396E-4</v>
      </c>
      <c r="Q20" s="2">
        <v>9.205549237620712E-5</v>
      </c>
      <c r="R20" s="2">
        <v>2.2249584788958251E-4</v>
      </c>
      <c r="S20" s="2">
        <v>7.1110856575606589E-5</v>
      </c>
      <c r="T20" s="2">
        <v>2.2206495564264309E-3</v>
      </c>
      <c r="U20" s="2">
        <v>2.4544495078828736E-7</v>
      </c>
      <c r="V20" s="2">
        <v>-6.1361237697071854E-7</v>
      </c>
      <c r="W20" s="2">
        <v>0</v>
      </c>
      <c r="X20" s="2">
        <v>8.1814983596095791E-7</v>
      </c>
      <c r="Y20" s="2">
        <v>0</v>
      </c>
      <c r="Z20" s="2">
        <v>0</v>
      </c>
      <c r="AA20" s="2">
        <v>0</v>
      </c>
      <c r="AB20" s="2">
        <v>0</v>
      </c>
      <c r="AC20" s="2">
        <v>6.8179152996746497E-8</v>
      </c>
      <c r="AD20" s="2">
        <v>6.9542736056681421E-7</v>
      </c>
      <c r="AE20" s="2">
        <v>1.5817563495245187E-5</v>
      </c>
      <c r="AF20" s="2">
        <v>6.5451986876876627E-7</v>
      </c>
      <c r="AG20" s="2">
        <v>2.8182534682735127E-4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</row>
    <row r="21" spans="1:57" x14ac:dyDescent="0.15">
      <c r="A21" s="2" t="s">
        <v>38</v>
      </c>
      <c r="B21" s="2">
        <v>6.1524482011187993E-6</v>
      </c>
      <c r="C21" s="2">
        <v>4.8475883079144822E-5</v>
      </c>
      <c r="D21" s="2">
        <v>7.0989786935986136E-5</v>
      </c>
      <c r="E21" s="2">
        <v>2.7381774961023224E-5</v>
      </c>
      <c r="F21" s="2">
        <v>-1.3521864178283072E-7</v>
      </c>
      <c r="G21" s="2">
        <v>1.0067027880731749E-4</v>
      </c>
      <c r="H21" s="2">
        <v>-1.4231762047642936E-4</v>
      </c>
      <c r="I21" s="2">
        <v>2.3663262311995377E-6</v>
      </c>
      <c r="J21" s="2">
        <v>-2.515066737160652E-5</v>
      </c>
      <c r="K21" s="2">
        <v>6.5581041264672907E-5</v>
      </c>
      <c r="L21" s="2">
        <v>-5.3411363504218143E-6</v>
      </c>
      <c r="M21" s="2">
        <v>1.2210243352989616E-4</v>
      </c>
      <c r="N21" s="2">
        <v>-4.0565592534849221E-7</v>
      </c>
      <c r="O21" s="2">
        <v>-3.4818800259078918E-5</v>
      </c>
      <c r="P21" s="2">
        <v>5.7467922757703063E-5</v>
      </c>
      <c r="Q21" s="2">
        <v>2.5894369901412086E-5</v>
      </c>
      <c r="R21" s="2">
        <v>-4.164734166911187E-5</v>
      </c>
      <c r="S21" s="2">
        <v>5.2938098257978231E-5</v>
      </c>
      <c r="T21" s="2">
        <v>-4.2120606915351773E-5</v>
      </c>
      <c r="U21" s="2">
        <v>2.9270779386729368E-3</v>
      </c>
      <c r="V21" s="2">
        <v>-1.3521864178283072E-7</v>
      </c>
      <c r="W21" s="2">
        <v>5.3411363504218143E-6</v>
      </c>
      <c r="X21" s="2">
        <v>2.6570463110326239E-5</v>
      </c>
      <c r="Y21" s="2">
        <v>0</v>
      </c>
      <c r="Z21" s="2">
        <v>0</v>
      </c>
      <c r="AA21" s="2">
        <v>0</v>
      </c>
      <c r="AB21" s="2">
        <v>0</v>
      </c>
      <c r="AC21" s="2">
        <v>1.3521864178283072E-7</v>
      </c>
      <c r="AD21" s="2">
        <v>2.1634982685252915E-6</v>
      </c>
      <c r="AE21" s="2">
        <v>7.4370252980556918E-6</v>
      </c>
      <c r="AF21" s="2">
        <v>8.1131185069698441E-7</v>
      </c>
      <c r="AG21" s="2">
        <v>-3.988949932593507E-6</v>
      </c>
      <c r="AH21" s="2">
        <v>-3.6509033281364302E-6</v>
      </c>
      <c r="AI21" s="2">
        <v>-5.40874567131323E-6</v>
      </c>
      <c r="AJ21" s="2">
        <v>0</v>
      </c>
      <c r="AK21" s="2">
        <v>0</v>
      </c>
      <c r="AL21" s="2">
        <v>0</v>
      </c>
      <c r="AM21" s="2">
        <v>-3.2452474027879377E-6</v>
      </c>
      <c r="AN21" s="2">
        <v>2.2311075894167072E-6</v>
      </c>
      <c r="AO21" s="2">
        <v>0</v>
      </c>
      <c r="AP21" s="2">
        <v>3.0424194401136918E-6</v>
      </c>
      <c r="AQ21" s="2">
        <v>-6.7609320891415359E-8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</row>
    <row r="22" spans="1:57" x14ac:dyDescent="0.15">
      <c r="A22" s="2" t="s">
        <v>37</v>
      </c>
      <c r="B22" s="2">
        <v>2.5981442221176067E-5</v>
      </c>
      <c r="C22" s="2">
        <v>3.5348469265254192E-5</v>
      </c>
      <c r="D22" s="2">
        <v>1.5269015628761508E-5</v>
      </c>
      <c r="E22" s="2">
        <v>1.5319785423038352E-5</v>
      </c>
      <c r="F22" s="2">
        <v>1.5230938283053873E-7</v>
      </c>
      <c r="G22" s="2">
        <v>1.0902813320952729E-5</v>
      </c>
      <c r="H22" s="2">
        <v>-6.0923753132215491E-7</v>
      </c>
      <c r="I22" s="2">
        <v>-2.8304160309341782E-6</v>
      </c>
      <c r="J22" s="2">
        <v>2.7999541543680698E-5</v>
      </c>
      <c r="K22" s="2">
        <v>6.1558375560676066E-6</v>
      </c>
      <c r="L22" s="2">
        <v>1.4850164825977525E-6</v>
      </c>
      <c r="M22" s="2">
        <v>2.2719482938888687E-6</v>
      </c>
      <c r="N22" s="2">
        <v>6.6000732559900108E-7</v>
      </c>
      <c r="O22" s="2">
        <v>6.561995910282376E-6</v>
      </c>
      <c r="P22" s="2">
        <v>1.1930901655058865E-6</v>
      </c>
      <c r="Q22" s="2">
        <v>1.1194739638044596E-5</v>
      </c>
      <c r="R22" s="2">
        <v>-7.2981579272966464E-6</v>
      </c>
      <c r="S22" s="2">
        <v>1.6652492522805566E-5</v>
      </c>
      <c r="T22" s="2">
        <v>7.4123899644195506E-6</v>
      </c>
      <c r="U22" s="2">
        <v>-3.4269611136871206E-7</v>
      </c>
      <c r="V22" s="2">
        <v>1.9679641506562524E-4</v>
      </c>
      <c r="W22" s="2">
        <v>5.3308283990688549E-7</v>
      </c>
      <c r="X22" s="2">
        <v>1.2565524083519444E-6</v>
      </c>
      <c r="Y22" s="2">
        <v>1.269244856921156E-8</v>
      </c>
      <c r="Z22" s="2">
        <v>7.6154691415269364E-8</v>
      </c>
      <c r="AA22" s="2">
        <v>0</v>
      </c>
      <c r="AB22" s="2">
        <v>3.5538855993792363E-7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-1.472324034028541E-6</v>
      </c>
      <c r="AI22" s="2">
        <v>1.9038672853817341E-7</v>
      </c>
      <c r="AJ22" s="2">
        <v>2.5384897138423119E-8</v>
      </c>
      <c r="AK22" s="2">
        <v>0</v>
      </c>
      <c r="AL22" s="2">
        <v>0</v>
      </c>
      <c r="AM22" s="2">
        <v>-8.8847139984480907E-8</v>
      </c>
      <c r="AN22" s="2">
        <v>1.6627107625667144E-6</v>
      </c>
      <c r="AO22" s="2">
        <v>5.0769794276846238E-8</v>
      </c>
      <c r="AP22" s="2">
        <v>-2.2846407424580809E-7</v>
      </c>
      <c r="AQ22" s="2">
        <v>2.5384897138423119E-8</v>
      </c>
      <c r="AR22" s="2">
        <v>0</v>
      </c>
      <c r="AS22" s="2">
        <v>0</v>
      </c>
      <c r="AT22" s="2">
        <v>0</v>
      </c>
      <c r="AU22" s="2">
        <v>0</v>
      </c>
      <c r="AV22" s="2">
        <v>1.269244856921156E-8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</row>
    <row r="23" spans="1:57" x14ac:dyDescent="0.15">
      <c r="A23" s="2" t="s">
        <v>36</v>
      </c>
      <c r="B23" s="2">
        <v>-3.3851183509618876E-5</v>
      </c>
      <c r="C23" s="2">
        <v>-9.8663815351206243E-5</v>
      </c>
      <c r="D23" s="2">
        <v>2.8773505983176043E-4</v>
      </c>
      <c r="E23" s="2">
        <v>1.3210217954973218E-5</v>
      </c>
      <c r="F23" s="2">
        <v>6.1922896663936967E-7</v>
      </c>
      <c r="G23" s="2">
        <v>-2.2911471765656676E-5</v>
      </c>
      <c r="H23" s="2">
        <v>-1.7255847203683766E-4</v>
      </c>
      <c r="I23" s="2">
        <v>1.3829446921612588E-5</v>
      </c>
      <c r="J23" s="2">
        <v>7.6990801518828284E-5</v>
      </c>
      <c r="K23" s="2">
        <v>1.7338411065902351E-4</v>
      </c>
      <c r="L23" s="2">
        <v>9.4329212584730646E-5</v>
      </c>
      <c r="M23" s="2">
        <v>5.0570365608881845E-5</v>
      </c>
      <c r="N23" s="2">
        <v>-1.011407312177637E-5</v>
      </c>
      <c r="O23" s="2">
        <v>1.1765350366148024E-5</v>
      </c>
      <c r="P23" s="2">
        <v>8.6485645673965299E-5</v>
      </c>
      <c r="Q23" s="2">
        <v>6.8115186330330665E-6</v>
      </c>
      <c r="R23" s="2">
        <v>-2.9103761432050375E-5</v>
      </c>
      <c r="S23" s="2">
        <v>5.2634462164346423E-5</v>
      </c>
      <c r="T23" s="2">
        <v>-1.011407312177637E-5</v>
      </c>
      <c r="U23" s="2">
        <v>8.4215139462954266E-5</v>
      </c>
      <c r="V23" s="2">
        <v>1.2384579332787393E-6</v>
      </c>
      <c r="W23" s="2">
        <v>9.3008190789233317E-4</v>
      </c>
      <c r="X23" s="2">
        <v>7.6371572552188919E-6</v>
      </c>
      <c r="Y23" s="2">
        <v>0</v>
      </c>
      <c r="Z23" s="2">
        <v>0</v>
      </c>
      <c r="AA23" s="2">
        <v>0</v>
      </c>
      <c r="AB23" s="2">
        <v>0</v>
      </c>
      <c r="AC23" s="2">
        <v>-1.6512772443716522E-6</v>
      </c>
      <c r="AD23" s="2">
        <v>7.2243379441259784E-6</v>
      </c>
      <c r="AE23" s="2">
        <v>1.135253105505511E-5</v>
      </c>
      <c r="AF23" s="2">
        <v>2.6833255221039346E-6</v>
      </c>
      <c r="AG23" s="2">
        <v>-1.8576868999181089E-5</v>
      </c>
      <c r="AH23" s="2">
        <v>4.5410124220220438E-6</v>
      </c>
      <c r="AI23" s="2">
        <v>-4.1281931109291311E-6</v>
      </c>
      <c r="AJ23" s="2">
        <v>0</v>
      </c>
      <c r="AK23" s="2">
        <v>0</v>
      </c>
      <c r="AL23" s="2">
        <v>0</v>
      </c>
      <c r="AM23" s="2">
        <v>-2.0640965554645653E-7</v>
      </c>
      <c r="AN23" s="2">
        <v>6.8115186330330665E-6</v>
      </c>
      <c r="AO23" s="2">
        <v>0</v>
      </c>
      <c r="AP23" s="2">
        <v>9.0820248440440876E-6</v>
      </c>
      <c r="AQ23" s="2">
        <v>3.5089641442897617E-6</v>
      </c>
      <c r="AR23" s="2">
        <v>0</v>
      </c>
      <c r="AS23" s="2">
        <v>0</v>
      </c>
      <c r="AT23" s="2">
        <v>0</v>
      </c>
      <c r="AU23" s="2">
        <v>0</v>
      </c>
      <c r="AV23" s="2">
        <v>2.0640965554645653E-7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</row>
    <row r="24" spans="1:57" x14ac:dyDescent="0.15">
      <c r="A24" s="2" t="s">
        <v>35</v>
      </c>
      <c r="B24" s="2">
        <v>8.8999173765498511E-6</v>
      </c>
      <c r="C24" s="2">
        <v>3.8660274576868127E-7</v>
      </c>
      <c r="D24" s="2">
        <v>1.134034720921465E-5</v>
      </c>
      <c r="E24" s="2">
        <v>3.7049429802831957E-6</v>
      </c>
      <c r="F24" s="2">
        <v>2.3357249223524493E-7</v>
      </c>
      <c r="G24" s="2">
        <v>4.6956125163154406E-6</v>
      </c>
      <c r="H24" s="2">
        <v>-2.6981649965105884E-6</v>
      </c>
      <c r="I24" s="2">
        <v>2.8189783545633004E-7</v>
      </c>
      <c r="J24" s="2">
        <v>4.3170639944169411E-6</v>
      </c>
      <c r="K24" s="2">
        <v>8.7710497946269564E-6</v>
      </c>
      <c r="L24" s="2">
        <v>1.1275913418253202E-6</v>
      </c>
      <c r="M24" s="2">
        <v>2.3316978104173587E-5</v>
      </c>
      <c r="N24" s="2">
        <v>1.3692180579307461E-7</v>
      </c>
      <c r="O24" s="2">
        <v>1.8605257140117787E-6</v>
      </c>
      <c r="P24" s="2">
        <v>6.7413853793413796E-6</v>
      </c>
      <c r="Q24" s="2">
        <v>2.6015143100684174E-6</v>
      </c>
      <c r="R24" s="2">
        <v>2.4001587133138964E-6</v>
      </c>
      <c r="S24" s="2">
        <v>8.5858026456127972E-6</v>
      </c>
      <c r="T24" s="2">
        <v>1.9007968333626827E-6</v>
      </c>
      <c r="U24" s="2">
        <v>3.7057484026702136E-5</v>
      </c>
      <c r="V24" s="2">
        <v>1.6108447740361719E-8</v>
      </c>
      <c r="W24" s="2">
        <v>0</v>
      </c>
      <c r="X24" s="2">
        <v>7.4905892837456032E-4</v>
      </c>
      <c r="Y24" s="2">
        <v>0</v>
      </c>
      <c r="Z24" s="2">
        <v>8.0542238701808593E-9</v>
      </c>
      <c r="AA24" s="2">
        <v>0</v>
      </c>
      <c r="AB24" s="2">
        <v>0</v>
      </c>
      <c r="AC24" s="2">
        <v>1.1275913418253202E-7</v>
      </c>
      <c r="AD24" s="2">
        <v>1.5158049323680378E-5</v>
      </c>
      <c r="AE24" s="2">
        <v>2.1367855927589819E-5</v>
      </c>
      <c r="AF24" s="2">
        <v>2.577351638457875E-7</v>
      </c>
      <c r="AG24" s="2">
        <v>1.9893932959346724E-6</v>
      </c>
      <c r="AH24" s="2">
        <v>-1.6108447740361723E-7</v>
      </c>
      <c r="AI24" s="2">
        <v>-8.61801954109352E-7</v>
      </c>
      <c r="AJ24" s="2">
        <v>0</v>
      </c>
      <c r="AK24" s="2">
        <v>0</v>
      </c>
      <c r="AL24" s="2">
        <v>0</v>
      </c>
      <c r="AM24" s="2">
        <v>-1.3450553863202034E-6</v>
      </c>
      <c r="AN24" s="2">
        <v>3.6244007415813868E-7</v>
      </c>
      <c r="AO24" s="2">
        <v>7.2488014831627739E-8</v>
      </c>
      <c r="AP24" s="2">
        <v>-8.2636336908055622E-6</v>
      </c>
      <c r="AQ24" s="2">
        <v>-2.0055017436750342E-6</v>
      </c>
      <c r="AR24" s="2">
        <v>0</v>
      </c>
      <c r="AS24" s="2">
        <v>0</v>
      </c>
      <c r="AT24" s="2">
        <v>0</v>
      </c>
      <c r="AU24" s="2">
        <v>0</v>
      </c>
      <c r="AV24" s="2">
        <v>-4.8325343221085159E-8</v>
      </c>
      <c r="AW24" s="2">
        <v>-8.0542238701808593E-9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</row>
    <row r="25" spans="1:57" x14ac:dyDescent="0.15">
      <c r="A25" s="2" t="s">
        <v>34</v>
      </c>
      <c r="B25" s="2">
        <v>3.4846522717032559E-6</v>
      </c>
      <c r="C25" s="2">
        <v>1.2883622619233138E-5</v>
      </c>
      <c r="D25" s="2">
        <v>-8.6662342918653086E-5</v>
      </c>
      <c r="E25" s="2">
        <v>1.6751906333692717E-6</v>
      </c>
      <c r="F25" s="2">
        <v>5.1150859034176228E-8</v>
      </c>
      <c r="G25" s="2">
        <v>-1.8190524244028922E-5</v>
      </c>
      <c r="H25" s="2">
        <v>-4.7237818318061745E-5</v>
      </c>
      <c r="I25" s="2">
        <v>1.4514056250947505E-6</v>
      </c>
      <c r="J25" s="2">
        <v>-1.1508943282689654E-6</v>
      </c>
      <c r="K25" s="2">
        <v>-9.8912973657338288E-6</v>
      </c>
      <c r="L25" s="2">
        <v>1.8350370678510723E-6</v>
      </c>
      <c r="M25" s="2">
        <v>1.7583107792998082E-6</v>
      </c>
      <c r="N25" s="2">
        <v>4.1560072965268186E-7</v>
      </c>
      <c r="O25" s="2">
        <v>2.5767245238466276E-6</v>
      </c>
      <c r="P25" s="2">
        <v>2.8964173928102293E-6</v>
      </c>
      <c r="Q25" s="2">
        <v>-3.8363144275632174E-7</v>
      </c>
      <c r="R25" s="2">
        <v>1.297953047992222E-6</v>
      </c>
      <c r="S25" s="2">
        <v>3.8363144275632174E-8</v>
      </c>
      <c r="T25" s="2">
        <v>5.1534490476932552E-6</v>
      </c>
      <c r="U25" s="2">
        <v>-5.1150859034176236E-7</v>
      </c>
      <c r="V25" s="2">
        <v>1.2148329020616856E-7</v>
      </c>
      <c r="W25" s="2">
        <v>1.9181572137816087E-8</v>
      </c>
      <c r="X25" s="2">
        <v>-2.0460343613670491E-7</v>
      </c>
      <c r="Y25" s="2">
        <v>1.2468021889580457E-6</v>
      </c>
      <c r="Z25" s="2">
        <v>5.1150859034176228E-8</v>
      </c>
      <c r="AA25" s="2">
        <v>0</v>
      </c>
      <c r="AB25" s="2">
        <v>4.9232701820394626E-7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3.1329901158432943E-7</v>
      </c>
      <c r="AI25" s="2">
        <v>1.9181572137816087E-7</v>
      </c>
      <c r="AJ25" s="2">
        <v>1.2787714758544057E-8</v>
      </c>
      <c r="AK25" s="2">
        <v>0</v>
      </c>
      <c r="AL25" s="2">
        <v>0</v>
      </c>
      <c r="AM25" s="2">
        <v>3.1329901158432943E-7</v>
      </c>
      <c r="AN25" s="2">
        <v>7.6086902813337156E-7</v>
      </c>
      <c r="AO25" s="2">
        <v>6.3938573792720285E-9</v>
      </c>
      <c r="AP25" s="2">
        <v>1.0869557544762451E-6</v>
      </c>
      <c r="AQ25" s="2">
        <v>5.6905330675521056E-7</v>
      </c>
      <c r="AR25" s="2">
        <v>0</v>
      </c>
      <c r="AS25" s="2">
        <v>0</v>
      </c>
      <c r="AT25" s="2">
        <v>0</v>
      </c>
      <c r="AU25" s="2">
        <v>0</v>
      </c>
      <c r="AV25" s="2">
        <v>2.5575429517088114E-8</v>
      </c>
      <c r="AW25" s="2">
        <v>2.5575429517088114E-8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6.3938573792720285E-9</v>
      </c>
      <c r="BD25" s="2">
        <v>0</v>
      </c>
      <c r="BE25" s="2">
        <v>0</v>
      </c>
    </row>
    <row r="26" spans="1:57" x14ac:dyDescent="0.15">
      <c r="A26" s="2" t="s">
        <v>33</v>
      </c>
      <c r="B26" s="2">
        <v>1.9602425356751282E-6</v>
      </c>
      <c r="C26" s="2">
        <v>5.8310313173885498E-6</v>
      </c>
      <c r="D26" s="2">
        <v>8.3379330390688559E-7</v>
      </c>
      <c r="E26" s="2">
        <v>2.9081532454147443E-7</v>
      </c>
      <c r="F26" s="2">
        <v>2.7609049798241247E-8</v>
      </c>
      <c r="G26" s="2">
        <v>5.2549224782652508E-6</v>
      </c>
      <c r="H26" s="2">
        <v>-1.2368854309612077E-6</v>
      </c>
      <c r="I26" s="2">
        <v>3.5707704405725343E-7</v>
      </c>
      <c r="J26" s="2">
        <v>-1.3252343903155797E-7</v>
      </c>
      <c r="K26" s="2">
        <v>5.5218099596482481E-7</v>
      </c>
      <c r="L26" s="2">
        <v>-1.4724826559061998E-7</v>
      </c>
      <c r="M26" s="2">
        <v>5.7058702916365232E-7</v>
      </c>
      <c r="N26" s="2">
        <v>5.8899306236247979E-8</v>
      </c>
      <c r="O26" s="2">
        <v>3.8284549053561188E-7</v>
      </c>
      <c r="P26" s="2">
        <v>8.963738167828991E-7</v>
      </c>
      <c r="Q26" s="2">
        <v>6.5157357523849335E-7</v>
      </c>
      <c r="R26" s="2">
        <v>-2.1903179506604721E-7</v>
      </c>
      <c r="S26" s="2">
        <v>1.270016290719097E-6</v>
      </c>
      <c r="T26" s="2">
        <v>9.221422632612576E-7</v>
      </c>
      <c r="U26" s="2">
        <v>5.5218099596482494E-8</v>
      </c>
      <c r="V26" s="2">
        <v>-6.8102322835661728E-8</v>
      </c>
      <c r="W26" s="2">
        <v>9.9392579273668474E-8</v>
      </c>
      <c r="X26" s="2">
        <v>-1.2884223239179246E-8</v>
      </c>
      <c r="Y26" s="2">
        <v>1.7485731538886123E-7</v>
      </c>
      <c r="Z26" s="2">
        <v>4.3677516780817651E-6</v>
      </c>
      <c r="AA26" s="2">
        <v>2.8345291126194344E-7</v>
      </c>
      <c r="AB26" s="2">
        <v>9.0189562674254732E-8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1.0675499255319948E-7</v>
      </c>
      <c r="AI26" s="2">
        <v>-7.3624132795309992E-8</v>
      </c>
      <c r="AJ26" s="2">
        <v>3.4971463077772244E-8</v>
      </c>
      <c r="AK26" s="2">
        <v>0</v>
      </c>
      <c r="AL26" s="2">
        <v>0</v>
      </c>
      <c r="AM26" s="2">
        <v>9.7551975953785715E-8</v>
      </c>
      <c r="AN26" s="2">
        <v>2.9265592786135714E-7</v>
      </c>
      <c r="AO26" s="2">
        <v>1.8406033198827494E-9</v>
      </c>
      <c r="AP26" s="2">
        <v>4.638320366104529E-7</v>
      </c>
      <c r="AQ26" s="2">
        <v>2.7977170462217795E-7</v>
      </c>
      <c r="AR26" s="2">
        <v>0</v>
      </c>
      <c r="AS26" s="2">
        <v>0</v>
      </c>
      <c r="AT26" s="2">
        <v>0</v>
      </c>
      <c r="AU26" s="2">
        <v>0</v>
      </c>
      <c r="AV26" s="2">
        <v>3.6812066397654987E-9</v>
      </c>
      <c r="AW26" s="2">
        <v>2.0246636518710244E-8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1.2884223239179246E-8</v>
      </c>
      <c r="BD26" s="2">
        <v>7.3624132795309974E-9</v>
      </c>
      <c r="BE26" s="2">
        <v>0</v>
      </c>
    </row>
    <row r="27" spans="1:57" x14ac:dyDescent="0.15">
      <c r="A27" s="2" t="s">
        <v>32</v>
      </c>
      <c r="B27" s="2">
        <v>6.7366732992775325E-7</v>
      </c>
      <c r="C27" s="2">
        <v>4.4527767417175879E-6</v>
      </c>
      <c r="D27" s="2">
        <v>2.9781025255952504E-6</v>
      </c>
      <c r="E27" s="2">
        <v>4.2720367263711176E-7</v>
      </c>
      <c r="F27" s="2">
        <v>4.1077276215106899E-9</v>
      </c>
      <c r="G27" s="2">
        <v>7.8046824808703126E-8</v>
      </c>
      <c r="H27" s="2">
        <v>-3.1259807199696353E-6</v>
      </c>
      <c r="I27" s="2">
        <v>6.9009824041379607E-7</v>
      </c>
      <c r="J27" s="2">
        <v>1.9018778887594497E-6</v>
      </c>
      <c r="K27" s="2">
        <v>5.2989686317487901E-7</v>
      </c>
      <c r="L27" s="2">
        <v>7.8046824808703126E-7</v>
      </c>
      <c r="M27" s="2">
        <v>6.9420596803530656E-7</v>
      </c>
      <c r="N27" s="2">
        <v>-3.3683366496387663E-7</v>
      </c>
      <c r="O27" s="2">
        <v>1.1665946445090361E-6</v>
      </c>
      <c r="P27" s="2">
        <v>-4.6006549360919734E-7</v>
      </c>
      <c r="Q27" s="2">
        <v>1.8074001534647037E-7</v>
      </c>
      <c r="R27" s="2">
        <v>6.1615914322660349E-7</v>
      </c>
      <c r="S27" s="2">
        <v>1.3144728388834208E-7</v>
      </c>
      <c r="T27" s="2">
        <v>1.8895547058949176E-7</v>
      </c>
      <c r="U27" s="2">
        <v>-2.0127865345402384E-7</v>
      </c>
      <c r="V27" s="2">
        <v>1.2323182864532072E-7</v>
      </c>
      <c r="W27" s="2">
        <v>6.161591432266036E-8</v>
      </c>
      <c r="X27" s="2">
        <v>-4.1077276215106909E-8</v>
      </c>
      <c r="Y27" s="2">
        <v>0</v>
      </c>
      <c r="Z27" s="2">
        <v>1.6020137723891693E-7</v>
      </c>
      <c r="AA27" s="2">
        <v>1.154271461644504E-5</v>
      </c>
      <c r="AB27" s="2">
        <v>2.5139293043645428E-6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-1.2323182864532072E-7</v>
      </c>
      <c r="AI27" s="2">
        <v>2.8754093350574834E-8</v>
      </c>
      <c r="AJ27" s="2">
        <v>5.340045907963897E-8</v>
      </c>
      <c r="AK27" s="2">
        <v>0</v>
      </c>
      <c r="AL27" s="2">
        <v>0</v>
      </c>
      <c r="AM27" s="2">
        <v>2.4646365729064146E-8</v>
      </c>
      <c r="AN27" s="2">
        <v>6.9831369565681743E-8</v>
      </c>
      <c r="AO27" s="2">
        <v>0</v>
      </c>
      <c r="AP27" s="2">
        <v>2.8754093350574834E-8</v>
      </c>
      <c r="AQ27" s="2">
        <v>2.0538638107553454E-8</v>
      </c>
      <c r="AR27" s="2">
        <v>0</v>
      </c>
      <c r="AS27" s="2">
        <v>0</v>
      </c>
      <c r="AT27" s="2">
        <v>0</v>
      </c>
      <c r="AU27" s="2">
        <v>0</v>
      </c>
      <c r="AV27" s="2">
        <v>4.1077276215106899E-9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2.4646365729064146E-8</v>
      </c>
      <c r="BD27" s="2">
        <v>1.6430910486042759E-8</v>
      </c>
      <c r="BE27" s="2">
        <v>0</v>
      </c>
    </row>
    <row r="28" spans="1:57" x14ac:dyDescent="0.15">
      <c r="A28" s="2" t="s">
        <v>31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2.2929910600864551E-8</v>
      </c>
      <c r="W28" s="2">
        <v>0</v>
      </c>
      <c r="X28" s="2">
        <v>0</v>
      </c>
      <c r="Y28" s="2">
        <v>0</v>
      </c>
      <c r="Z28" s="2">
        <v>0</v>
      </c>
      <c r="AA28" s="2">
        <v>1.3757946360518732E-6</v>
      </c>
      <c r="AB28" s="2">
        <v>3.1411684532124348E-4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2.2929910600864551E-8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6.8789731802593654E-8</v>
      </c>
      <c r="BD28" s="2">
        <v>9.1719642403458206E-8</v>
      </c>
      <c r="BE28" s="2">
        <v>0</v>
      </c>
    </row>
    <row r="29" spans="1:57" x14ac:dyDescent="0.15">
      <c r="A29" s="2" t="s">
        <v>30</v>
      </c>
      <c r="B29" s="2">
        <v>1.3042961753453476E-6</v>
      </c>
      <c r="C29" s="2">
        <v>-1.9846452614038669E-5</v>
      </c>
      <c r="D29" s="2">
        <v>9.7998469390812608E-6</v>
      </c>
      <c r="E29" s="2">
        <v>-6.8387421085674978E-6</v>
      </c>
      <c r="F29" s="2">
        <v>3.6661297901598959E-6</v>
      </c>
      <c r="G29" s="2">
        <v>-2.8271500881809967E-5</v>
      </c>
      <c r="H29" s="2">
        <v>1.5933564088002624E-5</v>
      </c>
      <c r="I29" s="2">
        <v>5.9927121569921374E-7</v>
      </c>
      <c r="J29" s="2">
        <v>6.1689683969036705E-6</v>
      </c>
      <c r="K29" s="2">
        <v>7.2265058363728713E-6</v>
      </c>
      <c r="L29" s="2">
        <v>7.4380133242667123E-6</v>
      </c>
      <c r="M29" s="2">
        <v>1.2161680553895807E-6</v>
      </c>
      <c r="N29" s="2">
        <v>3.7013810381422027E-6</v>
      </c>
      <c r="O29" s="2">
        <v>1.1685788706134668E-5</v>
      </c>
      <c r="P29" s="2">
        <v>7.8962795480366986E-6</v>
      </c>
      <c r="Q29" s="2">
        <v>2.8024742145933819E-6</v>
      </c>
      <c r="R29" s="2">
        <v>5.7283277971248372E-6</v>
      </c>
      <c r="S29" s="2">
        <v>2.397084862796855E-6</v>
      </c>
      <c r="T29" s="2">
        <v>6.1160915249302107E-6</v>
      </c>
      <c r="U29" s="2">
        <v>-3.5251247982306696E-7</v>
      </c>
      <c r="V29" s="2">
        <v>0</v>
      </c>
      <c r="W29" s="2">
        <v>0</v>
      </c>
      <c r="X29" s="2">
        <v>7.7552745561074717E-7</v>
      </c>
      <c r="Y29" s="2">
        <v>0</v>
      </c>
      <c r="Z29" s="2">
        <v>0</v>
      </c>
      <c r="AA29" s="2">
        <v>0</v>
      </c>
      <c r="AB29" s="2">
        <v>0</v>
      </c>
      <c r="AC29" s="2">
        <v>7.3706834406205056E-4</v>
      </c>
      <c r="AD29" s="2">
        <v>2.1637216011539847E-4</v>
      </c>
      <c r="AE29" s="2">
        <v>5.0620792102592413E-5</v>
      </c>
      <c r="AF29" s="2">
        <v>1.5672704852933556E-4</v>
      </c>
      <c r="AG29" s="2">
        <v>2.1591389389162848E-5</v>
      </c>
      <c r="AH29" s="2">
        <v>1.4981780392480343E-6</v>
      </c>
      <c r="AI29" s="2">
        <v>-1.1950173066001968E-5</v>
      </c>
      <c r="AJ29" s="2">
        <v>0</v>
      </c>
      <c r="AK29" s="2">
        <v>0</v>
      </c>
      <c r="AL29" s="2">
        <v>0</v>
      </c>
      <c r="AM29" s="2">
        <v>-3.1902379423987553E-6</v>
      </c>
      <c r="AN29" s="2">
        <v>6.3452246368152047E-7</v>
      </c>
      <c r="AO29" s="2">
        <v>-1.7625623991153344E-8</v>
      </c>
      <c r="AP29" s="2">
        <v>-3.348868558319136E-7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-3.5251247982306688E-8</v>
      </c>
      <c r="AW29" s="2">
        <v>0</v>
      </c>
      <c r="AX29" s="2">
        <v>5.8164559170806043E-7</v>
      </c>
      <c r="AY29" s="2">
        <v>3.7013810381422022E-7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</row>
    <row r="30" spans="1:57" x14ac:dyDescent="0.15">
      <c r="A30" s="2" t="s">
        <v>29</v>
      </c>
      <c r="B30" s="2">
        <v>-1.9330228123206766E-5</v>
      </c>
      <c r="C30" s="2">
        <v>-9.3914117164960319E-5</v>
      </c>
      <c r="D30" s="2">
        <v>7.5695804818752169E-5</v>
      </c>
      <c r="E30" s="2">
        <v>-2.8610448262002941E-5</v>
      </c>
      <c r="F30" s="2">
        <v>1.710639656920953E-7</v>
      </c>
      <c r="G30" s="2">
        <v>-7.0136225933759082E-5</v>
      </c>
      <c r="H30" s="2">
        <v>4.4947056985598046E-5</v>
      </c>
      <c r="I30" s="2">
        <v>-5.1319189707628586E-7</v>
      </c>
      <c r="J30" s="2">
        <v>-4.7042590565326207E-7</v>
      </c>
      <c r="K30" s="2">
        <v>-6.7997926362607875E-6</v>
      </c>
      <c r="L30" s="2">
        <v>2.5402998905276154E-5</v>
      </c>
      <c r="M30" s="2">
        <v>-7.6978784561442889E-7</v>
      </c>
      <c r="N30" s="2">
        <v>8.8097942331429068E-6</v>
      </c>
      <c r="O30" s="2">
        <v>1.6080012775056958E-5</v>
      </c>
      <c r="P30" s="2">
        <v>-1.1204689752832244E-5</v>
      </c>
      <c r="Q30" s="2">
        <v>-1.0905327812871074E-5</v>
      </c>
      <c r="R30" s="2">
        <v>1.898810019182258E-5</v>
      </c>
      <c r="S30" s="2">
        <v>-2.2965337394163793E-5</v>
      </c>
      <c r="T30" s="2">
        <v>6.8853246191068359E-6</v>
      </c>
      <c r="U30" s="2">
        <v>-5.1319189707628586E-7</v>
      </c>
      <c r="V30" s="2">
        <v>0</v>
      </c>
      <c r="W30" s="2">
        <v>0</v>
      </c>
      <c r="X30" s="2">
        <v>1.6550438680710219E-5</v>
      </c>
      <c r="Y30" s="2">
        <v>0</v>
      </c>
      <c r="Z30" s="2">
        <v>0</v>
      </c>
      <c r="AA30" s="2">
        <v>0</v>
      </c>
      <c r="AB30" s="2">
        <v>0</v>
      </c>
      <c r="AC30" s="2">
        <v>1.0086786737034399E-3</v>
      </c>
      <c r="AD30" s="2">
        <v>5.9409232305122021E-3</v>
      </c>
      <c r="AE30" s="2">
        <v>5.1746849621858831E-6</v>
      </c>
      <c r="AF30" s="2">
        <v>1.4968096998058338E-6</v>
      </c>
      <c r="AG30" s="2">
        <v>-4.3621311251484301E-6</v>
      </c>
      <c r="AH30" s="2">
        <v>-3.4640453052649304E-6</v>
      </c>
      <c r="AI30" s="2">
        <v>-1.2402137512676911E-5</v>
      </c>
      <c r="AJ30" s="2">
        <v>0</v>
      </c>
      <c r="AK30" s="2">
        <v>0</v>
      </c>
      <c r="AL30" s="2">
        <v>0</v>
      </c>
      <c r="AM30" s="2">
        <v>-6.3293667306075252E-6</v>
      </c>
      <c r="AN30" s="2">
        <v>0</v>
      </c>
      <c r="AO30" s="2">
        <v>0</v>
      </c>
      <c r="AP30" s="2">
        <v>-1.3685117255367625E-5</v>
      </c>
      <c r="AQ30" s="2">
        <v>-3.0363853910346918E-6</v>
      </c>
      <c r="AR30" s="2">
        <v>0</v>
      </c>
      <c r="AS30" s="2">
        <v>0</v>
      </c>
      <c r="AT30" s="2">
        <v>0</v>
      </c>
      <c r="AU30" s="2">
        <v>0</v>
      </c>
      <c r="AV30" s="2">
        <v>-4.2765991423023826E-8</v>
      </c>
      <c r="AW30" s="2">
        <v>0</v>
      </c>
      <c r="AX30" s="2">
        <v>2.480427502535382E-6</v>
      </c>
      <c r="AY30" s="2">
        <v>-6.8425586276838121E-7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</row>
    <row r="31" spans="1:57" x14ac:dyDescent="0.15">
      <c r="A31" s="2" t="s">
        <v>28</v>
      </c>
      <c r="B31" s="2">
        <v>1.1214212440548354E-5</v>
      </c>
      <c r="C31" s="2">
        <v>1.0141751375547887E-6</v>
      </c>
      <c r="D31" s="2">
        <v>1.3743821691690757E-5</v>
      </c>
      <c r="E31" s="2">
        <v>8.9760328266343372E-7</v>
      </c>
      <c r="F31" s="2">
        <v>7.4670101650657457E-5</v>
      </c>
      <c r="G31" s="2">
        <v>-9.3956915042432138E-6</v>
      </c>
      <c r="H31" s="2">
        <v>-1.9350927911964931E-6</v>
      </c>
      <c r="I31" s="2">
        <v>3.4155553483167024E-6</v>
      </c>
      <c r="J31" s="2">
        <v>5.5546488855730673E-6</v>
      </c>
      <c r="K31" s="2">
        <v>1.0264151823183811E-5</v>
      </c>
      <c r="L31" s="2">
        <v>1.5801314930523175E-5</v>
      </c>
      <c r="M31" s="2">
        <v>1.1313298517206005E-5</v>
      </c>
      <c r="N31" s="2">
        <v>6.9418539587801923E-6</v>
      </c>
      <c r="O31" s="2">
        <v>2.6700783362864866E-5</v>
      </c>
      <c r="P31" s="2">
        <v>2.6432668096614751E-5</v>
      </c>
      <c r="Q31" s="2">
        <v>5.1075958220647206E-5</v>
      </c>
      <c r="R31" s="2">
        <v>1.0048493891634803E-5</v>
      </c>
      <c r="S31" s="2">
        <v>2.1350135223351671E-5</v>
      </c>
      <c r="T31" s="2">
        <v>3.1142171034225493E-5</v>
      </c>
      <c r="U31" s="2">
        <v>-1.3988622586962605E-7</v>
      </c>
      <c r="V31" s="2">
        <v>0</v>
      </c>
      <c r="W31" s="2">
        <v>0</v>
      </c>
      <c r="X31" s="2">
        <v>4.4530448568497626E-6</v>
      </c>
      <c r="Y31" s="2">
        <v>0</v>
      </c>
      <c r="Z31" s="2">
        <v>0</v>
      </c>
      <c r="AA31" s="2">
        <v>0</v>
      </c>
      <c r="AB31" s="2">
        <v>0</v>
      </c>
      <c r="AC31" s="2">
        <v>7.1231231931362485E-5</v>
      </c>
      <c r="AD31" s="2">
        <v>5.2690478410892469E-6</v>
      </c>
      <c r="AE31" s="2">
        <v>7.5262286673505546E-4</v>
      </c>
      <c r="AF31" s="2">
        <v>7.7450340389816281E-5</v>
      </c>
      <c r="AG31" s="2">
        <v>1.5627040007460601E-4</v>
      </c>
      <c r="AH31" s="2">
        <v>-1.1074326214678729E-6</v>
      </c>
      <c r="AI31" s="2">
        <v>-1.5212627063321832E-6</v>
      </c>
      <c r="AJ31" s="2">
        <v>0</v>
      </c>
      <c r="AK31" s="2">
        <v>0</v>
      </c>
      <c r="AL31" s="2">
        <v>0</v>
      </c>
      <c r="AM31" s="2">
        <v>-5.4322484379371442E-6</v>
      </c>
      <c r="AN31" s="2">
        <v>-1.4921197426093444E-6</v>
      </c>
      <c r="AO31" s="2">
        <v>-1.1657185489135503E-8</v>
      </c>
      <c r="AP31" s="2">
        <v>-3.4388697192949728E-7</v>
      </c>
      <c r="AQ31" s="2">
        <v>-7.5771705679380762E-8</v>
      </c>
      <c r="AR31" s="2">
        <v>0</v>
      </c>
      <c r="AS31" s="2">
        <v>0</v>
      </c>
      <c r="AT31" s="2">
        <v>0</v>
      </c>
      <c r="AU31" s="2">
        <v>0</v>
      </c>
      <c r="AV31" s="2">
        <v>-1.7485778233703256E-8</v>
      </c>
      <c r="AW31" s="2">
        <v>0</v>
      </c>
      <c r="AX31" s="2">
        <v>2.797724517392521E-7</v>
      </c>
      <c r="AY31" s="2">
        <v>5.7120208896763962E-7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</row>
    <row r="32" spans="1:57" x14ac:dyDescent="0.15">
      <c r="A32" s="2" t="s">
        <v>27</v>
      </c>
      <c r="B32" s="2">
        <v>2.5772178871252548E-6</v>
      </c>
      <c r="C32" s="2">
        <v>-4.0939537728496879E-7</v>
      </c>
      <c r="D32" s="2">
        <v>5.6896092493760417E-6</v>
      </c>
      <c r="E32" s="2">
        <v>-6.2889048920281351E-7</v>
      </c>
      <c r="F32" s="2">
        <v>1.7608933697678776E-6</v>
      </c>
      <c r="G32" s="2">
        <v>-1.1098067456520237E-6</v>
      </c>
      <c r="H32" s="2">
        <v>4.4638893547336947E-6</v>
      </c>
      <c r="I32" s="2">
        <v>1.4797423275360317E-8</v>
      </c>
      <c r="J32" s="2">
        <v>2.0445106492122839E-6</v>
      </c>
      <c r="K32" s="2">
        <v>2.150558849352366E-6</v>
      </c>
      <c r="L32" s="2">
        <v>2.3256616914441295E-6</v>
      </c>
      <c r="M32" s="2">
        <v>5.7956574495161236E-7</v>
      </c>
      <c r="N32" s="2">
        <v>9.3717014077282005E-7</v>
      </c>
      <c r="O32" s="2">
        <v>3.2776292554923105E-6</v>
      </c>
      <c r="P32" s="2">
        <v>1.8052856395939586E-6</v>
      </c>
      <c r="Q32" s="2">
        <v>8.2865570342017762E-7</v>
      </c>
      <c r="R32" s="2">
        <v>2.2640057611301283E-6</v>
      </c>
      <c r="S32" s="2">
        <v>2.2615395239175681E-6</v>
      </c>
      <c r="T32" s="2">
        <v>3.6894908699898387E-6</v>
      </c>
      <c r="U32" s="2">
        <v>1.1098067456520239E-7</v>
      </c>
      <c r="V32" s="2">
        <v>0</v>
      </c>
      <c r="W32" s="2">
        <v>0</v>
      </c>
      <c r="X32" s="2">
        <v>9.1250776864721942E-8</v>
      </c>
      <c r="Y32" s="2">
        <v>0</v>
      </c>
      <c r="Z32" s="2">
        <v>0</v>
      </c>
      <c r="AA32" s="2">
        <v>0</v>
      </c>
      <c r="AB32" s="2">
        <v>0</v>
      </c>
      <c r="AC32" s="2">
        <v>2.5434304373131822E-5</v>
      </c>
      <c r="AD32" s="2">
        <v>1.0062247827245015E-6</v>
      </c>
      <c r="AE32" s="2">
        <v>6.9177953812309488E-6</v>
      </c>
      <c r="AF32" s="2">
        <v>1.3679724570628103E-4</v>
      </c>
      <c r="AG32" s="2">
        <v>1.4402825321350708E-6</v>
      </c>
      <c r="AH32" s="2">
        <v>3.1247225483135868E-6</v>
      </c>
      <c r="AI32" s="2">
        <v>-6.0669435428977294E-7</v>
      </c>
      <c r="AJ32" s="2">
        <v>0</v>
      </c>
      <c r="AK32" s="2">
        <v>0</v>
      </c>
      <c r="AL32" s="2">
        <v>0</v>
      </c>
      <c r="AM32" s="2">
        <v>-5.6476832167625209E-7</v>
      </c>
      <c r="AN32" s="2">
        <v>1.2528485039805067E-6</v>
      </c>
      <c r="AO32" s="2">
        <v>-2.2196134913040473E-8</v>
      </c>
      <c r="AP32" s="2">
        <v>4.4392269826080947E-8</v>
      </c>
      <c r="AQ32" s="2">
        <v>4.6858507038641009E-8</v>
      </c>
      <c r="AR32" s="2">
        <v>0</v>
      </c>
      <c r="AS32" s="2">
        <v>0</v>
      </c>
      <c r="AT32" s="2">
        <v>0</v>
      </c>
      <c r="AU32" s="2">
        <v>0</v>
      </c>
      <c r="AV32" s="2">
        <v>-1.4797423275360317E-8</v>
      </c>
      <c r="AW32" s="2">
        <v>4.9324744251201052E-9</v>
      </c>
      <c r="AX32" s="2">
        <v>5.055786285748108E-7</v>
      </c>
      <c r="AY32" s="2">
        <v>9.3717014077282005E-7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</row>
    <row r="33" spans="1:57" x14ac:dyDescent="0.15">
      <c r="A33" s="2" t="s">
        <v>26</v>
      </c>
      <c r="B33" s="2">
        <v>3.3110877960399023E-5</v>
      </c>
      <c r="C33" s="2">
        <v>-5.730728877761369E-7</v>
      </c>
      <c r="D33" s="2">
        <v>-1.263762163472043E-4</v>
      </c>
      <c r="E33" s="2">
        <v>2.2468095758842193E-6</v>
      </c>
      <c r="F33" s="2">
        <v>6.8732360952960181E-5</v>
      </c>
      <c r="G33" s="2">
        <v>-4.5563842775724924E-5</v>
      </c>
      <c r="H33" s="2">
        <v>-6.1691751188853338E-5</v>
      </c>
      <c r="I33" s="2">
        <v>2.0448696059059618E-5</v>
      </c>
      <c r="J33" s="2">
        <v>1.0560914646160237E-5</v>
      </c>
      <c r="K33" s="2">
        <v>-1.5645799475792947E-6</v>
      </c>
      <c r="L33" s="2">
        <v>3.2810696923944857E-5</v>
      </c>
      <c r="M33" s="2">
        <v>2.6324967257526035E-5</v>
      </c>
      <c r="N33" s="2">
        <v>1.0060612918736627E-5</v>
      </c>
      <c r="O33" s="2">
        <v>1.7506012262304377E-4</v>
      </c>
      <c r="P33" s="2">
        <v>2.0681563772187697E-4</v>
      </c>
      <c r="Q33" s="2">
        <v>1.9036025908716222E-4</v>
      </c>
      <c r="R33" s="2">
        <v>7.4081041238870782E-5</v>
      </c>
      <c r="S33" s="2">
        <v>1.117765023014789E-4</v>
      </c>
      <c r="T33" s="2">
        <v>3.6485640521747382E-4</v>
      </c>
      <c r="U33" s="2">
        <v>1.1279529854641426E-6</v>
      </c>
      <c r="V33" s="2">
        <v>0</v>
      </c>
      <c r="W33" s="2">
        <v>0</v>
      </c>
      <c r="X33" s="2">
        <v>2.2740987610164165E-7</v>
      </c>
      <c r="Y33" s="2">
        <v>0</v>
      </c>
      <c r="Z33" s="2">
        <v>0</v>
      </c>
      <c r="AA33" s="2">
        <v>0</v>
      </c>
      <c r="AB33" s="2">
        <v>0</v>
      </c>
      <c r="AC33" s="2">
        <v>1.2953266542749507E-5</v>
      </c>
      <c r="AD33" s="2">
        <v>-8.9144671431843515E-7</v>
      </c>
      <c r="AE33" s="2">
        <v>1.5843191248249169E-4</v>
      </c>
      <c r="AF33" s="2">
        <v>9.8877814128993782E-6</v>
      </c>
      <c r="AG33" s="2">
        <v>1.2164518128478573E-3</v>
      </c>
      <c r="AH33" s="2">
        <v>-5.6397649273207128E-7</v>
      </c>
      <c r="AI33" s="2">
        <v>8.5506113414217249E-7</v>
      </c>
      <c r="AJ33" s="2">
        <v>0</v>
      </c>
      <c r="AK33" s="2">
        <v>0</v>
      </c>
      <c r="AL33" s="2">
        <v>0</v>
      </c>
      <c r="AM33" s="2">
        <v>-1.7647006385487391E-6</v>
      </c>
      <c r="AN33" s="2">
        <v>-2.7289185132196998E-8</v>
      </c>
      <c r="AO33" s="2">
        <v>0</v>
      </c>
      <c r="AP33" s="2">
        <v>-7.2771160352525327E-8</v>
      </c>
      <c r="AQ33" s="2">
        <v>-2.7289185132196998E-8</v>
      </c>
      <c r="AR33" s="2">
        <v>0</v>
      </c>
      <c r="AS33" s="2">
        <v>0</v>
      </c>
      <c r="AT33" s="2">
        <v>0</v>
      </c>
      <c r="AU33" s="2">
        <v>0</v>
      </c>
      <c r="AV33" s="2">
        <v>-9.0963950440656659E-9</v>
      </c>
      <c r="AW33" s="2">
        <v>0</v>
      </c>
      <c r="AX33" s="2">
        <v>-5.3668730759987423E-7</v>
      </c>
      <c r="AY33" s="2">
        <v>3.8204859185075797E-7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</row>
    <row r="34" spans="1:57" x14ac:dyDescent="0.15">
      <c r="A34" s="2" t="s">
        <v>25</v>
      </c>
      <c r="B34" s="2">
        <v>-1.7355725507691509E-6</v>
      </c>
      <c r="C34" s="2">
        <v>-1.7629763278865585E-5</v>
      </c>
      <c r="D34" s="2">
        <v>-1.1966316007934672E-5</v>
      </c>
      <c r="E34" s="2">
        <v>1.4661020757813089E-5</v>
      </c>
      <c r="F34" s="2">
        <v>5.4807554234815298E-7</v>
      </c>
      <c r="G34" s="2">
        <v>5.9146485611738165E-5</v>
      </c>
      <c r="H34" s="2">
        <v>1.0774251703327439E-4</v>
      </c>
      <c r="I34" s="2">
        <v>3.7451828727123783E-6</v>
      </c>
      <c r="J34" s="2">
        <v>-7.6273846310117948E-6</v>
      </c>
      <c r="K34" s="2">
        <v>1.4706693719675437E-5</v>
      </c>
      <c r="L34" s="2">
        <v>6.850944279351911E-6</v>
      </c>
      <c r="M34" s="2">
        <v>4.4302773006475694E-6</v>
      </c>
      <c r="N34" s="2">
        <v>1.096151084696306E-6</v>
      </c>
      <c r="O34" s="2">
        <v>2.2653789083723657E-5</v>
      </c>
      <c r="P34" s="2">
        <v>2.6033588261537266E-6</v>
      </c>
      <c r="Q34" s="2">
        <v>5.2067176523074532E-6</v>
      </c>
      <c r="R34" s="2">
        <v>3.041819260032249E-5</v>
      </c>
      <c r="S34" s="2">
        <v>1.5528807033197668E-6</v>
      </c>
      <c r="T34" s="2">
        <v>1.5939863689958783E-5</v>
      </c>
      <c r="U34" s="2">
        <v>1.1418240465586519E-6</v>
      </c>
      <c r="V34" s="2">
        <v>0</v>
      </c>
      <c r="W34" s="2">
        <v>0</v>
      </c>
      <c r="X34" s="2">
        <v>8.6778627538457546E-7</v>
      </c>
      <c r="Y34" s="2">
        <v>0</v>
      </c>
      <c r="Z34" s="2">
        <v>0</v>
      </c>
      <c r="AA34" s="2">
        <v>0</v>
      </c>
      <c r="AB34" s="2">
        <v>0</v>
      </c>
      <c r="AC34" s="2">
        <v>3.1971073303642248E-7</v>
      </c>
      <c r="AD34" s="2">
        <v>-1.8269184744938431E-7</v>
      </c>
      <c r="AE34" s="2">
        <v>3.8365287964370701E-6</v>
      </c>
      <c r="AF34" s="2">
        <v>1.7355725507691509E-6</v>
      </c>
      <c r="AG34" s="2">
        <v>2.694704749878418E-6</v>
      </c>
      <c r="AH34" s="2">
        <v>1.3542124538109336E-2</v>
      </c>
      <c r="AI34" s="2">
        <v>2.223359783459007E-4</v>
      </c>
      <c r="AJ34" s="2">
        <v>0</v>
      </c>
      <c r="AK34" s="2">
        <v>0</v>
      </c>
      <c r="AL34" s="2">
        <v>0</v>
      </c>
      <c r="AM34" s="2">
        <v>6.8975307004515043E-4</v>
      </c>
      <c r="AN34" s="2">
        <v>1.931966286777239E-5</v>
      </c>
      <c r="AO34" s="2">
        <v>1.3701888558703825E-7</v>
      </c>
      <c r="AP34" s="2">
        <v>1.2788429321456899E-6</v>
      </c>
      <c r="AQ34" s="2">
        <v>4.5672961862346078E-8</v>
      </c>
      <c r="AR34" s="2">
        <v>0</v>
      </c>
      <c r="AS34" s="2">
        <v>0</v>
      </c>
      <c r="AT34" s="2">
        <v>0</v>
      </c>
      <c r="AU34" s="2">
        <v>0</v>
      </c>
      <c r="AV34" s="2">
        <v>-4.5672961862346078E-8</v>
      </c>
      <c r="AW34" s="2">
        <v>4.5672961862346078E-8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</row>
    <row r="35" spans="1:57" x14ac:dyDescent="0.15">
      <c r="A35" s="2" t="s">
        <v>24</v>
      </c>
      <c r="B35" s="2">
        <v>5.8093434316552038E-6</v>
      </c>
      <c r="C35" s="2">
        <v>-3.0871641796492309E-6</v>
      </c>
      <c r="D35" s="2">
        <v>-8.850884495349028E-6</v>
      </c>
      <c r="E35" s="2">
        <v>-9.7329314038202346E-7</v>
      </c>
      <c r="F35" s="2">
        <v>3.0415410636938233E-8</v>
      </c>
      <c r="G35" s="2">
        <v>1.8310077203436819E-5</v>
      </c>
      <c r="H35" s="2">
        <v>3.4734398947383467E-5</v>
      </c>
      <c r="I35" s="2">
        <v>4.562311595540735E-8</v>
      </c>
      <c r="J35" s="2">
        <v>-3.4369414019740204E-6</v>
      </c>
      <c r="K35" s="2">
        <v>-4.2581574891713532E-7</v>
      </c>
      <c r="L35" s="2">
        <v>1.6120167637577264E-6</v>
      </c>
      <c r="M35" s="2">
        <v>-1.5207705318469117E-8</v>
      </c>
      <c r="N35" s="2">
        <v>1.824924638216294E-7</v>
      </c>
      <c r="O35" s="2">
        <v>6.1895360646169315E-6</v>
      </c>
      <c r="P35" s="2">
        <v>-2.5701021988212805E-6</v>
      </c>
      <c r="Q35" s="2">
        <v>1.4599397105730352E-6</v>
      </c>
      <c r="R35" s="2">
        <v>8.8812999059859641E-6</v>
      </c>
      <c r="S35" s="2">
        <v>3.2392412328339221E-6</v>
      </c>
      <c r="T35" s="2">
        <v>9.1550386017184095E-6</v>
      </c>
      <c r="U35" s="2">
        <v>1.0645393722928383E-7</v>
      </c>
      <c r="V35" s="2">
        <v>6.0830821273876466E-8</v>
      </c>
      <c r="W35" s="2">
        <v>0</v>
      </c>
      <c r="X35" s="2">
        <v>1.2166164254775293E-7</v>
      </c>
      <c r="Y35" s="2">
        <v>0</v>
      </c>
      <c r="Z35" s="2">
        <v>0</v>
      </c>
      <c r="AA35" s="2">
        <v>0</v>
      </c>
      <c r="AB35" s="2">
        <v>0</v>
      </c>
      <c r="AC35" s="2">
        <v>-3.3456951700632057E-7</v>
      </c>
      <c r="AD35" s="2">
        <v>-4.5623115955407355E-7</v>
      </c>
      <c r="AE35" s="2">
        <v>1.0341239616558999E-6</v>
      </c>
      <c r="AF35" s="2">
        <v>2.2811557977703678E-7</v>
      </c>
      <c r="AG35" s="2">
        <v>2.2963635030888368E-6</v>
      </c>
      <c r="AH35" s="2">
        <v>3.8901310204644008E-5</v>
      </c>
      <c r="AI35" s="2">
        <v>2.885266683841235E-3</v>
      </c>
      <c r="AJ35" s="2">
        <v>6.0830821273876466E-8</v>
      </c>
      <c r="AK35" s="2">
        <v>0</v>
      </c>
      <c r="AL35" s="2">
        <v>0</v>
      </c>
      <c r="AM35" s="2">
        <v>-5.1706198082794996E-7</v>
      </c>
      <c r="AN35" s="2">
        <v>1.7793015222608869E-6</v>
      </c>
      <c r="AO35" s="2">
        <v>0</v>
      </c>
      <c r="AP35" s="2">
        <v>-1.6728475850316028E-7</v>
      </c>
      <c r="AQ35" s="2">
        <v>-5.9310050742029555E-7</v>
      </c>
      <c r="AR35" s="2">
        <v>0</v>
      </c>
      <c r="AS35" s="2">
        <v>0</v>
      </c>
      <c r="AT35" s="2">
        <v>0</v>
      </c>
      <c r="AU35" s="2">
        <v>0</v>
      </c>
      <c r="AV35" s="2">
        <v>-1.3686934786622208E-7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</row>
    <row r="36" spans="1:57" x14ac:dyDescent="0.15">
      <c r="A36" s="2" t="s">
        <v>23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-8.5848133331396249E-8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2.6414810255814228E-8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-5.9433323075582021E-8</v>
      </c>
      <c r="AI36" s="2">
        <v>-2.5754439999418876E-7</v>
      </c>
      <c r="AJ36" s="2">
        <v>2.720065086092471E-5</v>
      </c>
      <c r="AK36" s="2">
        <v>0</v>
      </c>
      <c r="AL36" s="2">
        <v>0</v>
      </c>
      <c r="AM36" s="2">
        <v>-7.2640728203489132E-8</v>
      </c>
      <c r="AN36" s="2">
        <v>1.3207405127907114E-8</v>
      </c>
      <c r="AO36" s="2">
        <v>0</v>
      </c>
      <c r="AP36" s="2">
        <v>2.3773329230232808E-7</v>
      </c>
      <c r="AQ36" s="2">
        <v>2.6414810255814228E-8</v>
      </c>
      <c r="AR36" s="2">
        <v>0</v>
      </c>
      <c r="AS36" s="2">
        <v>0</v>
      </c>
      <c r="AT36" s="2">
        <v>0</v>
      </c>
      <c r="AU36" s="2">
        <v>0</v>
      </c>
      <c r="AV36" s="2">
        <v>-6.603702563953557E-9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-6.603702563953557E-9</v>
      </c>
      <c r="BD36" s="2">
        <v>-1.3207405127907114E-8</v>
      </c>
      <c r="BE36" s="2">
        <v>0</v>
      </c>
    </row>
    <row r="37" spans="1:57" x14ac:dyDescent="0.15">
      <c r="A37" s="2" t="s">
        <v>22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-2.8438683760211521E-7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-4.0626691086016455E-8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8.1253382172032923E-7</v>
      </c>
      <c r="AI37" s="2">
        <v>-1.787574407784724E-6</v>
      </c>
      <c r="AJ37" s="2">
        <v>0</v>
      </c>
      <c r="AK37" s="2">
        <v>1.6250676434406582E-7</v>
      </c>
      <c r="AL37" s="2">
        <v>0</v>
      </c>
      <c r="AM37" s="2">
        <v>8.125338217203291E-8</v>
      </c>
      <c r="AN37" s="2">
        <v>8.125338217203291E-8</v>
      </c>
      <c r="AO37" s="2">
        <v>0</v>
      </c>
      <c r="AP37" s="2">
        <v>1.3000541147525266E-6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4.0626691086016455E-8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-4.0626691086016455E-8</v>
      </c>
      <c r="BE37" s="2">
        <v>0</v>
      </c>
    </row>
    <row r="38" spans="1:57" x14ac:dyDescent="0.15">
      <c r="A38" s="2" t="s">
        <v>21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6.8192718684577608E-7</v>
      </c>
      <c r="AI38" s="2">
        <v>1.022890780268664E-6</v>
      </c>
      <c r="AJ38" s="2">
        <v>4.1673328085019644E-7</v>
      </c>
      <c r="AK38" s="2">
        <v>0</v>
      </c>
      <c r="AL38" s="2">
        <v>0</v>
      </c>
      <c r="AM38" s="2">
        <v>-2.6519390599557959E-7</v>
      </c>
      <c r="AN38" s="2">
        <v>1.5153937485461688E-7</v>
      </c>
      <c r="AO38" s="2">
        <v>0</v>
      </c>
      <c r="AP38" s="2">
        <v>-3.788484371365422E-8</v>
      </c>
      <c r="AQ38" s="2">
        <v>-3.788484371365422E-8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2.3867451539602162E-6</v>
      </c>
      <c r="AY38" s="2">
        <v>-1.8942421856827113E-7</v>
      </c>
      <c r="AZ38" s="2">
        <v>0</v>
      </c>
      <c r="BA38" s="2">
        <v>0</v>
      </c>
      <c r="BB38" s="2">
        <v>0</v>
      </c>
      <c r="BC38" s="2">
        <v>-3.788484371365422E-8</v>
      </c>
      <c r="BD38" s="2">
        <v>0</v>
      </c>
      <c r="BE38" s="2">
        <v>0</v>
      </c>
    </row>
    <row r="39" spans="1:57" x14ac:dyDescent="0.15">
      <c r="A39" s="2" t="s">
        <v>20</v>
      </c>
      <c r="B39" s="2">
        <v>-1.2482536667325258E-6</v>
      </c>
      <c r="C39" s="2">
        <v>-1.7760079743584101E-6</v>
      </c>
      <c r="D39" s="2">
        <v>-1.9090938432379805E-6</v>
      </c>
      <c r="E39" s="2">
        <v>-4.8186262870189423E-7</v>
      </c>
      <c r="F39" s="2">
        <v>1.3767503677196978E-8</v>
      </c>
      <c r="G39" s="2">
        <v>1.7025812880800263E-6</v>
      </c>
      <c r="H39" s="2">
        <v>4.4239578482726285E-6</v>
      </c>
      <c r="I39" s="2">
        <v>2.5699340197434356E-7</v>
      </c>
      <c r="J39" s="2">
        <v>-7.847477096002277E-7</v>
      </c>
      <c r="K39" s="2">
        <v>-2.6846632170534103E-7</v>
      </c>
      <c r="L39" s="2">
        <v>1.0738652868213641E-6</v>
      </c>
      <c r="M39" s="2">
        <v>-1.1472919730997481E-8</v>
      </c>
      <c r="N39" s="2">
        <v>-1.1243461336377531E-7</v>
      </c>
      <c r="O39" s="2">
        <v>1.0899273744447606E-6</v>
      </c>
      <c r="P39" s="2">
        <v>-5.4381639524928059E-7</v>
      </c>
      <c r="Q39" s="2">
        <v>-3.0517966484453302E-7</v>
      </c>
      <c r="R39" s="2">
        <v>1.3262695209033088E-6</v>
      </c>
      <c r="S39" s="2">
        <v>-9.5684150556518992E-7</v>
      </c>
      <c r="T39" s="2">
        <v>6.0806474574286638E-7</v>
      </c>
      <c r="U39" s="2">
        <v>-1.3308586887957079E-7</v>
      </c>
      <c r="V39" s="2">
        <v>0</v>
      </c>
      <c r="W39" s="2">
        <v>0</v>
      </c>
      <c r="X39" s="2">
        <v>5.9659182601186892E-8</v>
      </c>
      <c r="Y39" s="2">
        <v>0</v>
      </c>
      <c r="Z39" s="2">
        <v>0</v>
      </c>
      <c r="AA39" s="2">
        <v>0</v>
      </c>
      <c r="AB39" s="2">
        <v>0</v>
      </c>
      <c r="AC39" s="2">
        <v>6.3101058520486142E-7</v>
      </c>
      <c r="AD39" s="2">
        <v>-2.0651255515795465E-8</v>
      </c>
      <c r="AE39" s="2">
        <v>7.1132102332184382E-8</v>
      </c>
      <c r="AF39" s="2">
        <v>7.3472577957307864E-6</v>
      </c>
      <c r="AG39" s="2">
        <v>-3.4418759192992445E-8</v>
      </c>
      <c r="AH39" s="2">
        <v>1.3957724686336915E-4</v>
      </c>
      <c r="AI39" s="2">
        <v>1.2012146958354363E-5</v>
      </c>
      <c r="AJ39" s="2">
        <v>0</v>
      </c>
      <c r="AK39" s="2">
        <v>0</v>
      </c>
      <c r="AL39" s="2">
        <v>0</v>
      </c>
      <c r="AM39" s="2">
        <v>1.629521735233034E-4</v>
      </c>
      <c r="AN39" s="2">
        <v>2.3854494704689965E-5</v>
      </c>
      <c r="AO39" s="2">
        <v>2.8682299327493702E-7</v>
      </c>
      <c r="AP39" s="2">
        <v>-2.0651255515795465E-8</v>
      </c>
      <c r="AQ39" s="2">
        <v>-7.8015854170782861E-8</v>
      </c>
      <c r="AR39" s="2">
        <v>0</v>
      </c>
      <c r="AS39" s="2">
        <v>0</v>
      </c>
      <c r="AT39" s="2">
        <v>0</v>
      </c>
      <c r="AU39" s="2">
        <v>0</v>
      </c>
      <c r="AV39" s="2">
        <v>1.3767503677196978E-8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</row>
    <row r="40" spans="1:57" x14ac:dyDescent="0.15">
      <c r="A40" s="2" t="s">
        <v>19</v>
      </c>
      <c r="B40" s="2">
        <v>2.1615528742394496E-6</v>
      </c>
      <c r="C40" s="2">
        <v>2.6477496189041847E-6</v>
      </c>
      <c r="D40" s="2">
        <v>-9.0698209055746389E-6</v>
      </c>
      <c r="E40" s="2">
        <v>1.1334413906234402E-6</v>
      </c>
      <c r="F40" s="2">
        <v>6.6403637026423772E-8</v>
      </c>
      <c r="G40" s="2">
        <v>-4.8696000486044098E-7</v>
      </c>
      <c r="H40" s="2">
        <v>-3.0164042934301918E-6</v>
      </c>
      <c r="I40" s="2">
        <v>1.9692113049215321E-7</v>
      </c>
      <c r="J40" s="2">
        <v>1.3868437755978389E-6</v>
      </c>
      <c r="K40" s="2">
        <v>1.0304012642031274E-6</v>
      </c>
      <c r="L40" s="2">
        <v>5.8084100893228142E-7</v>
      </c>
      <c r="M40" s="2">
        <v>2.0608025284062548E-7</v>
      </c>
      <c r="N40" s="2">
        <v>1.4501943718414388E-7</v>
      </c>
      <c r="O40" s="2">
        <v>8.5714119977786092E-7</v>
      </c>
      <c r="P40" s="2">
        <v>1.2967790725045285E-6</v>
      </c>
      <c r="Q40" s="2">
        <v>9.2965091836993265E-7</v>
      </c>
      <c r="R40" s="2">
        <v>1.2341917364566349E-6</v>
      </c>
      <c r="S40" s="2">
        <v>1.8302979493030366E-6</v>
      </c>
      <c r="T40" s="2">
        <v>1.1601554974731511E-6</v>
      </c>
      <c r="U40" s="2">
        <v>4.4269091350949179E-8</v>
      </c>
      <c r="V40" s="2">
        <v>3.8163009785301021E-9</v>
      </c>
      <c r="W40" s="2">
        <v>0</v>
      </c>
      <c r="X40" s="2">
        <v>2.701941092799312E-7</v>
      </c>
      <c r="Y40" s="2">
        <v>0</v>
      </c>
      <c r="Z40" s="2">
        <v>0</v>
      </c>
      <c r="AA40" s="2">
        <v>0</v>
      </c>
      <c r="AB40" s="2">
        <v>0</v>
      </c>
      <c r="AC40" s="2">
        <v>1.6165850945053511E-6</v>
      </c>
      <c r="AD40" s="2">
        <v>2.2874908065309431E-6</v>
      </c>
      <c r="AE40" s="2">
        <v>3.5796903178612355E-7</v>
      </c>
      <c r="AF40" s="2">
        <v>2.5363136303311055E-6</v>
      </c>
      <c r="AG40" s="2">
        <v>5.3351887679850815E-7</v>
      </c>
      <c r="AH40" s="2">
        <v>5.9672445360492375E-5</v>
      </c>
      <c r="AI40" s="2">
        <v>1.0627634965010626E-5</v>
      </c>
      <c r="AJ40" s="2">
        <v>2.2897805871180613E-9</v>
      </c>
      <c r="AK40" s="2">
        <v>0</v>
      </c>
      <c r="AL40" s="2">
        <v>0</v>
      </c>
      <c r="AM40" s="2">
        <v>4.5682649233396726E-5</v>
      </c>
      <c r="AN40" s="2">
        <v>2.4328689760070687E-4</v>
      </c>
      <c r="AO40" s="2">
        <v>2.0760677323203756E-6</v>
      </c>
      <c r="AP40" s="2">
        <v>1.0609316720313682E-7</v>
      </c>
      <c r="AQ40" s="2">
        <v>2.9080213456399371E-7</v>
      </c>
      <c r="AR40" s="2">
        <v>7.6326019570602021E-10</v>
      </c>
      <c r="AS40" s="2">
        <v>7.6326019570602021E-10</v>
      </c>
      <c r="AT40" s="2">
        <v>7.6326019570602021E-10</v>
      </c>
      <c r="AU40" s="2">
        <v>0</v>
      </c>
      <c r="AV40" s="2">
        <v>1.8035838424533261E-6</v>
      </c>
      <c r="AW40" s="2">
        <v>1.0609316720313682E-7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</row>
    <row r="41" spans="1:57" x14ac:dyDescent="0.15">
      <c r="A41" s="2" t="s">
        <v>18</v>
      </c>
      <c r="B41" s="2">
        <v>1.1615192327867109E-5</v>
      </c>
      <c r="C41" s="2">
        <v>-4.6880595540186527E-5</v>
      </c>
      <c r="D41" s="2">
        <v>-4.8140074226340796E-5</v>
      </c>
      <c r="E41" s="2">
        <v>2.8408241476590646E-5</v>
      </c>
      <c r="F41" s="2">
        <v>4.1982622871808832E-7</v>
      </c>
      <c r="G41" s="2">
        <v>1.7408794284176729E-4</v>
      </c>
      <c r="H41" s="2">
        <v>2.9429818633137987E-4</v>
      </c>
      <c r="I41" s="2">
        <v>-2.0991311435904416E-6</v>
      </c>
      <c r="J41" s="2">
        <v>-4.8839784607537616E-5</v>
      </c>
      <c r="K41" s="2">
        <v>1.2594786861542652E-6</v>
      </c>
      <c r="L41" s="2">
        <v>-1.1671169158362855E-4</v>
      </c>
      <c r="M41" s="2">
        <v>-1.1195366099149021E-6</v>
      </c>
      <c r="N41" s="2">
        <v>-2.0711427283425688E-5</v>
      </c>
      <c r="O41" s="2">
        <v>-1.2035018556585199E-5</v>
      </c>
      <c r="P41" s="2">
        <v>3.0087546391462997E-5</v>
      </c>
      <c r="Q41" s="2">
        <v>2.8408241476590646E-5</v>
      </c>
      <c r="R41" s="2">
        <v>8.3965245743617665E-6</v>
      </c>
      <c r="S41" s="2">
        <v>4.9539494988734423E-5</v>
      </c>
      <c r="T41" s="2">
        <v>7.1370458882075011E-6</v>
      </c>
      <c r="U41" s="2">
        <v>-6.9971038119681394E-7</v>
      </c>
      <c r="V41" s="2">
        <v>5.5976830495745103E-7</v>
      </c>
      <c r="W41" s="2">
        <v>0</v>
      </c>
      <c r="X41" s="2">
        <v>1.5393628386329906E-6</v>
      </c>
      <c r="Y41" s="2">
        <v>0</v>
      </c>
      <c r="Z41" s="2">
        <v>0</v>
      </c>
      <c r="AA41" s="2">
        <v>0</v>
      </c>
      <c r="AB41" s="2">
        <v>0</v>
      </c>
      <c r="AC41" s="2">
        <v>8.3965245743617665E-7</v>
      </c>
      <c r="AD41" s="2">
        <v>1.2594786861542652E-6</v>
      </c>
      <c r="AE41" s="2">
        <v>6.1574513545319624E-6</v>
      </c>
      <c r="AF41" s="2">
        <v>1.9591890673510791E-6</v>
      </c>
      <c r="AG41" s="2">
        <v>1.0215771565473482E-5</v>
      </c>
      <c r="AH41" s="2">
        <v>1.0313731018841037E-4</v>
      </c>
      <c r="AI41" s="2">
        <v>3.2606503763771528E-5</v>
      </c>
      <c r="AJ41" s="2">
        <v>5.5976830495745103E-7</v>
      </c>
      <c r="AK41" s="2">
        <v>0</v>
      </c>
      <c r="AL41" s="2">
        <v>0</v>
      </c>
      <c r="AM41" s="2">
        <v>-3.2466561687532163E-5</v>
      </c>
      <c r="AN41" s="2">
        <v>7.1370458882075011E-6</v>
      </c>
      <c r="AO41" s="2">
        <v>3.3026329992489618E-5</v>
      </c>
      <c r="AP41" s="2">
        <v>4.0583202109415203E-6</v>
      </c>
      <c r="AQ41" s="2">
        <v>-1.3994207623936279E-6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</row>
    <row r="42" spans="1:57" x14ac:dyDescent="0.15">
      <c r="A42" s="2" t="s">
        <v>17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1.0715221983594586E-7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8.4114492571217492E-7</v>
      </c>
      <c r="AI42" s="2">
        <v>1.2322505281133773E-7</v>
      </c>
      <c r="AJ42" s="2">
        <v>-3.7503276942581053E-8</v>
      </c>
      <c r="AK42" s="2">
        <v>0</v>
      </c>
      <c r="AL42" s="2">
        <v>0</v>
      </c>
      <c r="AM42" s="2">
        <v>8.6793298067116146E-7</v>
      </c>
      <c r="AN42" s="2">
        <v>1.1626015852200124E-6</v>
      </c>
      <c r="AO42" s="2">
        <v>1.0715221983594585E-8</v>
      </c>
      <c r="AP42" s="2">
        <v>1.3224726972152438E-4</v>
      </c>
      <c r="AQ42" s="2">
        <v>2.0203551050067592E-5</v>
      </c>
      <c r="AR42" s="2">
        <v>0</v>
      </c>
      <c r="AS42" s="2">
        <v>5.3576109917972924E-9</v>
      </c>
      <c r="AT42" s="2">
        <v>0</v>
      </c>
      <c r="AU42" s="2">
        <v>0</v>
      </c>
      <c r="AV42" s="2">
        <v>1.0715221983594585E-8</v>
      </c>
      <c r="AW42" s="2">
        <v>2.3787792803579978E-6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</row>
    <row r="43" spans="1:57" x14ac:dyDescent="0.15">
      <c r="A43" s="2" t="s">
        <v>16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7.7967500027756244E-9</v>
      </c>
      <c r="W43" s="2">
        <v>0</v>
      </c>
      <c r="X43" s="2">
        <v>0</v>
      </c>
      <c r="Y43" s="2">
        <v>0</v>
      </c>
      <c r="Z43" s="2">
        <v>1.2994583337959372E-9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3.9373587514016897E-7</v>
      </c>
      <c r="AI43" s="2">
        <v>7.1470208358776558E-8</v>
      </c>
      <c r="AJ43" s="2">
        <v>1.2994583337959372E-9</v>
      </c>
      <c r="AK43" s="2">
        <v>0</v>
      </c>
      <c r="AL43" s="2">
        <v>0</v>
      </c>
      <c r="AM43" s="2">
        <v>3.0277379177445344E-7</v>
      </c>
      <c r="AN43" s="2">
        <v>5.067887501804155E-7</v>
      </c>
      <c r="AO43" s="2">
        <v>3.8983750013878122E-9</v>
      </c>
      <c r="AP43" s="2">
        <v>2.2601478799712737E-5</v>
      </c>
      <c r="AQ43" s="2">
        <v>1.0409960712039254E-4</v>
      </c>
      <c r="AR43" s="2">
        <v>1.2994583337959372E-9</v>
      </c>
      <c r="AS43" s="2">
        <v>5.1978333351837488E-9</v>
      </c>
      <c r="AT43" s="2">
        <v>0</v>
      </c>
      <c r="AU43" s="2">
        <v>0</v>
      </c>
      <c r="AV43" s="2">
        <v>2.2090791674530934E-8</v>
      </c>
      <c r="AW43" s="2">
        <v>1.3137523754676926E-6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</row>
    <row r="44" spans="1:57" x14ac:dyDescent="0.15">
      <c r="A44" s="2" t="s">
        <v>15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3.0297111873708651E-8</v>
      </c>
      <c r="W44" s="2">
        <v>0</v>
      </c>
      <c r="X44" s="2">
        <v>0</v>
      </c>
      <c r="Y44" s="2">
        <v>0</v>
      </c>
      <c r="Z44" s="2">
        <v>0</v>
      </c>
      <c r="AA44" s="2">
        <v>1.0820397097753091E-9</v>
      </c>
      <c r="AB44" s="2">
        <v>4.3281588391012363E-9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9.9547653299328418E-8</v>
      </c>
      <c r="AI44" s="2">
        <v>4.1117508971461743E-8</v>
      </c>
      <c r="AJ44" s="2">
        <v>-1.7312635356404945E-8</v>
      </c>
      <c r="AK44" s="2">
        <v>0</v>
      </c>
      <c r="AL44" s="2">
        <v>0</v>
      </c>
      <c r="AM44" s="2">
        <v>6.1676263457192615E-8</v>
      </c>
      <c r="AN44" s="2">
        <v>1.071219312677556E-7</v>
      </c>
      <c r="AO44" s="2">
        <v>2.4886913324832105E-8</v>
      </c>
      <c r="AP44" s="2">
        <v>5.7348104618091375E-8</v>
      </c>
      <c r="AQ44" s="2">
        <v>1.8394675066180252E-8</v>
      </c>
      <c r="AR44" s="2">
        <v>3.8845225580933595E-7</v>
      </c>
      <c r="AS44" s="2">
        <v>5.4101985488765454E-9</v>
      </c>
      <c r="AT44" s="2">
        <v>1.6782435898615044E-6</v>
      </c>
      <c r="AU44" s="2">
        <v>0</v>
      </c>
      <c r="AV44" s="2">
        <v>-2.3804873615056798E-8</v>
      </c>
      <c r="AW44" s="2">
        <v>2.1640794195506181E-9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</row>
    <row r="45" spans="1:57" x14ac:dyDescent="0.15">
      <c r="A45" s="2" t="s">
        <v>14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4.9762384613470669E-8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-2.4881192306735334E-8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8.2107934612226624E-7</v>
      </c>
      <c r="AI45" s="2">
        <v>-5.8470801920828039E-7</v>
      </c>
      <c r="AJ45" s="2">
        <v>-4.9762384613470669E-8</v>
      </c>
      <c r="AK45" s="2">
        <v>0</v>
      </c>
      <c r="AL45" s="2">
        <v>0</v>
      </c>
      <c r="AM45" s="2">
        <v>1.9904953845388267E-7</v>
      </c>
      <c r="AN45" s="2">
        <v>-1.4928715384041204E-7</v>
      </c>
      <c r="AO45" s="2">
        <v>-1.2440596153367668E-7</v>
      </c>
      <c r="AP45" s="2">
        <v>2.8613371152745641E-7</v>
      </c>
      <c r="AQ45" s="2">
        <v>2.4881192306735334E-8</v>
      </c>
      <c r="AR45" s="2">
        <v>9.9524769226941337E-8</v>
      </c>
      <c r="AS45" s="2">
        <v>1.0101764076534547E-5</v>
      </c>
      <c r="AT45" s="2">
        <v>3.732178846010301E-8</v>
      </c>
      <c r="AU45" s="2">
        <v>0</v>
      </c>
      <c r="AV45" s="2">
        <v>2.6125251922072103E-7</v>
      </c>
      <c r="AW45" s="2">
        <v>1.7292428653181058E-6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</row>
    <row r="46" spans="1:57" x14ac:dyDescent="0.15">
      <c r="A46" s="2" t="s">
        <v>13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-6.7511004293699876E-8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2.5991736653074451E-6</v>
      </c>
      <c r="AI46" s="2">
        <v>-1.2151980772865978E-6</v>
      </c>
      <c r="AJ46" s="2">
        <v>-2.700440171747995E-7</v>
      </c>
      <c r="AK46" s="2">
        <v>0</v>
      </c>
      <c r="AL46" s="2">
        <v>0</v>
      </c>
      <c r="AM46" s="2">
        <v>8.1013205152439851E-7</v>
      </c>
      <c r="AN46" s="2">
        <v>1.7890416137830466E-6</v>
      </c>
      <c r="AO46" s="2">
        <v>1.0464205665523482E-6</v>
      </c>
      <c r="AP46" s="2">
        <v>6.0759903864329888E-7</v>
      </c>
      <c r="AQ46" s="2">
        <v>2.0253301288109963E-7</v>
      </c>
      <c r="AR46" s="2">
        <v>-5.2996138370554402E-6</v>
      </c>
      <c r="AS46" s="2">
        <v>2.3628851502794957E-7</v>
      </c>
      <c r="AT46" s="2">
        <v>-5.4008803434959901E-6</v>
      </c>
      <c r="AU46" s="2">
        <v>0</v>
      </c>
      <c r="AV46" s="2">
        <v>0</v>
      </c>
      <c r="AW46" s="2">
        <v>-2.0253301288109963E-7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</row>
    <row r="47" spans="1:57" x14ac:dyDescent="0.15">
      <c r="A47" s="2" t="s">
        <v>12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8.2302268799209901E-8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-2.743408959973663E-8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7.1328632959315248E-7</v>
      </c>
      <c r="AI47" s="2">
        <v>6.0354997119420594E-7</v>
      </c>
      <c r="AJ47" s="2">
        <v>-1.371704479986832E-7</v>
      </c>
      <c r="AK47" s="2">
        <v>0</v>
      </c>
      <c r="AL47" s="2">
        <v>0</v>
      </c>
      <c r="AM47" s="2">
        <v>4.9381361279525941E-7</v>
      </c>
      <c r="AN47" s="2">
        <v>-8.2302268799209901E-7</v>
      </c>
      <c r="AO47" s="2">
        <v>-6.8585223999341584E-7</v>
      </c>
      <c r="AP47" s="2">
        <v>-3.8407725439631287E-7</v>
      </c>
      <c r="AQ47" s="2">
        <v>-6.3098406079394258E-7</v>
      </c>
      <c r="AR47" s="2">
        <v>1.9203862719815644E-7</v>
      </c>
      <c r="AS47" s="2">
        <v>8.2302268799209901E-8</v>
      </c>
      <c r="AT47" s="2">
        <v>8.2302268799209901E-8</v>
      </c>
      <c r="AU47" s="2">
        <v>0</v>
      </c>
      <c r="AV47" s="2">
        <v>-2.743408959973663E-8</v>
      </c>
      <c r="AW47" s="2">
        <v>-2.7434089599736639E-7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</row>
    <row r="48" spans="1:57" x14ac:dyDescent="0.15">
      <c r="A48" s="2" t="s">
        <v>11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1.1562775743294539E-7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1.4800352951417008E-6</v>
      </c>
      <c r="AI48" s="2">
        <v>6.4751544162449415E-7</v>
      </c>
      <c r="AJ48" s="2">
        <v>-1.6187886040612354E-7</v>
      </c>
      <c r="AK48" s="2">
        <v>0</v>
      </c>
      <c r="AL48" s="2">
        <v>0</v>
      </c>
      <c r="AM48" s="2">
        <v>3.0063216932565796E-7</v>
      </c>
      <c r="AN48" s="2">
        <v>7.1689209608426134E-7</v>
      </c>
      <c r="AO48" s="2">
        <v>-1.0869009198696866E-6</v>
      </c>
      <c r="AP48" s="2">
        <v>-4.6251102973178157E-7</v>
      </c>
      <c r="AQ48" s="2">
        <v>0</v>
      </c>
      <c r="AR48" s="2">
        <v>1.6187886040612354E-7</v>
      </c>
      <c r="AS48" s="2">
        <v>1.1562775743294539E-7</v>
      </c>
      <c r="AT48" s="2">
        <v>6.9376654459767236E-8</v>
      </c>
      <c r="AU48" s="2">
        <v>0</v>
      </c>
      <c r="AV48" s="2">
        <v>7.5366172294793798E-5</v>
      </c>
      <c r="AW48" s="2">
        <v>2.7750661783906895E-6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</row>
    <row r="49" spans="1:57" x14ac:dyDescent="0.15">
      <c r="A49" s="2" t="s">
        <v>10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2.5212494788804243E-8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-5.0424989577608475E-9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1.2606247394402119E-7</v>
      </c>
      <c r="AI49" s="2">
        <v>-5.0424989577608485E-8</v>
      </c>
      <c r="AJ49" s="2">
        <v>-3.5297492704325934E-8</v>
      </c>
      <c r="AK49" s="2">
        <v>0</v>
      </c>
      <c r="AL49" s="2">
        <v>0</v>
      </c>
      <c r="AM49" s="2">
        <v>-3.5297492704325934E-8</v>
      </c>
      <c r="AN49" s="2">
        <v>4.9416489786056303E-7</v>
      </c>
      <c r="AO49" s="2">
        <v>3.7314492287430273E-7</v>
      </c>
      <c r="AP49" s="2">
        <v>2.2691245309923816E-7</v>
      </c>
      <c r="AQ49" s="2">
        <v>-5.0424989577608475E-9</v>
      </c>
      <c r="AR49" s="2">
        <v>9.5807480197456112E-8</v>
      </c>
      <c r="AS49" s="2">
        <v>3.2271993329669424E-7</v>
      </c>
      <c r="AT49" s="2">
        <v>4.5382490619847633E-8</v>
      </c>
      <c r="AU49" s="2">
        <v>0</v>
      </c>
      <c r="AV49" s="2">
        <v>2.7229494371908576E-7</v>
      </c>
      <c r="AW49" s="2">
        <v>3.6008485057370211E-5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</row>
    <row r="50" spans="1:57" x14ac:dyDescent="0.15">
      <c r="A50" s="2" t="s">
        <v>9</v>
      </c>
      <c r="B50" s="2">
        <v>1.0141289062638556E-5</v>
      </c>
      <c r="C50" s="2">
        <v>1.8256470029561831E-5</v>
      </c>
      <c r="D50" s="2">
        <v>-7.2483076623108754E-5</v>
      </c>
      <c r="E50" s="2">
        <v>3.8479930942497112E-6</v>
      </c>
      <c r="F50" s="2">
        <v>-6.9865796403975211E-8</v>
      </c>
      <c r="G50" s="2">
        <v>-4.998091588899765E-7</v>
      </c>
      <c r="H50" s="2">
        <v>-3.4852283821521486E-5</v>
      </c>
      <c r="I50" s="2">
        <v>-3.3858039795772603E-7</v>
      </c>
      <c r="J50" s="2">
        <v>5.3205491107642657E-6</v>
      </c>
      <c r="K50" s="2">
        <v>4.5573996423516135E-6</v>
      </c>
      <c r="L50" s="2">
        <v>2.4721743342945075E-7</v>
      </c>
      <c r="M50" s="2">
        <v>-1.0211154859042532E-7</v>
      </c>
      <c r="N50" s="2">
        <v>5.8579783138717689E-7</v>
      </c>
      <c r="O50" s="2">
        <v>-1.8165107065033554E-6</v>
      </c>
      <c r="P50" s="2">
        <v>7.5616288877225488E-6</v>
      </c>
      <c r="Q50" s="2">
        <v>3.9823503950265874E-6</v>
      </c>
      <c r="R50" s="2">
        <v>-2.2679512371136572E-6</v>
      </c>
      <c r="S50" s="2">
        <v>9.689848532028253E-6</v>
      </c>
      <c r="T50" s="2">
        <v>-1.0157411938731782E-6</v>
      </c>
      <c r="U50" s="2">
        <v>-3.7620044217525118E-8</v>
      </c>
      <c r="V50" s="2">
        <v>-1.3435730077687542E-7</v>
      </c>
      <c r="W50" s="2">
        <v>0</v>
      </c>
      <c r="X50" s="2">
        <v>1.1447242026189784E-6</v>
      </c>
      <c r="Y50" s="2">
        <v>0</v>
      </c>
      <c r="Z50" s="2">
        <v>0</v>
      </c>
      <c r="AA50" s="2">
        <v>0</v>
      </c>
      <c r="AB50" s="2">
        <v>0</v>
      </c>
      <c r="AC50" s="2">
        <v>-1.010366901842103E-6</v>
      </c>
      <c r="AD50" s="2">
        <v>-5.051834509210515E-7</v>
      </c>
      <c r="AE50" s="2">
        <v>3.22457521864501E-8</v>
      </c>
      <c r="AF50" s="2">
        <v>-6.1804358357362688E-7</v>
      </c>
      <c r="AG50" s="2">
        <v>-1.5585446890117547E-7</v>
      </c>
      <c r="AH50" s="2">
        <v>-1.0318640699664032E-6</v>
      </c>
      <c r="AI50" s="2">
        <v>9.1362964528275282E-8</v>
      </c>
      <c r="AJ50" s="2">
        <v>0</v>
      </c>
      <c r="AK50" s="2">
        <v>0</v>
      </c>
      <c r="AL50" s="2">
        <v>0</v>
      </c>
      <c r="AM50" s="2">
        <v>-1.3220758396444541E-6</v>
      </c>
      <c r="AN50" s="2">
        <v>-5.3742920310750171E-8</v>
      </c>
      <c r="AO50" s="2">
        <v>-5.3742920310750161E-9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6.6879302322306832E-4</v>
      </c>
      <c r="AY50" s="2">
        <v>7.3767532418535678E-5</v>
      </c>
      <c r="AZ50" s="2">
        <v>0</v>
      </c>
      <c r="BA50" s="2">
        <v>1.8810022108762556E-7</v>
      </c>
      <c r="BB50" s="2">
        <v>0</v>
      </c>
      <c r="BC50" s="2">
        <v>5.3742920310750161E-9</v>
      </c>
      <c r="BD50" s="2">
        <v>0</v>
      </c>
      <c r="BE50" s="2">
        <v>0</v>
      </c>
    </row>
    <row r="51" spans="1:57" x14ac:dyDescent="0.15">
      <c r="A51" s="2" t="s">
        <v>8</v>
      </c>
      <c r="B51" s="2">
        <v>8.3187013702403085E-6</v>
      </c>
      <c r="C51" s="2">
        <v>1.0335617067180793E-5</v>
      </c>
      <c r="D51" s="2">
        <v>-1.1609458559985309E-5</v>
      </c>
      <c r="E51" s="2">
        <v>1.1805985907411233E-6</v>
      </c>
      <c r="F51" s="2">
        <v>1.9652734742592209E-7</v>
      </c>
      <c r="G51" s="2">
        <v>1.6382060639445477E-6</v>
      </c>
      <c r="H51" s="2">
        <v>-3.9606715784158458E-6</v>
      </c>
      <c r="I51" s="2">
        <v>6.1683765980398894E-7</v>
      </c>
      <c r="J51" s="2">
        <v>6.2802680805159626E-6</v>
      </c>
      <c r="K51" s="2">
        <v>8.0762698248754847E-6</v>
      </c>
      <c r="L51" s="2">
        <v>1.5291835938396568E-6</v>
      </c>
      <c r="M51" s="2">
        <v>6.7852142578438803E-7</v>
      </c>
      <c r="N51" s="2">
        <v>5.1642222681264202E-7</v>
      </c>
      <c r="O51" s="2">
        <v>1.9466248938465422E-6</v>
      </c>
      <c r="P51" s="2">
        <v>5.1627877619408299E-6</v>
      </c>
      <c r="Q51" s="2">
        <v>3.373958548509261E-6</v>
      </c>
      <c r="R51" s="2">
        <v>2.9206545938626088E-6</v>
      </c>
      <c r="S51" s="2">
        <v>7.2686428423879364E-6</v>
      </c>
      <c r="T51" s="2">
        <v>2.9622552732447386E-6</v>
      </c>
      <c r="U51" s="2">
        <v>1.606646927861553E-7</v>
      </c>
      <c r="V51" s="2">
        <v>6.5987284537170923E-8</v>
      </c>
      <c r="W51" s="2">
        <v>2.8690123711813444E-9</v>
      </c>
      <c r="X51" s="2">
        <v>2.0800339691064747E-7</v>
      </c>
      <c r="Y51" s="2">
        <v>0</v>
      </c>
      <c r="Z51" s="2">
        <v>0</v>
      </c>
      <c r="AA51" s="2">
        <v>0</v>
      </c>
      <c r="AB51" s="2">
        <v>0</v>
      </c>
      <c r="AC51" s="2">
        <v>-3.0268080515963185E-7</v>
      </c>
      <c r="AD51" s="2">
        <v>-7.8897840207486979E-8</v>
      </c>
      <c r="AE51" s="2">
        <v>8.4348963712731524E-7</v>
      </c>
      <c r="AF51" s="2">
        <v>2.3812802680805161E-7</v>
      </c>
      <c r="AG51" s="2">
        <v>1.418726617549175E-6</v>
      </c>
      <c r="AH51" s="2">
        <v>2.7829420000459042E-7</v>
      </c>
      <c r="AI51" s="2">
        <v>9.7546420620165714E-8</v>
      </c>
      <c r="AJ51" s="2">
        <v>0</v>
      </c>
      <c r="AK51" s="2">
        <v>0</v>
      </c>
      <c r="AL51" s="2">
        <v>0</v>
      </c>
      <c r="AM51" s="2">
        <v>-1.8218228557001539E-7</v>
      </c>
      <c r="AN51" s="2">
        <v>5.9532006702012899E-7</v>
      </c>
      <c r="AO51" s="2">
        <v>7.1725309279533621E-9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1.4115397415593656E-4</v>
      </c>
      <c r="AY51" s="2">
        <v>3.6359280681218302E-4</v>
      </c>
      <c r="AZ51" s="2">
        <v>0</v>
      </c>
      <c r="BA51" s="2">
        <v>4.6377584980146442E-6</v>
      </c>
      <c r="BB51" s="2">
        <v>1.4345061855906722E-9</v>
      </c>
      <c r="BC51" s="2">
        <v>2.8690123711813444E-9</v>
      </c>
      <c r="BD51" s="2">
        <v>0</v>
      </c>
      <c r="BE51" s="2">
        <v>0</v>
      </c>
    </row>
    <row r="52" spans="1:57" x14ac:dyDescent="0.15">
      <c r="A52" s="2" t="s">
        <v>7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4.1300128030396889E-9</v>
      </c>
      <c r="W52" s="2">
        <v>0</v>
      </c>
      <c r="X52" s="2">
        <v>0</v>
      </c>
      <c r="Y52" s="2">
        <v>0</v>
      </c>
      <c r="Z52" s="2">
        <v>0</v>
      </c>
      <c r="AA52" s="2">
        <v>4.1300128030396889E-9</v>
      </c>
      <c r="AB52" s="2">
        <v>8.2600256060793779E-9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5.9885185644075495E-8</v>
      </c>
      <c r="AY52" s="2">
        <v>1.0325032007599224E-8</v>
      </c>
      <c r="AZ52" s="2">
        <v>5.1976211126254495E-6</v>
      </c>
      <c r="BA52" s="2">
        <v>4.1300128030396889E-9</v>
      </c>
      <c r="BB52" s="2">
        <v>0</v>
      </c>
      <c r="BC52" s="2">
        <v>-1.8172056333374633E-7</v>
      </c>
      <c r="BD52" s="2">
        <v>1.2390038409119067E-8</v>
      </c>
      <c r="BE52" s="2">
        <v>-7.4340230454714408E-8</v>
      </c>
    </row>
    <row r="53" spans="1:57" x14ac:dyDescent="0.15">
      <c r="A53" s="2" t="s">
        <v>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6.9492260965131896E-7</v>
      </c>
      <c r="AY53" s="2">
        <v>2.79267964626231E-6</v>
      </c>
      <c r="AZ53" s="2">
        <v>0</v>
      </c>
      <c r="BA53" s="2">
        <v>3.6969882833450169E-4</v>
      </c>
      <c r="BB53" s="2">
        <v>6.8193340199428509E-7</v>
      </c>
      <c r="BC53" s="2">
        <v>0</v>
      </c>
      <c r="BD53" s="2">
        <v>0</v>
      </c>
      <c r="BE53" s="2">
        <v>0</v>
      </c>
    </row>
    <row r="54" spans="1:57" x14ac:dyDescent="0.15">
      <c r="A54" s="2" t="s">
        <v>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-8.9407280818051064E-7</v>
      </c>
      <c r="AY54" s="2">
        <v>4.7258134146684137E-7</v>
      </c>
      <c r="AZ54" s="2">
        <v>0</v>
      </c>
      <c r="BA54" s="2">
        <v>3.8445130751761959E-6</v>
      </c>
      <c r="BB54" s="2">
        <v>4.8637560765019789E-5</v>
      </c>
      <c r="BC54" s="2">
        <v>0</v>
      </c>
      <c r="BD54" s="2">
        <v>0</v>
      </c>
      <c r="BE54" s="2">
        <v>0</v>
      </c>
    </row>
    <row r="55" spans="1:57" x14ac:dyDescent="0.15">
      <c r="A55" s="2" t="s">
        <v>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5.9696859348229684E-8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-1.1939371869645937E-7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-7.1039262624393336E-6</v>
      </c>
      <c r="AY55" s="2">
        <v>-2.7460555300185654E-6</v>
      </c>
      <c r="AZ55" s="2">
        <v>-1.8506026397951205E-6</v>
      </c>
      <c r="BA55" s="2">
        <v>1.7909057804468906E-7</v>
      </c>
      <c r="BB55" s="2">
        <v>0</v>
      </c>
      <c r="BC55" s="2">
        <v>8.4853712846167158E-3</v>
      </c>
      <c r="BD55" s="2">
        <v>3.916113973243868E-5</v>
      </c>
      <c r="BE55" s="2">
        <v>1.1939371869645937E-7</v>
      </c>
    </row>
    <row r="56" spans="1:57" x14ac:dyDescent="0.15">
      <c r="A56" s="2" t="s">
        <v>3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-4.6627698344903215E-8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-1.5542566114967738E-8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-4.9736211567896763E-7</v>
      </c>
      <c r="AY56" s="2">
        <v>-4.5850570039154835E-7</v>
      </c>
      <c r="AZ56" s="2">
        <v>-4.8959083262148378E-7</v>
      </c>
      <c r="BA56" s="2">
        <v>7.7712830574838692E-9</v>
      </c>
      <c r="BB56" s="2">
        <v>0</v>
      </c>
      <c r="BC56" s="2">
        <v>3.8335739322567934E-5</v>
      </c>
      <c r="BD56" s="2">
        <v>5.7507494625380632E-6</v>
      </c>
      <c r="BE56" s="2">
        <v>0</v>
      </c>
    </row>
    <row r="57" spans="1:57" x14ac:dyDescent="0.15">
      <c r="A57" s="2" t="s">
        <v>2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9.0249449478358188E-9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-1.8049889895671638E-8</v>
      </c>
      <c r="AY57" s="2">
        <v>-1.7147395400888057E-7</v>
      </c>
      <c r="AZ57" s="2">
        <v>-3.8807263275694022E-7</v>
      </c>
      <c r="BA57" s="2">
        <v>1.8049889895671638E-8</v>
      </c>
      <c r="BB57" s="2">
        <v>0</v>
      </c>
      <c r="BC57" s="2">
        <v>1.5703404209234325E-6</v>
      </c>
      <c r="BD57" s="2">
        <v>-1.3537417421753727E-8</v>
      </c>
      <c r="BE57" s="2">
        <v>3.686690011190932E-5</v>
      </c>
    </row>
    <row r="58" spans="1:57" ht="14" x14ac:dyDescent="0.2">
      <c r="A58" s="43" t="s">
        <v>1</v>
      </c>
      <c r="B58" s="2">
        <v>1095.0000000000002</v>
      </c>
      <c r="C58" s="2">
        <v>1385</v>
      </c>
      <c r="D58" s="2">
        <v>3065.0000000000005</v>
      </c>
      <c r="E58" s="2">
        <v>-845</v>
      </c>
      <c r="F58" s="2">
        <v>210</v>
      </c>
      <c r="G58" s="2">
        <v>235</v>
      </c>
      <c r="H58" s="2">
        <v>3070</v>
      </c>
      <c r="I58" s="2">
        <v>-495</v>
      </c>
      <c r="J58" s="2">
        <v>3030</v>
      </c>
      <c r="K58" s="2">
        <v>1835</v>
      </c>
      <c r="L58" s="2">
        <v>-710.00000000000011</v>
      </c>
      <c r="M58" s="2">
        <v>-425.00000000000006</v>
      </c>
      <c r="N58" s="2">
        <v>-380.00000000000006</v>
      </c>
      <c r="O58" s="2">
        <v>2415</v>
      </c>
      <c r="P58" s="2">
        <v>1350</v>
      </c>
      <c r="Q58" s="2">
        <v>110</v>
      </c>
      <c r="R58" s="2">
        <v>745</v>
      </c>
      <c r="S58" s="2">
        <v>3215</v>
      </c>
      <c r="T58" s="2">
        <v>665</v>
      </c>
      <c r="U58" s="2">
        <v>-180</v>
      </c>
      <c r="V58" s="2">
        <v>-545.00000000000011</v>
      </c>
      <c r="W58" s="2">
        <v>-25.000000000000004</v>
      </c>
      <c r="X58" s="2">
        <v>-1385</v>
      </c>
      <c r="Y58" s="2">
        <v>0</v>
      </c>
      <c r="Z58" s="2">
        <v>0</v>
      </c>
      <c r="AA58" s="2">
        <v>0</v>
      </c>
      <c r="AB58" s="2">
        <v>185</v>
      </c>
      <c r="AC58" s="2">
        <v>-290</v>
      </c>
      <c r="AD58" s="2">
        <v>-30</v>
      </c>
      <c r="AE58" s="2">
        <v>-85</v>
      </c>
      <c r="AF58" s="2">
        <v>-205</v>
      </c>
      <c r="AG58" s="2">
        <v>-610</v>
      </c>
      <c r="AH58" s="2">
        <v>-1485</v>
      </c>
      <c r="AI58" s="2">
        <v>-2680</v>
      </c>
      <c r="AJ58" s="2">
        <v>-165.00000000000003</v>
      </c>
      <c r="AK58" s="2">
        <v>85</v>
      </c>
      <c r="AL58" s="2">
        <v>0</v>
      </c>
      <c r="AM58" s="2">
        <v>-800.00000000000011</v>
      </c>
      <c r="AN58" s="2">
        <v>5</v>
      </c>
      <c r="AO58" s="2">
        <v>0</v>
      </c>
      <c r="AP58" s="2">
        <v>-255</v>
      </c>
      <c r="AQ58" s="2">
        <v>-85</v>
      </c>
      <c r="AR58" s="2">
        <v>5</v>
      </c>
      <c r="AS58" s="2">
        <v>0</v>
      </c>
      <c r="AT58" s="2">
        <v>0</v>
      </c>
      <c r="AU58" s="2">
        <v>0</v>
      </c>
      <c r="AV58" s="2">
        <v>-70</v>
      </c>
      <c r="AW58" s="2">
        <v>-15</v>
      </c>
      <c r="AX58" s="2">
        <v>-245</v>
      </c>
      <c r="AY58" s="2">
        <v>210</v>
      </c>
      <c r="AZ58" s="2">
        <v>0</v>
      </c>
      <c r="BA58" s="2">
        <v>155.00000000000003</v>
      </c>
      <c r="BB58" s="2">
        <v>0</v>
      </c>
      <c r="BC58" s="2">
        <v>-290</v>
      </c>
      <c r="BD58" s="2">
        <v>-10</v>
      </c>
      <c r="BE58" s="2">
        <v>-5</v>
      </c>
    </row>
    <row r="59" spans="1:57" ht="14" x14ac:dyDescent="0.2">
      <c r="A59" s="43" t="s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60">
    <tabColor theme="7" tint="-0.249977111117893"/>
  </sheetPr>
  <dimension ref="A1:BE59"/>
  <sheetViews>
    <sheetView topLeftCell="A26" workbookViewId="0">
      <selection activeCell="A58" sqref="A58:A59"/>
    </sheetView>
  </sheetViews>
  <sheetFormatPr baseColWidth="10" defaultColWidth="9.1640625" defaultRowHeight="13" x14ac:dyDescent="0.15"/>
  <cols>
    <col min="1" max="1" width="9.1640625" style="2"/>
    <col min="2" max="5" width="9.33203125" style="2" bestFit="1" customWidth="1"/>
    <col min="6" max="6" width="9.5" style="2" bestFit="1" customWidth="1"/>
    <col min="7" max="13" width="9.33203125" style="2" bestFit="1" customWidth="1"/>
    <col min="14" max="14" width="9.5" style="2" bestFit="1" customWidth="1"/>
    <col min="15" max="15" width="9.33203125" style="2" bestFit="1" customWidth="1"/>
    <col min="16" max="17" width="9.5" style="2" bestFit="1" customWidth="1"/>
    <col min="18" max="22" width="9.33203125" style="2" bestFit="1" customWidth="1"/>
    <col min="23" max="23" width="9.5" style="2" bestFit="1" customWidth="1"/>
    <col min="24" max="24" width="9.33203125" style="2" bestFit="1" customWidth="1"/>
    <col min="25" max="25" width="9.5" style="2" bestFit="1" customWidth="1"/>
    <col min="26" max="26" width="9.33203125" style="2" bestFit="1" customWidth="1"/>
    <col min="27" max="32" width="9.5" style="2" bestFit="1" customWidth="1"/>
    <col min="33" max="35" width="9.33203125" style="2" bestFit="1" customWidth="1"/>
    <col min="36" max="36" width="9.5" style="2" bestFit="1" customWidth="1"/>
    <col min="37" max="37" width="9.33203125" style="2" bestFit="1" customWidth="1"/>
    <col min="38" max="38" width="9.5" style="2" bestFit="1" customWidth="1"/>
    <col min="39" max="44" width="9.33203125" style="2" bestFit="1" customWidth="1"/>
    <col min="45" max="48" width="9.5" style="2" bestFit="1" customWidth="1"/>
    <col min="49" max="50" width="9.33203125" style="2" bestFit="1" customWidth="1"/>
    <col min="51" max="57" width="9.5" style="2" bestFit="1" customWidth="1"/>
    <col min="58" max="16384" width="9.1640625" style="2"/>
  </cols>
  <sheetData>
    <row r="1" spans="1:57" x14ac:dyDescent="0.15">
      <c r="A1" s="2" t="s">
        <v>58</v>
      </c>
      <c r="B1" s="2" t="s">
        <v>57</v>
      </c>
      <c r="C1" s="2" t="s">
        <v>56</v>
      </c>
      <c r="D1" s="2" t="s">
        <v>55</v>
      </c>
      <c r="E1" s="2" t="s">
        <v>54</v>
      </c>
      <c r="F1" s="2" t="s">
        <v>53</v>
      </c>
      <c r="G1" s="2" t="s">
        <v>52</v>
      </c>
      <c r="H1" s="2" t="s">
        <v>51</v>
      </c>
      <c r="I1" s="2" t="s">
        <v>50</v>
      </c>
      <c r="J1" s="2" t="s">
        <v>49</v>
      </c>
      <c r="K1" s="2" t="s">
        <v>48</v>
      </c>
      <c r="L1" s="2" t="s">
        <v>47</v>
      </c>
      <c r="M1" s="2" t="s">
        <v>46</v>
      </c>
      <c r="N1" s="2" t="s">
        <v>45</v>
      </c>
      <c r="O1" s="2" t="s">
        <v>44</v>
      </c>
      <c r="P1" s="2" t="s">
        <v>43</v>
      </c>
      <c r="Q1" s="2" t="s">
        <v>42</v>
      </c>
      <c r="R1" s="2" t="s">
        <v>41</v>
      </c>
      <c r="S1" s="2" t="s">
        <v>40</v>
      </c>
      <c r="T1" s="2" t="s">
        <v>39</v>
      </c>
      <c r="U1" s="2" t="s">
        <v>38</v>
      </c>
      <c r="V1" s="2" t="s">
        <v>37</v>
      </c>
      <c r="W1" s="2" t="s">
        <v>36</v>
      </c>
      <c r="X1" s="2" t="s">
        <v>35</v>
      </c>
      <c r="Y1" s="2" t="s">
        <v>34</v>
      </c>
      <c r="Z1" s="2" t="s">
        <v>33</v>
      </c>
      <c r="AA1" s="2" t="s">
        <v>32</v>
      </c>
      <c r="AB1" s="2" t="s">
        <v>31</v>
      </c>
      <c r="AC1" s="2" t="s">
        <v>30</v>
      </c>
      <c r="AD1" s="2" t="s">
        <v>29</v>
      </c>
      <c r="AE1" s="2" t="s">
        <v>28</v>
      </c>
      <c r="AF1" s="2" t="s">
        <v>27</v>
      </c>
      <c r="AG1" s="2" t="s">
        <v>26</v>
      </c>
      <c r="AH1" s="2" t="s">
        <v>25</v>
      </c>
      <c r="AI1" s="2" t="s">
        <v>24</v>
      </c>
      <c r="AJ1" s="2" t="s">
        <v>23</v>
      </c>
      <c r="AK1" s="2" t="s">
        <v>22</v>
      </c>
      <c r="AL1" s="2" t="s">
        <v>21</v>
      </c>
      <c r="AM1" s="2" t="s">
        <v>20</v>
      </c>
      <c r="AN1" s="2" t="s">
        <v>19</v>
      </c>
      <c r="AO1" s="2" t="s">
        <v>18</v>
      </c>
      <c r="AP1" s="2" t="s">
        <v>17</v>
      </c>
      <c r="AQ1" s="2" t="s">
        <v>16</v>
      </c>
      <c r="AR1" s="2" t="s">
        <v>15</v>
      </c>
      <c r="AS1" s="2" t="s">
        <v>14</v>
      </c>
      <c r="AT1" s="2" t="s">
        <v>13</v>
      </c>
      <c r="AU1" s="2" t="s">
        <v>12</v>
      </c>
      <c r="AV1" s="2" t="s">
        <v>11</v>
      </c>
      <c r="AW1" s="2" t="s">
        <v>10</v>
      </c>
      <c r="AX1" s="2" t="s">
        <v>9</v>
      </c>
      <c r="AY1" s="2" t="s">
        <v>8</v>
      </c>
      <c r="AZ1" s="2" t="s">
        <v>7</v>
      </c>
      <c r="BA1" s="2" t="s">
        <v>6</v>
      </c>
      <c r="BB1" s="2" t="s">
        <v>5</v>
      </c>
      <c r="BC1" s="2" t="s">
        <v>4</v>
      </c>
      <c r="BD1" s="2" t="s">
        <v>3</v>
      </c>
      <c r="BE1" s="2" t="s">
        <v>2</v>
      </c>
    </row>
    <row r="2" spans="1:57" x14ac:dyDescent="0.15">
      <c r="A2" s="2" t="s">
        <v>57</v>
      </c>
      <c r="B2" s="2">
        <v>4.1514447474619662E-3</v>
      </c>
      <c r="C2" s="2">
        <v>2.6665841071048783E-4</v>
      </c>
      <c r="D2" s="2">
        <v>7.5784293402324414E-5</v>
      </c>
      <c r="E2" s="2">
        <v>1.574913379764113E-5</v>
      </c>
      <c r="F2" s="2">
        <v>1.3460798117641991E-7</v>
      </c>
      <c r="G2" s="2">
        <v>3.1902091538811518E-5</v>
      </c>
      <c r="H2" s="2">
        <v>1.332619013646557E-5</v>
      </c>
      <c r="I2" s="2">
        <v>-8.6149107952908743E-6</v>
      </c>
      <c r="J2" s="2">
        <v>5.9321737304448262E-4</v>
      </c>
      <c r="K2" s="2">
        <v>5.3735506085626826E-4</v>
      </c>
      <c r="L2" s="2">
        <v>3.5267291068222021E-5</v>
      </c>
      <c r="M2" s="2">
        <v>-3.0959835670576578E-6</v>
      </c>
      <c r="N2" s="2">
        <v>-1.4806877929406191E-6</v>
      </c>
      <c r="O2" s="2">
        <v>-3.795945069175042E-5</v>
      </c>
      <c r="P2" s="2">
        <v>4.4568702567512636E-4</v>
      </c>
      <c r="Q2" s="2">
        <v>1.3864622061171252E-4</v>
      </c>
      <c r="R2" s="2">
        <v>4.2966867591513237E-4</v>
      </c>
      <c r="S2" s="2">
        <v>1.0775368893172414E-3</v>
      </c>
      <c r="T2" s="2">
        <v>7.5649685421147987E-5</v>
      </c>
      <c r="U2" s="2">
        <v>1.1980110324701371E-5</v>
      </c>
      <c r="V2" s="2">
        <v>-2.6921596235283982E-7</v>
      </c>
      <c r="W2" s="2">
        <v>2.4633260555284846E-5</v>
      </c>
      <c r="X2" s="2">
        <v>2.2883356799991386E-6</v>
      </c>
      <c r="Y2" s="2">
        <v>-5.3843192470567964E-7</v>
      </c>
      <c r="Z2" s="2">
        <v>1.3460798117641991E-7</v>
      </c>
      <c r="AA2" s="2">
        <v>0</v>
      </c>
      <c r="AB2" s="2">
        <v>0</v>
      </c>
      <c r="AC2" s="2">
        <v>-2.6921596235283982E-7</v>
      </c>
      <c r="AD2" s="2">
        <v>2.5575516423519786E-6</v>
      </c>
      <c r="AE2" s="2">
        <v>2.5575516423519786E-6</v>
      </c>
      <c r="AF2" s="2">
        <v>-1.3460798117641991E-7</v>
      </c>
      <c r="AG2" s="2">
        <v>2.1268061025874343E-5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</row>
    <row r="3" spans="1:57" x14ac:dyDescent="0.15">
      <c r="A3" s="2" t="s">
        <v>56</v>
      </c>
      <c r="B3" s="2">
        <v>5.2153324374480073E-4</v>
      </c>
      <c r="C3" s="2">
        <v>1.348627375695911E-2</v>
      </c>
      <c r="D3" s="2">
        <v>1.4398157035899406E-4</v>
      </c>
      <c r="E3" s="2">
        <v>3.5486366835954088E-5</v>
      </c>
      <c r="F3" s="2">
        <v>3.7813341710442881E-6</v>
      </c>
      <c r="G3" s="2">
        <v>5.599283291738658E-4</v>
      </c>
      <c r="H3" s="2">
        <v>4.3630778896664874E-6</v>
      </c>
      <c r="I3" s="2">
        <v>-2.5887595478687818E-5</v>
      </c>
      <c r="J3" s="2">
        <v>1.8071868618998587E-3</v>
      </c>
      <c r="K3" s="2">
        <v>5.9832341460293087E-4</v>
      </c>
      <c r="L3" s="2">
        <v>4.944821608288685E-6</v>
      </c>
      <c r="M3" s="2">
        <v>-5.8174371862219828E-7</v>
      </c>
      <c r="N3" s="2">
        <v>-2.0361030151776934E-6</v>
      </c>
      <c r="O3" s="2">
        <v>-1.3990936432863867E-4</v>
      </c>
      <c r="P3" s="2">
        <v>4.2467291459420467E-5</v>
      </c>
      <c r="Q3" s="2">
        <v>5.2647806535308943E-5</v>
      </c>
      <c r="R3" s="2">
        <v>8.6970685934018626E-5</v>
      </c>
      <c r="S3" s="2">
        <v>4.2176419600109376E-5</v>
      </c>
      <c r="T3" s="2">
        <v>7.0390989953285994E-5</v>
      </c>
      <c r="U3" s="2">
        <v>1.0471386935199568E-5</v>
      </c>
      <c r="V3" s="2">
        <v>6.39918090484418E-6</v>
      </c>
      <c r="W3" s="2">
        <v>1.3380105528310559E-5</v>
      </c>
      <c r="X3" s="2">
        <v>3.19959045242209E-6</v>
      </c>
      <c r="Y3" s="2">
        <v>-1.1634874372443966E-6</v>
      </c>
      <c r="Z3" s="2">
        <v>2.9087185931109914E-7</v>
      </c>
      <c r="AA3" s="2">
        <v>0</v>
      </c>
      <c r="AB3" s="2">
        <v>0</v>
      </c>
      <c r="AC3" s="2">
        <v>1.1634874372443966E-6</v>
      </c>
      <c r="AD3" s="2">
        <v>6.6900527641552796E-6</v>
      </c>
      <c r="AE3" s="2">
        <v>4.944821608288685E-6</v>
      </c>
      <c r="AF3" s="2">
        <v>-8.7261557793329731E-7</v>
      </c>
      <c r="AG3" s="2">
        <v>1.3380105528310559E-5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</row>
    <row r="4" spans="1:57" x14ac:dyDescent="0.15">
      <c r="A4" s="2" t="s">
        <v>55</v>
      </c>
      <c r="B4" s="2">
        <v>4.2440212290307153E-5</v>
      </c>
      <c r="C4" s="2">
        <v>4.5754590773931141E-5</v>
      </c>
      <c r="D4" s="2">
        <v>3.8801671423284818E-3</v>
      </c>
      <c r="E4" s="2">
        <v>8.690138707062893E-6</v>
      </c>
      <c r="F4" s="2">
        <v>5.2949217238383221E-6</v>
      </c>
      <c r="G4" s="2">
        <v>3.7476728414831238E-4</v>
      </c>
      <c r="H4" s="2">
        <v>3.1227912395706011E-4</v>
      </c>
      <c r="I4" s="2">
        <v>-3.3952169832245722E-6</v>
      </c>
      <c r="J4" s="2">
        <v>2.1503040893755623E-5</v>
      </c>
      <c r="K4" s="2">
        <v>4.4493510180162012E-4</v>
      </c>
      <c r="L4" s="2">
        <v>5.7557011715616559E-5</v>
      </c>
      <c r="M4" s="2">
        <v>-3.3547977334242794E-6</v>
      </c>
      <c r="N4" s="2">
        <v>1.0711101197077519E-5</v>
      </c>
      <c r="O4" s="2">
        <v>5.8203719712421247E-6</v>
      </c>
      <c r="P4" s="2">
        <v>2.0250044149946558E-5</v>
      </c>
      <c r="Q4" s="2">
        <v>3.4598877829050406E-5</v>
      </c>
      <c r="R4" s="2">
        <v>1.1236551444481321E-5</v>
      </c>
      <c r="S4" s="2">
        <v>4.1025538547296921E-5</v>
      </c>
      <c r="T4" s="2">
        <v>8.2051077094593836E-6</v>
      </c>
      <c r="U4" s="2">
        <v>0</v>
      </c>
      <c r="V4" s="2">
        <v>2.1422202394155038E-6</v>
      </c>
      <c r="W4" s="2">
        <v>2.2230587390160893E-6</v>
      </c>
      <c r="X4" s="2">
        <v>-8.0838499600585054E-8</v>
      </c>
      <c r="Y4" s="2">
        <v>-2.4251549880175518E-7</v>
      </c>
      <c r="Z4" s="2">
        <v>0</v>
      </c>
      <c r="AA4" s="2">
        <v>0</v>
      </c>
      <c r="AB4" s="2">
        <v>0</v>
      </c>
      <c r="AC4" s="2">
        <v>-8.4880424580614304E-7</v>
      </c>
      <c r="AD4" s="2">
        <v>3.6377324820263279E-7</v>
      </c>
      <c r="AE4" s="2">
        <v>1.4550929928105312E-6</v>
      </c>
      <c r="AF4" s="2">
        <v>-4.8503099760351035E-7</v>
      </c>
      <c r="AG4" s="2">
        <v>3.7185709816269127E-6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</row>
    <row r="5" spans="1:57" x14ac:dyDescent="0.15">
      <c r="A5" s="2" t="s">
        <v>54</v>
      </c>
      <c r="B5" s="2">
        <v>8.1476995039276751E-6</v>
      </c>
      <c r="C5" s="2">
        <v>9.1505941331319668E-6</v>
      </c>
      <c r="D5" s="2">
        <v>3.3036528962023719E-6</v>
      </c>
      <c r="E5" s="2">
        <v>5.0644212314759462E-4</v>
      </c>
      <c r="F5" s="2">
        <v>2.6874954115931996E-7</v>
      </c>
      <c r="G5" s="2">
        <v>1.7317958237632275E-5</v>
      </c>
      <c r="H5" s="2">
        <v>3.2315493607693835E-6</v>
      </c>
      <c r="I5" s="2">
        <v>6.1943491803794473E-6</v>
      </c>
      <c r="J5" s="2">
        <v>1.9310637762325769E-5</v>
      </c>
      <c r="K5" s="2">
        <v>3.3692015647778164E-6</v>
      </c>
      <c r="L5" s="2">
        <v>1.0028946292042917E-6</v>
      </c>
      <c r="M5" s="2">
        <v>4.1754501882557754E-6</v>
      </c>
      <c r="N5" s="2">
        <v>3.342982097347638E-7</v>
      </c>
      <c r="O5" s="2">
        <v>7.0792562061479399E-7</v>
      </c>
      <c r="P5" s="2">
        <v>5.3881005569014887E-6</v>
      </c>
      <c r="Q5" s="2">
        <v>3.6182865053645031E-6</v>
      </c>
      <c r="R5" s="2">
        <v>4.3852059276971962E-6</v>
      </c>
      <c r="S5" s="2">
        <v>4.5163032648480844E-6</v>
      </c>
      <c r="T5" s="2">
        <v>4.9030404094432031E-6</v>
      </c>
      <c r="U5" s="2">
        <v>1.315561778309159E-5</v>
      </c>
      <c r="V5" s="2">
        <v>7.7268770516733255E-5</v>
      </c>
      <c r="W5" s="2">
        <v>2.8251476156016316E-5</v>
      </c>
      <c r="X5" s="2">
        <v>5.6896244323485297E-6</v>
      </c>
      <c r="Y5" s="2">
        <v>4.0181333836747111E-6</v>
      </c>
      <c r="Z5" s="2">
        <v>1.0749981646372798E-6</v>
      </c>
      <c r="AA5" s="2">
        <v>0</v>
      </c>
      <c r="AB5" s="2">
        <v>0</v>
      </c>
      <c r="AC5" s="2">
        <v>7.5380968861760473E-7</v>
      </c>
      <c r="AD5" s="2">
        <v>1.6190521138134639E-6</v>
      </c>
      <c r="AE5" s="2">
        <v>7.9313888976287113E-7</v>
      </c>
      <c r="AF5" s="2">
        <v>1.6387167143860972E-7</v>
      </c>
      <c r="AG5" s="2">
        <v>1.2388698360758895E-6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</row>
    <row r="6" spans="1:57" x14ac:dyDescent="0.15">
      <c r="A6" s="2" t="s">
        <v>53</v>
      </c>
      <c r="B6" s="2">
        <v>4.2565272063343123E-5</v>
      </c>
      <c r="C6" s="2">
        <v>6.9379518341131965E-6</v>
      </c>
      <c r="D6" s="2">
        <v>-1.8563708961546122E-5</v>
      </c>
      <c r="E6" s="2">
        <v>2.2501465407934692E-5</v>
      </c>
      <c r="F6" s="2">
        <v>3.1108275926469715E-3</v>
      </c>
      <c r="G6" s="2">
        <v>2.6251709642590472E-6</v>
      </c>
      <c r="H6" s="2">
        <v>-1.687609905595102E-6</v>
      </c>
      <c r="I6" s="2">
        <v>9.0005861631738787E-6</v>
      </c>
      <c r="J6" s="2">
        <v>-7.1254640458459866E-6</v>
      </c>
      <c r="K6" s="2">
        <v>2.2688977619667481E-5</v>
      </c>
      <c r="L6" s="2">
        <v>1.3669640235320328E-4</v>
      </c>
      <c r="M6" s="2">
        <v>-8.2505373162427218E-6</v>
      </c>
      <c r="N6" s="2">
        <v>3.3564685900169248E-5</v>
      </c>
      <c r="O6" s="2">
        <v>-2.2763982504360599E-4</v>
      </c>
      <c r="P6" s="2">
        <v>2.437658752526258E-5</v>
      </c>
      <c r="Q6" s="2">
        <v>1.3257113369508189E-4</v>
      </c>
      <c r="R6" s="2">
        <v>-6.5629274106476196E-5</v>
      </c>
      <c r="S6" s="2">
        <v>2.3814050890064216E-5</v>
      </c>
      <c r="T6" s="2">
        <v>-1.0875708280501767E-5</v>
      </c>
      <c r="U6" s="2">
        <v>3.7502442346557825E-6</v>
      </c>
      <c r="V6" s="2">
        <v>-2.2501465407934697E-6</v>
      </c>
      <c r="W6" s="2">
        <v>6.1879029871820405E-6</v>
      </c>
      <c r="X6" s="2">
        <v>1.3125854821295236E-6</v>
      </c>
      <c r="Y6" s="2">
        <v>-7.5004884693115641E-7</v>
      </c>
      <c r="Z6" s="2">
        <v>0</v>
      </c>
      <c r="AA6" s="2">
        <v>0</v>
      </c>
      <c r="AB6" s="2">
        <v>0</v>
      </c>
      <c r="AC6" s="2">
        <v>2.2501465407934697E-6</v>
      </c>
      <c r="AD6" s="2">
        <v>4.6878052933197285E-6</v>
      </c>
      <c r="AE6" s="2">
        <v>9.150595932560108E-5</v>
      </c>
      <c r="AF6" s="2">
        <v>3.1877075994574149E-6</v>
      </c>
      <c r="AG6" s="2">
        <v>4.2752784275075926E-5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</row>
    <row r="7" spans="1:57" x14ac:dyDescent="0.15">
      <c r="A7" s="2" t="s">
        <v>52</v>
      </c>
      <c r="B7" s="2">
        <v>2.1215580235593523E-5</v>
      </c>
      <c r="C7" s="2">
        <v>1.0513641594700547E-4</v>
      </c>
      <c r="D7" s="2">
        <v>1.6606980791362196E-4</v>
      </c>
      <c r="E7" s="2">
        <v>5.4904377847846627E-5</v>
      </c>
      <c r="F7" s="2">
        <v>1.111069527222373E-6</v>
      </c>
      <c r="G7" s="2">
        <v>5.2755920246259783E-4</v>
      </c>
      <c r="H7" s="2">
        <v>7.3190243172185359E-5</v>
      </c>
      <c r="I7" s="2">
        <v>8.420737469474827E-7</v>
      </c>
      <c r="J7" s="2">
        <v>3.2484164335369907E-5</v>
      </c>
      <c r="K7" s="2">
        <v>7.8108187763732817E-5</v>
      </c>
      <c r="L7" s="2">
        <v>1.0835851757595038E-5</v>
      </c>
      <c r="M7" s="2">
        <v>1.1052217928685712E-6</v>
      </c>
      <c r="N7" s="2">
        <v>2.2981596010441717E-6</v>
      </c>
      <c r="O7" s="2">
        <v>3.8068750643250778E-6</v>
      </c>
      <c r="P7" s="2">
        <v>9.8066505113258911E-6</v>
      </c>
      <c r="Q7" s="2">
        <v>1.2373805892644952E-5</v>
      </c>
      <c r="R7" s="2">
        <v>6.3097053677523182E-6</v>
      </c>
      <c r="S7" s="2">
        <v>2.2420213512476727E-5</v>
      </c>
      <c r="T7" s="2">
        <v>4.2162164690912152E-6</v>
      </c>
      <c r="U7" s="2">
        <v>2.4443529598892203E-6</v>
      </c>
      <c r="V7" s="2">
        <v>1.1245193162361174E-5</v>
      </c>
      <c r="W7" s="2">
        <v>6.4558987265973659E-6</v>
      </c>
      <c r="X7" s="2">
        <v>9.0639882483930418E-7</v>
      </c>
      <c r="Y7" s="2">
        <v>2.2221390544447459E-7</v>
      </c>
      <c r="Z7" s="2">
        <v>1.6373656190645496E-7</v>
      </c>
      <c r="AA7" s="2">
        <v>0</v>
      </c>
      <c r="AB7" s="2">
        <v>0</v>
      </c>
      <c r="AC7" s="2">
        <v>-5.2629609184217668E-8</v>
      </c>
      <c r="AD7" s="2">
        <v>4.5027554524275114E-7</v>
      </c>
      <c r="AE7" s="2">
        <v>5.2629609184217665E-7</v>
      </c>
      <c r="AF7" s="2">
        <v>-1.1110695272223729E-7</v>
      </c>
      <c r="AG7" s="2">
        <v>1.54964960375752E-6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</row>
    <row r="8" spans="1:57" x14ac:dyDescent="0.15">
      <c r="A8" s="2" t="s">
        <v>51</v>
      </c>
      <c r="B8" s="2">
        <v>1.0971896418146073E-5</v>
      </c>
      <c r="C8" s="2">
        <v>2.1101420750446003E-5</v>
      </c>
      <c r="D8" s="2">
        <v>2.5349081993325203E-4</v>
      </c>
      <c r="E8" s="2">
        <v>1.5647061494592192E-5</v>
      </c>
      <c r="F8" s="2">
        <v>5.6438929751691897E-6</v>
      </c>
      <c r="G8" s="2">
        <v>1.297463605224529E-4</v>
      </c>
      <c r="H8" s="2">
        <v>1.1629789017191916E-3</v>
      </c>
      <c r="I8" s="2">
        <v>-1.7479220781307563E-6</v>
      </c>
      <c r="J8" s="2">
        <v>1.1024544673511459E-5</v>
      </c>
      <c r="K8" s="2">
        <v>6.3767566898553384E-5</v>
      </c>
      <c r="L8" s="2">
        <v>3.411606947676898E-5</v>
      </c>
      <c r="M8" s="2">
        <v>-1.36885463949999E-6</v>
      </c>
      <c r="N8" s="2">
        <v>2.2912520735015221E-5</v>
      </c>
      <c r="O8" s="2">
        <v>-4.7278133318115042E-6</v>
      </c>
      <c r="P8" s="2">
        <v>8.1604795816345551E-6</v>
      </c>
      <c r="Q8" s="2">
        <v>1.5310112660253736E-5</v>
      </c>
      <c r="R8" s="2">
        <v>5.5385964644384214E-6</v>
      </c>
      <c r="S8" s="2">
        <v>2.0111633549576778E-5</v>
      </c>
      <c r="T8" s="2">
        <v>6.6652691292576434E-6</v>
      </c>
      <c r="U8" s="2">
        <v>3.2641918326538223E-7</v>
      </c>
      <c r="V8" s="2">
        <v>4.6646354253730429E-6</v>
      </c>
      <c r="W8" s="2">
        <v>2.5902941639769044E-6</v>
      </c>
      <c r="X8" s="2">
        <v>3.4747848541153593E-7</v>
      </c>
      <c r="Y8" s="2">
        <v>-8.4237208584614757E-8</v>
      </c>
      <c r="Z8" s="2">
        <v>-4.2118604292307379E-8</v>
      </c>
      <c r="AA8" s="2">
        <v>0</v>
      </c>
      <c r="AB8" s="2">
        <v>0</v>
      </c>
      <c r="AC8" s="2">
        <v>-3.4747848541153593E-7</v>
      </c>
      <c r="AD8" s="2">
        <v>-2.1059302146153689E-8</v>
      </c>
      <c r="AE8" s="2">
        <v>5.2648255365384229E-7</v>
      </c>
      <c r="AF8" s="2">
        <v>-1.6847441716922951E-7</v>
      </c>
      <c r="AG8" s="2">
        <v>3.6537889223576655E-6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</row>
    <row r="9" spans="1:57" x14ac:dyDescent="0.15">
      <c r="A9" s="2" t="s">
        <v>50</v>
      </c>
      <c r="B9" s="2">
        <v>4.2700749301977393E-6</v>
      </c>
      <c r="C9" s="2">
        <v>9.8096315964002115E-7</v>
      </c>
      <c r="D9" s="2">
        <v>-4.039260069105969E-7</v>
      </c>
      <c r="E9" s="2">
        <v>1.096370590185906E-6</v>
      </c>
      <c r="F9" s="2">
        <v>-3.2698771988000707E-7</v>
      </c>
      <c r="G9" s="2">
        <v>-3.2698771988000707E-7</v>
      </c>
      <c r="H9" s="2">
        <v>-7.8861744206354633E-7</v>
      </c>
      <c r="I9" s="2">
        <v>1.232012790220836E-3</v>
      </c>
      <c r="J9" s="2">
        <v>2.5004943284941715E-6</v>
      </c>
      <c r="K9" s="2">
        <v>-1.7311114581882724E-7</v>
      </c>
      <c r="L9" s="2">
        <v>7.501482985482515E-7</v>
      </c>
      <c r="M9" s="2">
        <v>5.6241887819361213E-5</v>
      </c>
      <c r="N9" s="2">
        <v>1.346420023035323E-7</v>
      </c>
      <c r="O9" s="2">
        <v>3.3779754920780492E-4</v>
      </c>
      <c r="P9" s="2">
        <v>3.693037777468315E-6</v>
      </c>
      <c r="Q9" s="2">
        <v>1.1156051619435533E-6</v>
      </c>
      <c r="R9" s="2">
        <v>1.1504197368248953E-4</v>
      </c>
      <c r="S9" s="2">
        <v>1.75034602994592E-6</v>
      </c>
      <c r="T9" s="2">
        <v>3.7815168075534931E-5</v>
      </c>
      <c r="U9" s="2">
        <v>1.9363443388423712E-4</v>
      </c>
      <c r="V9" s="2">
        <v>9.6749895940966793E-6</v>
      </c>
      <c r="W9" s="2">
        <v>4.0079077171410044E-4</v>
      </c>
      <c r="X9" s="2">
        <v>1.5868521700059165E-5</v>
      </c>
      <c r="Y9" s="2">
        <v>6.5589889693577887E-6</v>
      </c>
      <c r="Z9" s="2">
        <v>5.1548652310495228E-6</v>
      </c>
      <c r="AA9" s="2">
        <v>0</v>
      </c>
      <c r="AB9" s="2">
        <v>0</v>
      </c>
      <c r="AC9" s="2">
        <v>8.078520138211938E-7</v>
      </c>
      <c r="AD9" s="2">
        <v>2.1158028933412221E-6</v>
      </c>
      <c r="AE9" s="2">
        <v>1.5772348841270927E-6</v>
      </c>
      <c r="AF9" s="2">
        <v>3.8469143515294943E-8</v>
      </c>
      <c r="AG9" s="2">
        <v>1.1829261630953196E-5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</row>
    <row r="10" spans="1:57" x14ac:dyDescent="0.15">
      <c r="A10" s="2" t="s">
        <v>49</v>
      </c>
      <c r="B10" s="2">
        <v>1.924013834700295E-4</v>
      </c>
      <c r="C10" s="2">
        <v>2.4765361711379807E-4</v>
      </c>
      <c r="D10" s="2">
        <v>1.7665817096887192E-5</v>
      </c>
      <c r="E10" s="2">
        <v>1.2119455147949961E-5</v>
      </c>
      <c r="F10" s="2">
        <v>7.4488345593712366E-7</v>
      </c>
      <c r="G10" s="2">
        <v>6.6173835666630436E-5</v>
      </c>
      <c r="H10" s="2">
        <v>2.73795000020132E-6</v>
      </c>
      <c r="I10" s="2">
        <v>1.2401302942088331E-5</v>
      </c>
      <c r="J10" s="2">
        <v>1.6129343979127159E-3</v>
      </c>
      <c r="K10" s="2">
        <v>3.9670077024975737E-5</v>
      </c>
      <c r="L10" s="2">
        <v>2.1440564339811807E-6</v>
      </c>
      <c r="M10" s="2">
        <v>3.8854731620504029E-6</v>
      </c>
      <c r="N10" s="2">
        <v>3.9257371326415987E-7</v>
      </c>
      <c r="O10" s="2">
        <v>1.0086124633094568E-5</v>
      </c>
      <c r="P10" s="2">
        <v>5.1205704599353365E-5</v>
      </c>
      <c r="Q10" s="2">
        <v>1.7353771324805426E-5</v>
      </c>
      <c r="R10" s="2">
        <v>5.9258498717592533E-5</v>
      </c>
      <c r="S10" s="2">
        <v>3.4606882723132864E-5</v>
      </c>
      <c r="T10" s="2">
        <v>1.6296842096786533E-5</v>
      </c>
      <c r="U10" s="2">
        <v>1.7977862868968961E-5</v>
      </c>
      <c r="V10" s="2">
        <v>3.042949577429629E-5</v>
      </c>
      <c r="W10" s="2">
        <v>4.1401427760397171E-5</v>
      </c>
      <c r="X10" s="2">
        <v>4.8920724268302988E-6</v>
      </c>
      <c r="Y10" s="2">
        <v>1.338777022157263E-6</v>
      </c>
      <c r="Z10" s="2">
        <v>9.6633529418870124E-7</v>
      </c>
      <c r="AA10" s="2">
        <v>0</v>
      </c>
      <c r="AB10" s="2">
        <v>0</v>
      </c>
      <c r="AC10" s="2">
        <v>4.1270569855975781E-7</v>
      </c>
      <c r="AD10" s="2">
        <v>1.4092389706918558E-6</v>
      </c>
      <c r="AE10" s="2">
        <v>6.5428952210693296E-7</v>
      </c>
      <c r="AF10" s="2">
        <v>1.5098988971698456E-7</v>
      </c>
      <c r="AG10" s="2">
        <v>6.2711134195787586E-6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</row>
    <row r="11" spans="1:57" x14ac:dyDescent="0.15">
      <c r="A11" s="2" t="s">
        <v>48</v>
      </c>
      <c r="B11" s="2">
        <v>1.7594070277721969E-4</v>
      </c>
      <c r="C11" s="2">
        <v>2.5894518974530043E-4</v>
      </c>
      <c r="D11" s="2">
        <v>3.6868068480913011E-4</v>
      </c>
      <c r="E11" s="2">
        <v>6.835960945308522E-6</v>
      </c>
      <c r="F11" s="2">
        <v>1.1087903381715763E-5</v>
      </c>
      <c r="G11" s="2">
        <v>1.2182162564458311E-4</v>
      </c>
      <c r="H11" s="2">
        <v>6.7266613849075631E-5</v>
      </c>
      <c r="I11" s="2">
        <v>5.7808727032877055E-6</v>
      </c>
      <c r="J11" s="2">
        <v>5.1850953306975081E-5</v>
      </c>
      <c r="K11" s="2">
        <v>9.0419166973084505E-4</v>
      </c>
      <c r="L11" s="2">
        <v>1.1586385191868113E-4</v>
      </c>
      <c r="M11" s="2">
        <v>2.2238985700079478E-6</v>
      </c>
      <c r="N11" s="2">
        <v>1.1669149598876929E-5</v>
      </c>
      <c r="O11" s="2">
        <v>1.1959772707457515E-5</v>
      </c>
      <c r="P11" s="2">
        <v>6.3027307199997975E-5</v>
      </c>
      <c r="Q11" s="2">
        <v>1.4465449334915333E-4</v>
      </c>
      <c r="R11" s="2">
        <v>3.0963996851161799E-5</v>
      </c>
      <c r="S11" s="2">
        <v>2.5432680947633506E-4</v>
      </c>
      <c r="T11" s="2">
        <v>2.1259712182036205E-5</v>
      </c>
      <c r="U11" s="2">
        <v>2.830416361828297E-6</v>
      </c>
      <c r="V11" s="2">
        <v>2.6219258708900523E-6</v>
      </c>
      <c r="W11" s="2">
        <v>7.5877902914191636E-6</v>
      </c>
      <c r="X11" s="2">
        <v>1.0740419230152023E-6</v>
      </c>
      <c r="Y11" s="2">
        <v>-1.7690102261426856E-7</v>
      </c>
      <c r="Z11" s="2">
        <v>1.895368099438592E-7</v>
      </c>
      <c r="AA11" s="2">
        <v>0</v>
      </c>
      <c r="AB11" s="2">
        <v>0</v>
      </c>
      <c r="AC11" s="2">
        <v>2.0849049093824512E-7</v>
      </c>
      <c r="AD11" s="2">
        <v>7.1392198412186959E-7</v>
      </c>
      <c r="AE11" s="2">
        <v>2.6977405948675956E-6</v>
      </c>
      <c r="AF11" s="2">
        <v>-1.2635787329590613E-8</v>
      </c>
      <c r="AG11" s="2">
        <v>1.5649422607697974E-5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</row>
    <row r="12" spans="1:57" x14ac:dyDescent="0.15">
      <c r="A12" s="2" t="s">
        <v>47</v>
      </c>
      <c r="B12" s="2">
        <v>1.4912877400450001E-5</v>
      </c>
      <c r="C12" s="2">
        <v>6.3314321594892983E-6</v>
      </c>
      <c r="D12" s="2">
        <v>3.8494409851220061E-5</v>
      </c>
      <c r="E12" s="2">
        <v>1.1686114454153803E-6</v>
      </c>
      <c r="F12" s="2">
        <v>4.5785149913662291E-5</v>
      </c>
      <c r="G12" s="2">
        <v>9.0349362496293584E-6</v>
      </c>
      <c r="H12" s="2">
        <v>2.1680358606736085E-5</v>
      </c>
      <c r="I12" s="2">
        <v>-1.0465177123122808E-7</v>
      </c>
      <c r="J12" s="2">
        <v>5.5465438752550876E-6</v>
      </c>
      <c r="K12" s="2">
        <v>8.0878377199867431E-5</v>
      </c>
      <c r="L12" s="2">
        <v>7.0444595608113998E-4</v>
      </c>
      <c r="M12" s="2">
        <v>5.2325885615614043E-7</v>
      </c>
      <c r="N12" s="2">
        <v>8.6023755952069483E-5</v>
      </c>
      <c r="O12" s="2">
        <v>2.0407095390089474E-6</v>
      </c>
      <c r="P12" s="2">
        <v>1.8784992936005443E-5</v>
      </c>
      <c r="Q12" s="2">
        <v>7.138994994156942E-5</v>
      </c>
      <c r="R12" s="2">
        <v>-7.9709765754452054E-6</v>
      </c>
      <c r="S12" s="2">
        <v>3.263391066227129E-5</v>
      </c>
      <c r="T12" s="2">
        <v>8.0930703085483055E-6</v>
      </c>
      <c r="U12" s="2">
        <v>4.186070849249123E-7</v>
      </c>
      <c r="V12" s="2">
        <v>3.3139727556555557E-7</v>
      </c>
      <c r="W12" s="2">
        <v>1.9883836533933335E-6</v>
      </c>
      <c r="X12" s="2">
        <v>3.3139727556555557E-7</v>
      </c>
      <c r="Y12" s="2">
        <v>-1.7441961871871344E-8</v>
      </c>
      <c r="Z12" s="2">
        <v>3.4883923743742688E-8</v>
      </c>
      <c r="AA12" s="2">
        <v>0</v>
      </c>
      <c r="AB12" s="2">
        <v>0</v>
      </c>
      <c r="AC12" s="2">
        <v>6.9767847487485391E-7</v>
      </c>
      <c r="AD12" s="2">
        <v>6.6279455113111113E-7</v>
      </c>
      <c r="AE12" s="2">
        <v>7.7965569567264927E-6</v>
      </c>
      <c r="AF12" s="2">
        <v>6.6279455113111113E-7</v>
      </c>
      <c r="AG12" s="2">
        <v>1.4564038163012574E-5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</row>
    <row r="13" spans="1:57" x14ac:dyDescent="0.15">
      <c r="A13" s="2" t="s">
        <v>46</v>
      </c>
      <c r="B13" s="2">
        <v>5.2453875757273033E-7</v>
      </c>
      <c r="C13" s="2">
        <v>7.2322768089573432E-7</v>
      </c>
      <c r="D13" s="2">
        <v>2.8611204958512562E-6</v>
      </c>
      <c r="E13" s="2">
        <v>1.0888152998100614E-6</v>
      </c>
      <c r="F13" s="2">
        <v>1.5895113865840312E-8</v>
      </c>
      <c r="G13" s="2">
        <v>1.3749273493951868E-6</v>
      </c>
      <c r="H13" s="2">
        <v>-1.5974589435169514E-6</v>
      </c>
      <c r="I13" s="2">
        <v>5.3789065322003614E-5</v>
      </c>
      <c r="J13" s="2">
        <v>-3.1710752162351422E-6</v>
      </c>
      <c r="K13" s="2">
        <v>2.0266270178946399E-6</v>
      </c>
      <c r="L13" s="2">
        <v>6.993850100969737E-7</v>
      </c>
      <c r="M13" s="2">
        <v>6.5266927044526897E-4</v>
      </c>
      <c r="N13" s="2">
        <v>-1.1126579706088218E-7</v>
      </c>
      <c r="O13" s="2">
        <v>6.5034858382085627E-5</v>
      </c>
      <c r="P13" s="2">
        <v>1.5815638296511111E-6</v>
      </c>
      <c r="Q13" s="2">
        <v>1.827938094571636E-7</v>
      </c>
      <c r="R13" s="2">
        <v>-1.9392038916325179E-6</v>
      </c>
      <c r="S13" s="2">
        <v>8.1859836409077597E-7</v>
      </c>
      <c r="T13" s="2">
        <v>3.7425045597121011E-5</v>
      </c>
      <c r="U13" s="2">
        <v>3.1390465617954738E-4</v>
      </c>
      <c r="V13" s="2">
        <v>1.5100358172548299E-7</v>
      </c>
      <c r="W13" s="2">
        <v>1.8983534489973086E-4</v>
      </c>
      <c r="X13" s="2">
        <v>5.7985375382585457E-5</v>
      </c>
      <c r="Y13" s="2">
        <v>1.9630465624312785E-6</v>
      </c>
      <c r="Z13" s="2">
        <v>3.131337431570541E-6</v>
      </c>
      <c r="AA13" s="2">
        <v>0</v>
      </c>
      <c r="AB13" s="2">
        <v>0</v>
      </c>
      <c r="AC13" s="2">
        <v>1.9153612208337577E-6</v>
      </c>
      <c r="AD13" s="2">
        <v>6.1831992938118813E-6</v>
      </c>
      <c r="AE13" s="2">
        <v>2.3389660053584017E-5</v>
      </c>
      <c r="AF13" s="2">
        <v>2.3047915105468453E-7</v>
      </c>
      <c r="AG13" s="2">
        <v>1.1452429540337945E-5</v>
      </c>
      <c r="AH13" s="2">
        <v>1.4305602479256281E-6</v>
      </c>
      <c r="AI13" s="2">
        <v>4.1327296051184812E-7</v>
      </c>
      <c r="AJ13" s="2">
        <v>0</v>
      </c>
      <c r="AK13" s="2">
        <v>0</v>
      </c>
      <c r="AL13" s="2">
        <v>0</v>
      </c>
      <c r="AM13" s="2">
        <v>5.5632898530441091E-7</v>
      </c>
      <c r="AN13" s="2">
        <v>2.5432182185344499E-7</v>
      </c>
      <c r="AO13" s="2">
        <v>4.212205174447683E-7</v>
      </c>
      <c r="AP13" s="2">
        <v>1.3590322355293466E-6</v>
      </c>
      <c r="AQ13" s="2">
        <v>2.7021693571928534E-7</v>
      </c>
      <c r="AR13" s="2">
        <v>7.947556932920156E-9</v>
      </c>
      <c r="AS13" s="2">
        <v>6.3580455463361248E-8</v>
      </c>
      <c r="AT13" s="2">
        <v>0</v>
      </c>
      <c r="AU13" s="2">
        <v>4.7685341597520936E-8</v>
      </c>
      <c r="AV13" s="2">
        <v>3.1790227731680624E-8</v>
      </c>
      <c r="AW13" s="2">
        <v>4.7685341597520936E-8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</row>
    <row r="14" spans="1:57" x14ac:dyDescent="0.15">
      <c r="A14" s="2" t="s">
        <v>45</v>
      </c>
      <c r="B14" s="2">
        <v>1.2110088403645347E-5</v>
      </c>
      <c r="C14" s="2">
        <v>9.4850692410054597E-6</v>
      </c>
      <c r="D14" s="2">
        <v>1.4000102200746067E-5</v>
      </c>
      <c r="E14" s="2">
        <v>4.9700362812648541E-6</v>
      </c>
      <c r="F14" s="2">
        <v>1.0185074351042763E-5</v>
      </c>
      <c r="G14" s="2">
        <v>7.9800582544252584E-6</v>
      </c>
      <c r="H14" s="2">
        <v>1.0360075628552087E-5</v>
      </c>
      <c r="I14" s="2">
        <v>-2.4850181406324271E-6</v>
      </c>
      <c r="J14" s="2">
        <v>1.599511676435238E-5</v>
      </c>
      <c r="K14" s="2">
        <v>8.5050620869532348E-6</v>
      </c>
      <c r="L14" s="2">
        <v>2.4570179362309348E-5</v>
      </c>
      <c r="M14" s="2">
        <v>-4.9000357702611225E-7</v>
      </c>
      <c r="N14" s="2">
        <v>6.4893973726008194E-4</v>
      </c>
      <c r="O14" s="2">
        <v>4.5500332152424708E-7</v>
      </c>
      <c r="P14" s="2">
        <v>1.4420105266768447E-5</v>
      </c>
      <c r="Q14" s="2">
        <v>7.7700567214140665E-6</v>
      </c>
      <c r="R14" s="2">
        <v>1.2950094535690109E-6</v>
      </c>
      <c r="S14" s="2">
        <v>1.9600143081044492E-5</v>
      </c>
      <c r="T14" s="2">
        <v>6.2650457348338635E-6</v>
      </c>
      <c r="U14" s="2">
        <v>-3.8500281052051678E-7</v>
      </c>
      <c r="V14" s="2">
        <v>6.3000459903357296E-7</v>
      </c>
      <c r="W14" s="2">
        <v>-2.10001533011191E-7</v>
      </c>
      <c r="X14" s="2">
        <v>4.2000306602238201E-7</v>
      </c>
      <c r="Y14" s="2">
        <v>1.7500127750932585E-7</v>
      </c>
      <c r="Z14" s="2">
        <v>-3.5000255501865163E-8</v>
      </c>
      <c r="AA14" s="2">
        <v>0</v>
      </c>
      <c r="AB14" s="2">
        <v>0</v>
      </c>
      <c r="AC14" s="2">
        <v>-3.0100219731604043E-6</v>
      </c>
      <c r="AD14" s="2">
        <v>6.6500485453543813E-7</v>
      </c>
      <c r="AE14" s="2">
        <v>-2.10001533011191E-7</v>
      </c>
      <c r="AF14" s="2">
        <v>-2.4850181406324271E-6</v>
      </c>
      <c r="AG14" s="2">
        <v>-5.6350411358002921E-6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</row>
    <row r="15" spans="1:57" x14ac:dyDescent="0.15">
      <c r="A15" s="2" t="s">
        <v>44</v>
      </c>
      <c r="B15" s="2">
        <v>4.103943988450668E-5</v>
      </c>
      <c r="C15" s="2">
        <v>-2.7111108098765767E-7</v>
      </c>
      <c r="D15" s="2">
        <v>1.6944442561728606E-6</v>
      </c>
      <c r="E15" s="2">
        <v>2.6433330396296625E-6</v>
      </c>
      <c r="F15" s="2">
        <v>6.7777770246914418E-8</v>
      </c>
      <c r="G15" s="2">
        <v>-1.5588887156790319E-6</v>
      </c>
      <c r="H15" s="2">
        <v>-1.3555554049382883E-6</v>
      </c>
      <c r="I15" s="2">
        <v>1.8123775764024918E-4</v>
      </c>
      <c r="J15" s="2">
        <v>6.4388881734568706E-6</v>
      </c>
      <c r="K15" s="2">
        <v>4.8156105760432697E-5</v>
      </c>
      <c r="L15" s="2">
        <v>6.7438881395679849E-6</v>
      </c>
      <c r="M15" s="2">
        <v>1.0420832175463092E-4</v>
      </c>
      <c r="N15" s="2">
        <v>1.3555554049382884E-7</v>
      </c>
      <c r="O15" s="2">
        <v>2.6986397001511442E-3</v>
      </c>
      <c r="P15" s="2">
        <v>5.0392772178580871E-5</v>
      </c>
      <c r="Q15" s="2">
        <v>2.0299442188950867E-5</v>
      </c>
      <c r="R15" s="2">
        <v>2.9557885604679379E-4</v>
      </c>
      <c r="S15" s="2">
        <v>1.474505391721623E-4</v>
      </c>
      <c r="T15" s="2">
        <v>3.8884106790654802E-4</v>
      </c>
      <c r="U15" s="2">
        <v>3.195721867142015E-5</v>
      </c>
      <c r="V15" s="2">
        <v>3.0499996611111493E-6</v>
      </c>
      <c r="W15" s="2">
        <v>8.2722768586359038E-5</v>
      </c>
      <c r="X15" s="2">
        <v>5.8627771263580978E-6</v>
      </c>
      <c r="Y15" s="2">
        <v>2.6094441545062049E-6</v>
      </c>
      <c r="Z15" s="2">
        <v>2.0333331074074326E-6</v>
      </c>
      <c r="AA15" s="2">
        <v>0</v>
      </c>
      <c r="AB15" s="2">
        <v>0</v>
      </c>
      <c r="AC15" s="2">
        <v>8.8111101320988741E-7</v>
      </c>
      <c r="AD15" s="2">
        <v>2.1349997627778042E-6</v>
      </c>
      <c r="AE15" s="2">
        <v>3.4905551677160924E-6</v>
      </c>
      <c r="AF15" s="2">
        <v>3.7277773635802931E-7</v>
      </c>
      <c r="AG15" s="2">
        <v>6.4863326126297102E-5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</row>
    <row r="16" spans="1:57" x14ac:dyDescent="0.15">
      <c r="A16" s="2" t="s">
        <v>43</v>
      </c>
      <c r="B16" s="2">
        <v>4.5887444249120574E-4</v>
      </c>
      <c r="C16" s="2">
        <v>3.9514961087781209E-6</v>
      </c>
      <c r="D16" s="2">
        <v>4.396735106950303E-6</v>
      </c>
      <c r="E16" s="2">
        <v>8.904779963443654E-6</v>
      </c>
      <c r="F16" s="2">
        <v>6.2333459744105562E-6</v>
      </c>
      <c r="G16" s="2">
        <v>2.2261949908609132E-7</v>
      </c>
      <c r="H16" s="2">
        <v>1.2800621197450249E-6</v>
      </c>
      <c r="I16" s="2">
        <v>5.4263502902234754E-5</v>
      </c>
      <c r="J16" s="2">
        <v>4.6360510684678515E-5</v>
      </c>
      <c r="K16" s="2">
        <v>1.0874962530355561E-4</v>
      </c>
      <c r="L16" s="2">
        <v>3.3003340739513037E-5</v>
      </c>
      <c r="M16" s="2">
        <v>9.1830543373012668E-6</v>
      </c>
      <c r="N16" s="2">
        <v>3.6175668601489833E-6</v>
      </c>
      <c r="O16" s="2">
        <v>9.4724596861131845E-5</v>
      </c>
      <c r="P16" s="2">
        <v>3.301614136071049E-3</v>
      </c>
      <c r="Q16" s="2">
        <v>2.4755288298373355E-4</v>
      </c>
      <c r="R16" s="2">
        <v>4.9633017321244061E-4</v>
      </c>
      <c r="S16" s="2">
        <v>9.1869501785352744E-4</v>
      </c>
      <c r="T16" s="2">
        <v>2.6564071728447849E-4</v>
      </c>
      <c r="U16" s="2">
        <v>4.1741156078642116E-6</v>
      </c>
      <c r="V16" s="2">
        <v>6.1220362248675118E-6</v>
      </c>
      <c r="W16" s="2">
        <v>1.6251223433284665E-5</v>
      </c>
      <c r="X16" s="2">
        <v>2.6157791142615729E-6</v>
      </c>
      <c r="Y16" s="2">
        <v>1.3913718692880707E-6</v>
      </c>
      <c r="Z16" s="2">
        <v>9.4613287111588803E-7</v>
      </c>
      <c r="AA16" s="2">
        <v>0</v>
      </c>
      <c r="AB16" s="2">
        <v>0</v>
      </c>
      <c r="AC16" s="2">
        <v>1.2244072449735023E-6</v>
      </c>
      <c r="AD16" s="2">
        <v>2.5044693647185276E-6</v>
      </c>
      <c r="AE16" s="2">
        <v>1.3078895571307864E-5</v>
      </c>
      <c r="AF16" s="2">
        <v>5.008938729437054E-7</v>
      </c>
      <c r="AG16" s="2">
        <v>6.689715947537043E-5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</row>
    <row r="17" spans="1:57" x14ac:dyDescent="0.15">
      <c r="A17" s="2" t="s">
        <v>42</v>
      </c>
      <c r="B17" s="2">
        <v>4.9678220091035628E-5</v>
      </c>
      <c r="C17" s="2">
        <v>1.2192687272928651E-5</v>
      </c>
      <c r="D17" s="2">
        <v>3.4902730743116366E-5</v>
      </c>
      <c r="E17" s="2">
        <v>2.6991445108009988E-6</v>
      </c>
      <c r="F17" s="2">
        <v>1.0854749261109188E-4</v>
      </c>
      <c r="G17" s="2">
        <v>6.7711297641645754E-6</v>
      </c>
      <c r="H17" s="2">
        <v>1.1936733914145798E-5</v>
      </c>
      <c r="I17" s="2">
        <v>-8.2603129425375407E-6</v>
      </c>
      <c r="J17" s="2">
        <v>1.547354396278159E-5</v>
      </c>
      <c r="K17" s="2">
        <v>1.0203231620571016E-4</v>
      </c>
      <c r="L17" s="2">
        <v>8.6954336524683901E-5</v>
      </c>
      <c r="M17" s="2">
        <v>3.4902730743116359E-6</v>
      </c>
      <c r="N17" s="2">
        <v>1.6520625885075081E-5</v>
      </c>
      <c r="O17" s="2">
        <v>1.8917280062769073E-5</v>
      </c>
      <c r="P17" s="2">
        <v>1.0903613084149553E-4</v>
      </c>
      <c r="Q17" s="2">
        <v>1.3533650188079182E-3</v>
      </c>
      <c r="R17" s="2">
        <v>1.931284434452439E-5</v>
      </c>
      <c r="S17" s="2">
        <v>4.017536993404314E-4</v>
      </c>
      <c r="T17" s="2">
        <v>5.1911994858595073E-5</v>
      </c>
      <c r="U17" s="2">
        <v>1.2099613324280339E-6</v>
      </c>
      <c r="V17" s="2">
        <v>-2.7922184594493095E-7</v>
      </c>
      <c r="W17" s="2">
        <v>4.9096507911983697E-6</v>
      </c>
      <c r="X17" s="2">
        <v>8.6093402499687028E-7</v>
      </c>
      <c r="Y17" s="2">
        <v>-1.6287941013454305E-7</v>
      </c>
      <c r="Z17" s="2">
        <v>4.6536974324155155E-8</v>
      </c>
      <c r="AA17" s="2">
        <v>0</v>
      </c>
      <c r="AB17" s="2">
        <v>0</v>
      </c>
      <c r="AC17" s="2">
        <v>1.5822571270212752E-6</v>
      </c>
      <c r="AD17" s="2">
        <v>9.5400797364518066E-7</v>
      </c>
      <c r="AE17" s="2">
        <v>2.9923274490431766E-5</v>
      </c>
      <c r="AF17" s="2">
        <v>1.3030352810763444E-6</v>
      </c>
      <c r="AG17" s="2">
        <v>1.3477107764275334E-4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</row>
    <row r="18" spans="1:57" x14ac:dyDescent="0.15">
      <c r="A18" s="2" t="s">
        <v>41</v>
      </c>
      <c r="B18" s="2">
        <v>1.7826959810534192E-4</v>
      </c>
      <c r="C18" s="2">
        <v>1.5665166793088043E-6</v>
      </c>
      <c r="D18" s="2">
        <v>3.2792415820197636E-6</v>
      </c>
      <c r="E18" s="2">
        <v>1.8589331261131143E-6</v>
      </c>
      <c r="F18" s="2">
        <v>6.4749356078097251E-7</v>
      </c>
      <c r="G18" s="2">
        <v>8.7724934041293035E-7</v>
      </c>
      <c r="H18" s="2">
        <v>1.065231341929987E-6</v>
      </c>
      <c r="I18" s="2">
        <v>1.5322621812545852E-4</v>
      </c>
      <c r="J18" s="2">
        <v>4.3361181683267708E-5</v>
      </c>
      <c r="K18" s="2">
        <v>3.9267351428007356E-5</v>
      </c>
      <c r="L18" s="2">
        <v>8.5845114026122483E-6</v>
      </c>
      <c r="M18" s="2">
        <v>4.4280204801795536E-6</v>
      </c>
      <c r="N18" s="2">
        <v>7.7281489512567668E-7</v>
      </c>
      <c r="O18" s="2">
        <v>3.7308161234418484E-4</v>
      </c>
      <c r="P18" s="2">
        <v>2.3422557389025242E-4</v>
      </c>
      <c r="Q18" s="2">
        <v>3.6510282072423864E-5</v>
      </c>
      <c r="R18" s="2">
        <v>1.9317657082564452E-3</v>
      </c>
      <c r="S18" s="2">
        <v>1.4165488158763081E-4</v>
      </c>
      <c r="T18" s="2">
        <v>1.5201477856012637E-4</v>
      </c>
      <c r="U18" s="2">
        <v>6.7255782764991336E-6</v>
      </c>
      <c r="V18" s="2">
        <v>6.6420307202693291E-6</v>
      </c>
      <c r="W18" s="2">
        <v>3.0411310467648258E-5</v>
      </c>
      <c r="X18" s="2">
        <v>3.9267351428007356E-6</v>
      </c>
      <c r="Y18" s="2">
        <v>9.1902311852783177E-7</v>
      </c>
      <c r="Z18" s="2">
        <v>1.1070051200448884E-6</v>
      </c>
      <c r="AA18" s="2">
        <v>0</v>
      </c>
      <c r="AB18" s="2">
        <v>0</v>
      </c>
      <c r="AC18" s="2">
        <v>-6.2660667172352177E-8</v>
      </c>
      <c r="AD18" s="2">
        <v>1.5038560121364521E-6</v>
      </c>
      <c r="AE18" s="2">
        <v>4.5115680364093564E-6</v>
      </c>
      <c r="AF18" s="2">
        <v>-2.5064266868940871E-7</v>
      </c>
      <c r="AG18" s="2">
        <v>1.996786593892289E-5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</row>
    <row r="19" spans="1:57" x14ac:dyDescent="0.15">
      <c r="A19" s="2" t="s">
        <v>40</v>
      </c>
      <c r="B19" s="2">
        <v>8.6316542713217028E-4</v>
      </c>
      <c r="C19" s="2">
        <v>3.4060837182107942E-5</v>
      </c>
      <c r="D19" s="2">
        <v>7.5130189300806551E-5</v>
      </c>
      <c r="E19" s="2">
        <v>5.1813923655728655E-6</v>
      </c>
      <c r="F19" s="2">
        <v>1.3198915289143512E-5</v>
      </c>
      <c r="G19" s="2">
        <v>2.1107356268175774E-5</v>
      </c>
      <c r="H19" s="2">
        <v>2.7543190995939971E-5</v>
      </c>
      <c r="I19" s="2">
        <v>8.617473618531713E-6</v>
      </c>
      <c r="J19" s="2">
        <v>5.8167946925089068E-5</v>
      </c>
      <c r="K19" s="2">
        <v>2.5421547174668557E-4</v>
      </c>
      <c r="L19" s="2">
        <v>6.4958297972602969E-5</v>
      </c>
      <c r="M19" s="2">
        <v>8.508391673993337E-6</v>
      </c>
      <c r="N19" s="2">
        <v>8.0993343819744273E-6</v>
      </c>
      <c r="O19" s="2">
        <v>8.6474711532797673E-5</v>
      </c>
      <c r="P19" s="2">
        <v>9.1825180912405023E-4</v>
      </c>
      <c r="Q19" s="2">
        <v>6.233760425506849E-4</v>
      </c>
      <c r="R19" s="2">
        <v>1.6558639180925497E-4</v>
      </c>
      <c r="S19" s="2">
        <v>2.9252777771717666E-3</v>
      </c>
      <c r="T19" s="2">
        <v>1.0908194453837612E-4</v>
      </c>
      <c r="U19" s="2">
        <v>5.1813923655728657E-7</v>
      </c>
      <c r="V19" s="2">
        <v>3.2179173638820952E-6</v>
      </c>
      <c r="W19" s="2">
        <v>3.5178927113626298E-6</v>
      </c>
      <c r="X19" s="2">
        <v>2.0998274323637403E-6</v>
      </c>
      <c r="Y19" s="2">
        <v>8.1811458403782089E-7</v>
      </c>
      <c r="Z19" s="2">
        <v>4.9086875042269259E-7</v>
      </c>
      <c r="AA19" s="2">
        <v>0</v>
      </c>
      <c r="AB19" s="2">
        <v>0</v>
      </c>
      <c r="AC19" s="2">
        <v>2.2907208353058986E-6</v>
      </c>
      <c r="AD19" s="2">
        <v>1.3635243067297015E-6</v>
      </c>
      <c r="AE19" s="2">
        <v>1.3580702095027826E-5</v>
      </c>
      <c r="AF19" s="2">
        <v>1.4726062512680777E-6</v>
      </c>
      <c r="AG19" s="2">
        <v>5.8140676438954481E-5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</row>
    <row r="20" spans="1:57" x14ac:dyDescent="0.15">
      <c r="A20" s="2" t="s">
        <v>39</v>
      </c>
      <c r="B20" s="2">
        <v>5.1720705463331889E-5</v>
      </c>
      <c r="C20" s="2">
        <v>4.9361706769644472E-6</v>
      </c>
      <c r="D20" s="2">
        <v>8.1542266984108811E-6</v>
      </c>
      <c r="E20" s="2">
        <v>2.9998827318568458E-6</v>
      </c>
      <c r="F20" s="2">
        <v>5.2225231195507816E-6</v>
      </c>
      <c r="G20" s="2">
        <v>1.8681087921108538E-6</v>
      </c>
      <c r="H20" s="2">
        <v>6.1361237697071854E-7</v>
      </c>
      <c r="I20" s="2">
        <v>5.7502297637456002E-5</v>
      </c>
      <c r="J20" s="2">
        <v>2.0576468374418088E-5</v>
      </c>
      <c r="K20" s="2">
        <v>2.0194665117636311E-5</v>
      </c>
      <c r="L20" s="2">
        <v>1.109956610787033E-5</v>
      </c>
      <c r="M20" s="2">
        <v>3.2112381061467598E-5</v>
      </c>
      <c r="N20" s="2">
        <v>1.7999296391141076E-6</v>
      </c>
      <c r="O20" s="2">
        <v>6.7084195799618741E-4</v>
      </c>
      <c r="P20" s="2">
        <v>2.7180301133682957E-4</v>
      </c>
      <c r="Q20" s="2">
        <v>6.1183971899280294E-5</v>
      </c>
      <c r="R20" s="2">
        <v>3.1242415069229111E-4</v>
      </c>
      <c r="S20" s="2">
        <v>1.3243118678088039E-4</v>
      </c>
      <c r="T20" s="2">
        <v>1.4900553887438946E-3</v>
      </c>
      <c r="U20" s="2">
        <v>3.096697129112226E-5</v>
      </c>
      <c r="V20" s="2">
        <v>4.4861882671859189E-6</v>
      </c>
      <c r="W20" s="2">
        <v>6.3461155609371642E-5</v>
      </c>
      <c r="X20" s="2">
        <v>4.4452807753878715E-6</v>
      </c>
      <c r="Y20" s="2">
        <v>5.3179739337462266E-7</v>
      </c>
      <c r="Z20" s="2">
        <v>7.0906319116616352E-7</v>
      </c>
      <c r="AA20" s="2">
        <v>0</v>
      </c>
      <c r="AB20" s="2">
        <v>0</v>
      </c>
      <c r="AC20" s="2">
        <v>1.0772306173485945E-6</v>
      </c>
      <c r="AD20" s="2">
        <v>1.8272013003128062E-6</v>
      </c>
      <c r="AE20" s="2">
        <v>7.7996951028277997E-6</v>
      </c>
      <c r="AF20" s="2">
        <v>4.7725407097722541E-7</v>
      </c>
      <c r="AG20" s="2">
        <v>1.4534431835846418E-4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</row>
    <row r="21" spans="1:57" x14ac:dyDescent="0.15">
      <c r="A21" s="2" t="s">
        <v>38</v>
      </c>
      <c r="B21" s="2">
        <v>3.988949932593507E-6</v>
      </c>
      <c r="C21" s="2">
        <v>1.4738831954328552E-5</v>
      </c>
      <c r="D21" s="2">
        <v>1.9336265774944796E-5</v>
      </c>
      <c r="E21" s="2">
        <v>6.8961507309243678E-6</v>
      </c>
      <c r="F21" s="2">
        <v>-6.7609320891415359E-8</v>
      </c>
      <c r="G21" s="2">
        <v>2.6638072431217655E-5</v>
      </c>
      <c r="H21" s="2">
        <v>-4.0295155251283556E-5</v>
      </c>
      <c r="I21" s="2">
        <v>9.3300862830153196E-6</v>
      </c>
      <c r="J21" s="2">
        <v>-6.3552761637930439E-6</v>
      </c>
      <c r="K21" s="2">
        <v>1.8524953924247811E-5</v>
      </c>
      <c r="L21" s="2">
        <v>-8.789211715883998E-7</v>
      </c>
      <c r="M21" s="2">
        <v>7.5519611435710974E-5</v>
      </c>
      <c r="N21" s="2">
        <v>-1.3521864178283072E-7</v>
      </c>
      <c r="O21" s="2">
        <v>-9.3976956039067353E-6</v>
      </c>
      <c r="P21" s="2">
        <v>1.5617753125916953E-5</v>
      </c>
      <c r="Q21" s="2">
        <v>7.3694159771642761E-6</v>
      </c>
      <c r="R21" s="2">
        <v>-1.1358365909757781E-5</v>
      </c>
      <c r="S21" s="2">
        <v>1.5685362446808369E-5</v>
      </c>
      <c r="T21" s="2">
        <v>-1.1561193872432028E-5</v>
      </c>
      <c r="U21" s="2">
        <v>4.6244775489728118E-3</v>
      </c>
      <c r="V21" s="2">
        <v>7.4370252980556903E-7</v>
      </c>
      <c r="W21" s="2">
        <v>1.2893097493992911E-4</v>
      </c>
      <c r="X21" s="2">
        <v>1.5631274990095232E-4</v>
      </c>
      <c r="Y21" s="2">
        <v>4.0565592534849221E-7</v>
      </c>
      <c r="Z21" s="2">
        <v>3.5832940072450149E-6</v>
      </c>
      <c r="AA21" s="2">
        <v>0</v>
      </c>
      <c r="AB21" s="2">
        <v>0</v>
      </c>
      <c r="AC21" s="2">
        <v>1.5550143805025535E-6</v>
      </c>
      <c r="AD21" s="2">
        <v>6.4228854846844613E-6</v>
      </c>
      <c r="AE21" s="2">
        <v>6.1524482011187993E-6</v>
      </c>
      <c r="AF21" s="2">
        <v>1.3521864178283072E-7</v>
      </c>
      <c r="AG21" s="2">
        <v>-1.284577096936892E-6</v>
      </c>
      <c r="AH21" s="2">
        <v>1.0547054059060797E-5</v>
      </c>
      <c r="AI21" s="2">
        <v>2.4339355520909535E-6</v>
      </c>
      <c r="AJ21" s="2">
        <v>0</v>
      </c>
      <c r="AK21" s="2">
        <v>0</v>
      </c>
      <c r="AL21" s="2">
        <v>-6.7609320891415359E-8</v>
      </c>
      <c r="AM21" s="2">
        <v>3.0424194401136918E-6</v>
      </c>
      <c r="AN21" s="2">
        <v>2.7043728356566144E-7</v>
      </c>
      <c r="AO21" s="2">
        <v>6.0848388802273836E-7</v>
      </c>
      <c r="AP21" s="2">
        <v>3.4480753654621839E-6</v>
      </c>
      <c r="AQ21" s="2">
        <v>-7.4370252980556903E-7</v>
      </c>
      <c r="AR21" s="2">
        <v>6.7609320891415359E-8</v>
      </c>
      <c r="AS21" s="2">
        <v>0</v>
      </c>
      <c r="AT21" s="2">
        <v>6.7609320891415359E-8</v>
      </c>
      <c r="AU21" s="2">
        <v>6.7609320891415359E-8</v>
      </c>
      <c r="AV21" s="2">
        <v>1.3521864178283072E-7</v>
      </c>
      <c r="AW21" s="2">
        <v>-1.3521864178283072E-7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</row>
    <row r="22" spans="1:57" x14ac:dyDescent="0.15">
      <c r="A22" s="2" t="s">
        <v>37</v>
      </c>
      <c r="B22" s="2">
        <v>5.9908357246678557E-6</v>
      </c>
      <c r="C22" s="2">
        <v>8.3008613642643594E-6</v>
      </c>
      <c r="D22" s="2">
        <v>3.8204270193326796E-6</v>
      </c>
      <c r="E22" s="2">
        <v>5.8639112389757398E-6</v>
      </c>
      <c r="F22" s="2">
        <v>5.0769794276846238E-8</v>
      </c>
      <c r="G22" s="2">
        <v>2.4750274709962538E-6</v>
      </c>
      <c r="H22" s="2">
        <v>-1.9038672853817341E-7</v>
      </c>
      <c r="I22" s="2">
        <v>-2.7288764423804852E-6</v>
      </c>
      <c r="J22" s="2">
        <v>5.5592924733146638E-6</v>
      </c>
      <c r="K22" s="2">
        <v>1.0153958855369249E-6</v>
      </c>
      <c r="L22" s="2">
        <v>5.2039039133767392E-7</v>
      </c>
      <c r="M22" s="2">
        <v>2.1577162567659652E-7</v>
      </c>
      <c r="N22" s="2">
        <v>2.1577162567659652E-7</v>
      </c>
      <c r="O22" s="2">
        <v>-2.6019519566883697E-6</v>
      </c>
      <c r="P22" s="2">
        <v>4.9500549419925079E-7</v>
      </c>
      <c r="Q22" s="2">
        <v>3.236574385148948E-6</v>
      </c>
      <c r="R22" s="2">
        <v>-4.8104380077311809E-6</v>
      </c>
      <c r="S22" s="2">
        <v>4.264662719255084E-6</v>
      </c>
      <c r="T22" s="2">
        <v>7.8693181129111667E-7</v>
      </c>
      <c r="U22" s="2">
        <v>3.0639570846076703E-5</v>
      </c>
      <c r="V22" s="2">
        <v>5.3095050854725799E-4</v>
      </c>
      <c r="W22" s="2">
        <v>7.2156570115967719E-5</v>
      </c>
      <c r="X22" s="2">
        <v>1.4114002808963253E-5</v>
      </c>
      <c r="Y22" s="2">
        <v>9.5701062211855168E-6</v>
      </c>
      <c r="Z22" s="2">
        <v>3.5919629450868711E-6</v>
      </c>
      <c r="AA22" s="2">
        <v>0</v>
      </c>
      <c r="AB22" s="2">
        <v>1.2692448569211562E-7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-6.6000732559900108E-7</v>
      </c>
      <c r="AI22" s="2">
        <v>-1.9038672853817341E-7</v>
      </c>
      <c r="AJ22" s="2">
        <v>1.269244856921156E-8</v>
      </c>
      <c r="AK22" s="2">
        <v>0</v>
      </c>
      <c r="AL22" s="2">
        <v>1.269244856921156E-8</v>
      </c>
      <c r="AM22" s="2">
        <v>-2.5384897138423123E-7</v>
      </c>
      <c r="AN22" s="2">
        <v>-2.1577162567659652E-7</v>
      </c>
      <c r="AO22" s="2">
        <v>3.8077345707634682E-8</v>
      </c>
      <c r="AP22" s="2">
        <v>1.2692448569211562E-7</v>
      </c>
      <c r="AQ22" s="2">
        <v>-6.4731487702978962E-7</v>
      </c>
      <c r="AR22" s="2">
        <v>3.8077345707634682E-8</v>
      </c>
      <c r="AS22" s="2">
        <v>-2.5384897138423119E-8</v>
      </c>
      <c r="AT22" s="2">
        <v>1.269244856921156E-8</v>
      </c>
      <c r="AU22" s="2">
        <v>8.8847139984480907E-8</v>
      </c>
      <c r="AV22" s="2">
        <v>-5.0769794276846238E-8</v>
      </c>
      <c r="AW22" s="2">
        <v>-1.2692448569211562E-7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3.3000366279950054E-7</v>
      </c>
    </row>
    <row r="23" spans="1:57" x14ac:dyDescent="0.15">
      <c r="A23" s="2" t="s">
        <v>36</v>
      </c>
      <c r="B23" s="2">
        <v>-3.715373799836218E-6</v>
      </c>
      <c r="C23" s="2">
        <v>-3.0342219365329113E-5</v>
      </c>
      <c r="D23" s="2">
        <v>8.2770271874129067E-5</v>
      </c>
      <c r="E23" s="2">
        <v>1.857686899918109E-6</v>
      </c>
      <c r="F23" s="2">
        <v>1.4448675888251959E-6</v>
      </c>
      <c r="G23" s="2">
        <v>-6.1922896663936962E-6</v>
      </c>
      <c r="H23" s="2">
        <v>-4.7061401464592095E-5</v>
      </c>
      <c r="I23" s="2">
        <v>2.2085833143470849E-5</v>
      </c>
      <c r="J23" s="2">
        <v>2.1879423487924394E-5</v>
      </c>
      <c r="K23" s="2">
        <v>5.0983184919974762E-5</v>
      </c>
      <c r="L23" s="2">
        <v>2.7039664876585811E-5</v>
      </c>
      <c r="M23" s="2">
        <v>3.632809937617635E-5</v>
      </c>
      <c r="N23" s="2">
        <v>-1.857686899918109E-6</v>
      </c>
      <c r="O23" s="2">
        <v>3.0961448331968481E-6</v>
      </c>
      <c r="P23" s="2">
        <v>2.6214026254399981E-5</v>
      </c>
      <c r="Q23" s="2">
        <v>3.9217834553826743E-6</v>
      </c>
      <c r="R23" s="2">
        <v>8.2563862218582612E-7</v>
      </c>
      <c r="S23" s="2">
        <v>1.9402507621366912E-5</v>
      </c>
      <c r="T23" s="2">
        <v>-5.9858800108472403E-6</v>
      </c>
      <c r="U23" s="2">
        <v>9.0758325543776946E-4</v>
      </c>
      <c r="V23" s="2">
        <v>9.0820248440440876E-6</v>
      </c>
      <c r="W23" s="2">
        <v>1.3224253811550377E-2</v>
      </c>
      <c r="X23" s="2">
        <v>9.5361260862462921E-5</v>
      </c>
      <c r="Y23" s="2">
        <v>-6.1922896663936962E-6</v>
      </c>
      <c r="Z23" s="2">
        <v>1.8989688310274002E-5</v>
      </c>
      <c r="AA23" s="2">
        <v>0</v>
      </c>
      <c r="AB23" s="2">
        <v>0</v>
      </c>
      <c r="AC23" s="2">
        <v>1.857686899918109E-6</v>
      </c>
      <c r="AD23" s="2">
        <v>8.0499765663118054E-6</v>
      </c>
      <c r="AE23" s="2">
        <v>6.6051089774866089E-6</v>
      </c>
      <c r="AF23" s="2">
        <v>1.2384579332787393E-6</v>
      </c>
      <c r="AG23" s="2">
        <v>-6.8115186330330665E-6</v>
      </c>
      <c r="AH23" s="2">
        <v>2.2705062110110219E-6</v>
      </c>
      <c r="AI23" s="2">
        <v>2.0640965554645653E-7</v>
      </c>
      <c r="AJ23" s="2">
        <v>0</v>
      </c>
      <c r="AK23" s="2">
        <v>0</v>
      </c>
      <c r="AL23" s="2">
        <v>0</v>
      </c>
      <c r="AM23" s="2">
        <v>1.4448675888251959E-6</v>
      </c>
      <c r="AN23" s="2">
        <v>2.6833255221039346E-6</v>
      </c>
      <c r="AO23" s="2">
        <v>1.857686899918109E-6</v>
      </c>
      <c r="AP23" s="2">
        <v>5.3666510442078692E-6</v>
      </c>
      <c r="AQ23" s="2">
        <v>-8.2563862218582612E-7</v>
      </c>
      <c r="AR23" s="2">
        <v>0</v>
      </c>
      <c r="AS23" s="2">
        <v>4.1281931109291306E-7</v>
      </c>
      <c r="AT23" s="2">
        <v>0</v>
      </c>
      <c r="AU23" s="2">
        <v>4.1281931109291306E-7</v>
      </c>
      <c r="AV23" s="2">
        <v>8.2563862218582612E-7</v>
      </c>
      <c r="AW23" s="2">
        <v>2.0640965554645653E-7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</row>
    <row r="24" spans="1:57" x14ac:dyDescent="0.15">
      <c r="A24" s="2" t="s">
        <v>35</v>
      </c>
      <c r="B24" s="2">
        <v>2.6740023249000455E-6</v>
      </c>
      <c r="C24" s="2">
        <v>5.3157877543193683E-7</v>
      </c>
      <c r="D24" s="2">
        <v>3.5841296222304821E-6</v>
      </c>
      <c r="E24" s="2">
        <v>6.6044635735483055E-7</v>
      </c>
      <c r="F24" s="2">
        <v>1.0470491031235117E-7</v>
      </c>
      <c r="G24" s="2">
        <v>1.5383567592045444E-6</v>
      </c>
      <c r="H24" s="2">
        <v>-4.02711193509043E-7</v>
      </c>
      <c r="I24" s="2">
        <v>-3.5438585028795782E-7</v>
      </c>
      <c r="J24" s="2">
        <v>9.9066953603224583E-7</v>
      </c>
      <c r="K24" s="2">
        <v>2.8753579216545669E-6</v>
      </c>
      <c r="L24" s="2">
        <v>4.3492808898976646E-7</v>
      </c>
      <c r="M24" s="2">
        <v>1.3152547580005345E-5</v>
      </c>
      <c r="N24" s="2">
        <v>1.3692180579307461E-7</v>
      </c>
      <c r="O24" s="2">
        <v>-2.9800628319669182E-7</v>
      </c>
      <c r="P24" s="2">
        <v>2.0055017436750342E-6</v>
      </c>
      <c r="Q24" s="2">
        <v>8.7791040184971384E-7</v>
      </c>
      <c r="R24" s="2">
        <v>2.3357249223524493E-7</v>
      </c>
      <c r="S24" s="2">
        <v>2.6901107726404069E-6</v>
      </c>
      <c r="T24" s="2">
        <v>-1.1275913418253202E-7</v>
      </c>
      <c r="U24" s="2">
        <v>1.3257252490317694E-5</v>
      </c>
      <c r="V24" s="2">
        <v>-3.0606050706687268E-7</v>
      </c>
      <c r="W24" s="2">
        <v>4.5667449343925477E-6</v>
      </c>
      <c r="X24" s="2">
        <v>6.639499447383591E-4</v>
      </c>
      <c r="Y24" s="2">
        <v>-4.7519920834067067E-7</v>
      </c>
      <c r="Z24" s="2">
        <v>6.2903488426112517E-6</v>
      </c>
      <c r="AA24" s="2">
        <v>-1.6108447740361719E-8</v>
      </c>
      <c r="AB24" s="2">
        <v>0</v>
      </c>
      <c r="AC24" s="2">
        <v>1.3370011624500227E-6</v>
      </c>
      <c r="AD24" s="2">
        <v>1.2878703968419193E-5</v>
      </c>
      <c r="AE24" s="2">
        <v>1.3659963683826739E-5</v>
      </c>
      <c r="AF24" s="2">
        <v>-2.3357249223524493E-7</v>
      </c>
      <c r="AG24" s="2">
        <v>2.416267161054258E-8</v>
      </c>
      <c r="AH24" s="2">
        <v>-8.0542238701808616E-8</v>
      </c>
      <c r="AI24" s="2">
        <v>-5.4768722317229845E-7</v>
      </c>
      <c r="AJ24" s="2">
        <v>0</v>
      </c>
      <c r="AK24" s="2">
        <v>0</v>
      </c>
      <c r="AL24" s="2">
        <v>1.6108447740361719E-8</v>
      </c>
      <c r="AM24" s="2">
        <v>-6.3628368574428791E-7</v>
      </c>
      <c r="AN24" s="2">
        <v>-2.4484840565349815E-6</v>
      </c>
      <c r="AO24" s="2">
        <v>-2.9800628319669182E-7</v>
      </c>
      <c r="AP24" s="2">
        <v>-1.1259804970512842E-5</v>
      </c>
      <c r="AQ24" s="2">
        <v>-1.9612035123890393E-5</v>
      </c>
      <c r="AR24" s="2">
        <v>6.4433790961446875E-8</v>
      </c>
      <c r="AS24" s="2">
        <v>-1.3692180579307461E-7</v>
      </c>
      <c r="AT24" s="2">
        <v>1.6108447740361719E-8</v>
      </c>
      <c r="AU24" s="2">
        <v>2.6578938771596842E-7</v>
      </c>
      <c r="AV24" s="2">
        <v>-2.6578938771596842E-7</v>
      </c>
      <c r="AW24" s="2">
        <v>-2.1424235494681092E-6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</row>
    <row r="25" spans="1:57" x14ac:dyDescent="0.15">
      <c r="A25" s="2" t="s">
        <v>34</v>
      </c>
      <c r="B25" s="2">
        <v>-6.2659802316865886E-7</v>
      </c>
      <c r="C25" s="2">
        <v>1.969308072815785E-6</v>
      </c>
      <c r="D25" s="2">
        <v>-2.4948831493919456E-5</v>
      </c>
      <c r="E25" s="2">
        <v>6.7135502482356309E-7</v>
      </c>
      <c r="F25" s="2">
        <v>6.3938573792720295E-8</v>
      </c>
      <c r="G25" s="2">
        <v>-5.3069016247957848E-6</v>
      </c>
      <c r="H25" s="2">
        <v>-1.3548583786677429E-5</v>
      </c>
      <c r="I25" s="2">
        <v>6.0741645103084276E-7</v>
      </c>
      <c r="J25" s="2">
        <v>-7.6726288551264349E-7</v>
      </c>
      <c r="K25" s="2">
        <v>-3.5613785602545203E-6</v>
      </c>
      <c r="L25" s="2">
        <v>5.6905330675521056E-7</v>
      </c>
      <c r="M25" s="2">
        <v>7.6086902813337156E-7</v>
      </c>
      <c r="N25" s="2">
        <v>2.0460343613670491E-7</v>
      </c>
      <c r="O25" s="2">
        <v>8.43989174063908E-7</v>
      </c>
      <c r="P25" s="2">
        <v>5.1150859034176236E-7</v>
      </c>
      <c r="Q25" s="2">
        <v>-1.9820957875743291E-7</v>
      </c>
      <c r="R25" s="2">
        <v>3.3887444110141751E-7</v>
      </c>
      <c r="S25" s="2">
        <v>-7.9923217240900366E-7</v>
      </c>
      <c r="T25" s="2">
        <v>1.6048582021972793E-6</v>
      </c>
      <c r="U25" s="2">
        <v>3.3248058372214553E-7</v>
      </c>
      <c r="V25" s="2">
        <v>8.8874617571881202E-7</v>
      </c>
      <c r="W25" s="2">
        <v>1.0997434692347889E-6</v>
      </c>
      <c r="X25" s="2">
        <v>1.1892574725445974E-6</v>
      </c>
      <c r="Y25" s="2">
        <v>5.1061345030866424E-5</v>
      </c>
      <c r="Z25" s="2">
        <v>1.4194363381983904E-6</v>
      </c>
      <c r="AA25" s="2">
        <v>6.6496116744429106E-7</v>
      </c>
      <c r="AB25" s="2">
        <v>2.2378500827452101E-7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1.2787714758544059E-7</v>
      </c>
      <c r="AI25" s="2">
        <v>1.2148329020616856E-7</v>
      </c>
      <c r="AJ25" s="2">
        <v>3.1969286896360148E-8</v>
      </c>
      <c r="AK25" s="2">
        <v>3.8363144275632174E-8</v>
      </c>
      <c r="AL25" s="2">
        <v>2.5575429517088114E-8</v>
      </c>
      <c r="AM25" s="2">
        <v>1.0869557544762449E-7</v>
      </c>
      <c r="AN25" s="2">
        <v>3.452682984806896E-7</v>
      </c>
      <c r="AO25" s="2">
        <v>1.6624029186107276E-7</v>
      </c>
      <c r="AP25" s="2">
        <v>5.4347787723812253E-7</v>
      </c>
      <c r="AQ25" s="2">
        <v>1.8542186399888884E-7</v>
      </c>
      <c r="AR25" s="2">
        <v>8.3120145930536382E-8</v>
      </c>
      <c r="AS25" s="2">
        <v>1.2787714758544059E-7</v>
      </c>
      <c r="AT25" s="2">
        <v>6.3938573792720295E-8</v>
      </c>
      <c r="AU25" s="2">
        <v>1.6624029186107276E-7</v>
      </c>
      <c r="AV25" s="2">
        <v>1.726341492403448E-7</v>
      </c>
      <c r="AW25" s="2">
        <v>7.6726288551264349E-8</v>
      </c>
      <c r="AX25" s="2">
        <v>0</v>
      </c>
      <c r="AY25" s="2">
        <v>0</v>
      </c>
      <c r="AZ25" s="2">
        <v>8.9514003309808416E-8</v>
      </c>
      <c r="BA25" s="2">
        <v>0</v>
      </c>
      <c r="BB25" s="2">
        <v>0</v>
      </c>
      <c r="BC25" s="2">
        <v>5.1150859034176228E-8</v>
      </c>
      <c r="BD25" s="2">
        <v>2.5575429517088114E-8</v>
      </c>
      <c r="BE25" s="2">
        <v>3.260867263428735E-7</v>
      </c>
    </row>
    <row r="26" spans="1:57" x14ac:dyDescent="0.15">
      <c r="A26" s="2" t="s">
        <v>33</v>
      </c>
      <c r="B26" s="2">
        <v>1.7301671206897845E-7</v>
      </c>
      <c r="C26" s="2">
        <v>1.0399408757337534E-6</v>
      </c>
      <c r="D26" s="2">
        <v>1.8037912534850946E-7</v>
      </c>
      <c r="E26" s="2">
        <v>1.2516102575202698E-7</v>
      </c>
      <c r="F26" s="2">
        <v>2.2087239838592993E-8</v>
      </c>
      <c r="G26" s="2">
        <v>1.3178719770360487E-6</v>
      </c>
      <c r="H26" s="2">
        <v>-2.9265592786135714E-7</v>
      </c>
      <c r="I26" s="2">
        <v>1.4908886891050273E-7</v>
      </c>
      <c r="J26" s="2">
        <v>-2.0430696850698521E-7</v>
      </c>
      <c r="K26" s="2">
        <v>-1.1227680251284771E-7</v>
      </c>
      <c r="L26" s="2">
        <v>-1.2884223239179246E-8</v>
      </c>
      <c r="M26" s="2">
        <v>2.5584386146370217E-7</v>
      </c>
      <c r="N26" s="2">
        <v>3.4971463077772244E-8</v>
      </c>
      <c r="O26" s="2">
        <v>1.8406033198827498E-7</v>
      </c>
      <c r="P26" s="2">
        <v>2.3743782826487469E-7</v>
      </c>
      <c r="Q26" s="2">
        <v>1.6933550542921296E-7</v>
      </c>
      <c r="R26" s="2">
        <v>2.0246636518710244E-8</v>
      </c>
      <c r="S26" s="2">
        <v>1.7485731538886123E-7</v>
      </c>
      <c r="T26" s="2">
        <v>3.3498980421866043E-7</v>
      </c>
      <c r="U26" s="2">
        <v>1.8774153862804045E-7</v>
      </c>
      <c r="V26" s="2">
        <v>1.1963921579237872E-7</v>
      </c>
      <c r="W26" s="2">
        <v>3.6075825069701893E-7</v>
      </c>
      <c r="X26" s="2">
        <v>2.4259151756054638E-6</v>
      </c>
      <c r="Y26" s="2">
        <v>2.0320260651505552E-6</v>
      </c>
      <c r="Z26" s="2">
        <v>1.4025397297506551E-5</v>
      </c>
      <c r="AA26" s="2">
        <v>5.8531185572271429E-7</v>
      </c>
      <c r="AB26" s="2">
        <v>2.5584386146370217E-7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4.6015082997068745E-8</v>
      </c>
      <c r="AI26" s="2">
        <v>1.8406033198827494E-9</v>
      </c>
      <c r="AJ26" s="2">
        <v>5.1536892956716983E-8</v>
      </c>
      <c r="AK26" s="2">
        <v>4.7855686316951485E-8</v>
      </c>
      <c r="AL26" s="2">
        <v>5.5218099596482494E-8</v>
      </c>
      <c r="AM26" s="2">
        <v>3.1290256438006745E-8</v>
      </c>
      <c r="AN26" s="2">
        <v>1.7669791870874394E-7</v>
      </c>
      <c r="AO26" s="2">
        <v>1.5092947223038548E-7</v>
      </c>
      <c r="AP26" s="2">
        <v>5.1720953288705267E-7</v>
      </c>
      <c r="AQ26" s="2">
        <v>3.3867101085842592E-7</v>
      </c>
      <c r="AR26" s="2">
        <v>9.2030165994137491E-8</v>
      </c>
      <c r="AS26" s="2">
        <v>1.4356705895085447E-7</v>
      </c>
      <c r="AT26" s="2">
        <v>6.0739909556130745E-8</v>
      </c>
      <c r="AU26" s="2">
        <v>2.6136567142335044E-7</v>
      </c>
      <c r="AV26" s="2">
        <v>2.0246636518710247E-7</v>
      </c>
      <c r="AW26" s="2">
        <v>8.8348959354371972E-8</v>
      </c>
      <c r="AX26" s="2">
        <v>0</v>
      </c>
      <c r="AY26" s="2">
        <v>0</v>
      </c>
      <c r="AZ26" s="2">
        <v>1.0859559587308222E-7</v>
      </c>
      <c r="BA26" s="2">
        <v>0</v>
      </c>
      <c r="BB26" s="2">
        <v>0</v>
      </c>
      <c r="BC26" s="2">
        <v>3.3130859757889491E-8</v>
      </c>
      <c r="BD26" s="2">
        <v>2.944965311812399E-8</v>
      </c>
      <c r="BE26" s="2">
        <v>6.0739909556130745E-8</v>
      </c>
    </row>
    <row r="27" spans="1:57" x14ac:dyDescent="0.15">
      <c r="A27" s="2" t="s">
        <v>32</v>
      </c>
      <c r="B27" s="2">
        <v>2.094941086970452E-7</v>
      </c>
      <c r="C27" s="2">
        <v>1.24874919693925E-6</v>
      </c>
      <c r="D27" s="2">
        <v>8.297609795451594E-7</v>
      </c>
      <c r="E27" s="2">
        <v>1.2323182864532072E-7</v>
      </c>
      <c r="F27" s="2">
        <v>4.1077276215106899E-9</v>
      </c>
      <c r="G27" s="2">
        <v>4.1077276215106909E-8</v>
      </c>
      <c r="H27" s="2">
        <v>-8.8316143862479845E-7</v>
      </c>
      <c r="I27" s="2">
        <v>2.4235592966913073E-7</v>
      </c>
      <c r="J27" s="2">
        <v>5.4632777366092183E-7</v>
      </c>
      <c r="K27" s="2">
        <v>1.7663228772495972E-7</v>
      </c>
      <c r="L27" s="2">
        <v>2.5057138491215214E-7</v>
      </c>
      <c r="M27" s="2">
        <v>2.4235592966913073E-7</v>
      </c>
      <c r="N27" s="2">
        <v>-6.5723641944171038E-8</v>
      </c>
      <c r="O27" s="2">
        <v>3.4915684782840874E-7</v>
      </c>
      <c r="P27" s="2">
        <v>-6.9831369565681743E-8</v>
      </c>
      <c r="Q27" s="2">
        <v>7.3939097187192434E-8</v>
      </c>
      <c r="R27" s="2">
        <v>2.094941086970452E-7</v>
      </c>
      <c r="S27" s="2">
        <v>6.9831369565681743E-8</v>
      </c>
      <c r="T27" s="2">
        <v>8.2154552430213817E-8</v>
      </c>
      <c r="U27" s="2">
        <v>-5.340045907963897E-8</v>
      </c>
      <c r="V27" s="2">
        <v>6.5723641944171038E-8</v>
      </c>
      <c r="W27" s="2">
        <v>7.3939097187192434E-8</v>
      </c>
      <c r="X27" s="2">
        <v>5.340045907963897E-8</v>
      </c>
      <c r="Y27" s="2">
        <v>9.9407008440558716E-7</v>
      </c>
      <c r="Z27" s="2">
        <v>6.6134414706322124E-7</v>
      </c>
      <c r="AA27" s="2">
        <v>1.6607542773767719E-5</v>
      </c>
      <c r="AB27" s="2">
        <v>1.2775032902898248E-5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-1.2323182864532073E-8</v>
      </c>
      <c r="AI27" s="2">
        <v>2.0538638107553454E-8</v>
      </c>
      <c r="AJ27" s="2">
        <v>2.0127865345402384E-7</v>
      </c>
      <c r="AK27" s="2">
        <v>1.1090864578078864E-7</v>
      </c>
      <c r="AL27" s="2">
        <v>2.0538638107553455E-7</v>
      </c>
      <c r="AM27" s="2">
        <v>1.2323182864532073E-8</v>
      </c>
      <c r="AN27" s="2">
        <v>4.1077276215106909E-8</v>
      </c>
      <c r="AO27" s="2">
        <v>2.0538638107553454E-8</v>
      </c>
      <c r="AP27" s="2">
        <v>3.6969548593596217E-8</v>
      </c>
      <c r="AQ27" s="2">
        <v>5.7508186701149668E-8</v>
      </c>
      <c r="AR27" s="2">
        <v>1.2733955626683142E-7</v>
      </c>
      <c r="AS27" s="2">
        <v>4.5185003836617593E-8</v>
      </c>
      <c r="AT27" s="2">
        <v>4.1077276215106899E-9</v>
      </c>
      <c r="AU27" s="2">
        <v>1.6430910486042759E-8</v>
      </c>
      <c r="AV27" s="2">
        <v>3.2861820972085519E-8</v>
      </c>
      <c r="AW27" s="2">
        <v>2.4646365729064146E-8</v>
      </c>
      <c r="AX27" s="2">
        <v>0</v>
      </c>
      <c r="AY27" s="2">
        <v>0</v>
      </c>
      <c r="AZ27" s="2">
        <v>2.0538638107553455E-7</v>
      </c>
      <c r="BA27" s="2">
        <v>0</v>
      </c>
      <c r="BB27" s="2">
        <v>0</v>
      </c>
      <c r="BC27" s="2">
        <v>3.2861820972085519E-8</v>
      </c>
      <c r="BD27" s="2">
        <v>3.6969548593596217E-8</v>
      </c>
      <c r="BE27" s="2">
        <v>3.6969548593596217E-8</v>
      </c>
    </row>
    <row r="28" spans="1:57" x14ac:dyDescent="0.15">
      <c r="A28" s="2" t="s">
        <v>31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2.2929910600864551E-8</v>
      </c>
      <c r="Z28" s="2">
        <v>9.1719642403458206E-8</v>
      </c>
      <c r="AA28" s="2">
        <v>1.5867498135798268E-5</v>
      </c>
      <c r="AB28" s="2">
        <v>8.8857989560470305E-4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3.2101874841210367E-7</v>
      </c>
      <c r="AK28" s="2">
        <v>3.2101874841210367E-7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2.0636919540778096E-7</v>
      </c>
      <c r="BA28" s="2">
        <v>0</v>
      </c>
      <c r="BB28" s="2">
        <v>0</v>
      </c>
      <c r="BC28" s="2">
        <v>-6.8789731802593654E-8</v>
      </c>
      <c r="BD28" s="2">
        <v>0</v>
      </c>
      <c r="BE28" s="2">
        <v>0</v>
      </c>
    </row>
    <row r="29" spans="1:57" x14ac:dyDescent="0.15">
      <c r="A29" s="2" t="s">
        <v>30</v>
      </c>
      <c r="B29" s="2">
        <v>3.4546223022660557E-6</v>
      </c>
      <c r="C29" s="2">
        <v>-4.6531647336644834E-6</v>
      </c>
      <c r="D29" s="2">
        <v>3.1902379423987553E-6</v>
      </c>
      <c r="E29" s="2">
        <v>-2.0798236309560947E-6</v>
      </c>
      <c r="F29" s="2">
        <v>2.6262179746818481E-6</v>
      </c>
      <c r="G29" s="2">
        <v>-6.9092446045321115E-6</v>
      </c>
      <c r="H29" s="2">
        <v>4.7941697255937099E-6</v>
      </c>
      <c r="I29" s="2">
        <v>8.8128119955766724E-7</v>
      </c>
      <c r="J29" s="2">
        <v>2.0798236309560947E-6</v>
      </c>
      <c r="K29" s="2">
        <v>2.9963560784960686E-6</v>
      </c>
      <c r="L29" s="2">
        <v>2.256079870867628E-6</v>
      </c>
      <c r="M29" s="2">
        <v>1.2337936793807341E-6</v>
      </c>
      <c r="N29" s="2">
        <v>1.2866705513541944E-6</v>
      </c>
      <c r="O29" s="2">
        <v>4.1772728859033424E-6</v>
      </c>
      <c r="P29" s="2">
        <v>3.6485041661687425E-6</v>
      </c>
      <c r="Q29" s="2">
        <v>1.7625623991153345E-6</v>
      </c>
      <c r="R29" s="2">
        <v>2.4499617347703152E-6</v>
      </c>
      <c r="S29" s="2">
        <v>2.7143460946376152E-6</v>
      </c>
      <c r="T29" s="2">
        <v>3.3664941823102891E-6</v>
      </c>
      <c r="U29" s="2">
        <v>-8.812811995576674E-8</v>
      </c>
      <c r="V29" s="2">
        <v>0</v>
      </c>
      <c r="W29" s="2">
        <v>4.758918477611403E-7</v>
      </c>
      <c r="X29" s="2">
        <v>3.1902379423987553E-6</v>
      </c>
      <c r="Y29" s="2">
        <v>0</v>
      </c>
      <c r="Z29" s="2">
        <v>0</v>
      </c>
      <c r="AA29" s="2">
        <v>0</v>
      </c>
      <c r="AB29" s="2">
        <v>0</v>
      </c>
      <c r="AC29" s="2">
        <v>4.5484685271570324E-4</v>
      </c>
      <c r="AD29" s="2">
        <v>1.1488381717433752E-4</v>
      </c>
      <c r="AE29" s="2">
        <v>2.3671213020118944E-5</v>
      </c>
      <c r="AF29" s="2">
        <v>7.2723324587498713E-5</v>
      </c>
      <c r="AG29" s="2">
        <v>8.6013045076828319E-6</v>
      </c>
      <c r="AH29" s="2">
        <v>-2.9963560784960687E-7</v>
      </c>
      <c r="AI29" s="2">
        <v>-3.0492329504695288E-6</v>
      </c>
      <c r="AJ29" s="2">
        <v>0</v>
      </c>
      <c r="AK29" s="2">
        <v>0</v>
      </c>
      <c r="AL29" s="2">
        <v>0</v>
      </c>
      <c r="AM29" s="2">
        <v>-1.9211930150357148E-6</v>
      </c>
      <c r="AN29" s="2">
        <v>1.4629267912657277E-6</v>
      </c>
      <c r="AO29" s="2">
        <v>4.2301497578768031E-7</v>
      </c>
      <c r="AP29" s="2">
        <v>0</v>
      </c>
      <c r="AQ29" s="2">
        <v>-2.1150748789384016E-7</v>
      </c>
      <c r="AR29" s="2">
        <v>0</v>
      </c>
      <c r="AS29" s="2">
        <v>3.5251247982306688E-8</v>
      </c>
      <c r="AT29" s="2">
        <v>0</v>
      </c>
      <c r="AU29" s="2">
        <v>3.5251247982306688E-8</v>
      </c>
      <c r="AV29" s="2">
        <v>5.2876871973460039E-8</v>
      </c>
      <c r="AW29" s="2">
        <v>0</v>
      </c>
      <c r="AX29" s="2">
        <v>1.4100499192922675E-7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</row>
    <row r="30" spans="1:57" x14ac:dyDescent="0.15">
      <c r="A30" s="2" t="s">
        <v>29</v>
      </c>
      <c r="B30" s="2">
        <v>1.7534056483439769E-6</v>
      </c>
      <c r="C30" s="2">
        <v>-2.424831713685451E-5</v>
      </c>
      <c r="D30" s="2">
        <v>2.1896187608588199E-5</v>
      </c>
      <c r="E30" s="2">
        <v>-8.3821343189126686E-6</v>
      </c>
      <c r="F30" s="2">
        <v>1.1546817684216433E-6</v>
      </c>
      <c r="G30" s="2">
        <v>-1.7234694543478602E-5</v>
      </c>
      <c r="H30" s="2">
        <v>1.2829797426907147E-5</v>
      </c>
      <c r="I30" s="2">
        <v>8.980858198835003E-7</v>
      </c>
      <c r="J30" s="2">
        <v>7.6978784561442889E-7</v>
      </c>
      <c r="K30" s="2">
        <v>1.710639656920953E-7</v>
      </c>
      <c r="L30" s="2">
        <v>6.7142606534147409E-6</v>
      </c>
      <c r="M30" s="2">
        <v>6.8425586276838121E-7</v>
      </c>
      <c r="N30" s="2">
        <v>2.651491468227477E-6</v>
      </c>
      <c r="O30" s="2">
        <v>3.2074493567267868E-6</v>
      </c>
      <c r="P30" s="2">
        <v>-2.480427502535382E-6</v>
      </c>
      <c r="Q30" s="2">
        <v>-2.3521295282663104E-6</v>
      </c>
      <c r="R30" s="2">
        <v>4.9180890136477399E-6</v>
      </c>
      <c r="S30" s="2">
        <v>-2.8225554339195727E-6</v>
      </c>
      <c r="T30" s="2">
        <v>6.8425586276838121E-7</v>
      </c>
      <c r="U30" s="2">
        <v>-5.5595788849930969E-7</v>
      </c>
      <c r="V30" s="2">
        <v>0</v>
      </c>
      <c r="W30" s="2">
        <v>5.5595788849930969E-7</v>
      </c>
      <c r="X30" s="2">
        <v>3.2587685464344152E-5</v>
      </c>
      <c r="Y30" s="2">
        <v>0</v>
      </c>
      <c r="Z30" s="2">
        <v>0</v>
      </c>
      <c r="AA30" s="2">
        <v>0</v>
      </c>
      <c r="AB30" s="2">
        <v>0</v>
      </c>
      <c r="AC30" s="2">
        <v>3.8095945159629622E-4</v>
      </c>
      <c r="AD30" s="2">
        <v>2.4134559599669264E-3</v>
      </c>
      <c r="AE30" s="2">
        <v>4.8753230222247166E-6</v>
      </c>
      <c r="AF30" s="2">
        <v>2.5659594853814293E-7</v>
      </c>
      <c r="AG30" s="2">
        <v>-1.1974477598446671E-6</v>
      </c>
      <c r="AH30" s="2">
        <v>-1.8389376311900243E-6</v>
      </c>
      <c r="AI30" s="2">
        <v>-3.5495772881109775E-6</v>
      </c>
      <c r="AJ30" s="2">
        <v>0</v>
      </c>
      <c r="AK30" s="2">
        <v>0</v>
      </c>
      <c r="AL30" s="2">
        <v>0</v>
      </c>
      <c r="AM30" s="2">
        <v>-4.2338331508793585E-6</v>
      </c>
      <c r="AN30" s="2">
        <v>-9.4085181130652414E-7</v>
      </c>
      <c r="AO30" s="2">
        <v>-7.2702185419140494E-7</v>
      </c>
      <c r="AP30" s="2">
        <v>-5.5595788849930969E-7</v>
      </c>
      <c r="AQ30" s="2">
        <v>-2.181065562574215E-6</v>
      </c>
      <c r="AR30" s="2">
        <v>0</v>
      </c>
      <c r="AS30" s="2">
        <v>-1.2829797426907146E-7</v>
      </c>
      <c r="AT30" s="2">
        <v>0</v>
      </c>
      <c r="AU30" s="2">
        <v>-1.2829797426907146E-7</v>
      </c>
      <c r="AV30" s="2">
        <v>-2.9936193996116677E-7</v>
      </c>
      <c r="AW30" s="2">
        <v>-1.710639656920953E-7</v>
      </c>
      <c r="AX30" s="2">
        <v>5.5595788849930969E-7</v>
      </c>
      <c r="AY30" s="2">
        <v>-9.8361780272954798E-7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</row>
    <row r="31" spans="1:57" x14ac:dyDescent="0.15">
      <c r="A31" s="2" t="s">
        <v>28</v>
      </c>
      <c r="B31" s="2">
        <v>4.6861885666324722E-6</v>
      </c>
      <c r="C31" s="2">
        <v>9.0926046815256914E-7</v>
      </c>
      <c r="D31" s="2">
        <v>4.196586776088781E-6</v>
      </c>
      <c r="E31" s="2">
        <v>-7.2857409307096891E-7</v>
      </c>
      <c r="F31" s="2">
        <v>2.8449361186235195E-5</v>
      </c>
      <c r="G31" s="2">
        <v>-2.2206938356803131E-6</v>
      </c>
      <c r="H31" s="2">
        <v>-2.8560104448381981E-7</v>
      </c>
      <c r="I31" s="2">
        <v>1.6961204886692159E-6</v>
      </c>
      <c r="J31" s="2">
        <v>1.6261773757344025E-6</v>
      </c>
      <c r="K31" s="2">
        <v>3.4796698685069478E-6</v>
      </c>
      <c r="L31" s="2">
        <v>5.2340762846218411E-6</v>
      </c>
      <c r="M31" s="2">
        <v>1.1680499860113775E-5</v>
      </c>
      <c r="N31" s="2">
        <v>2.5587522148652429E-6</v>
      </c>
      <c r="O31" s="2">
        <v>1.0928611396064533E-5</v>
      </c>
      <c r="P31" s="2">
        <v>9.6812925487270351E-6</v>
      </c>
      <c r="Q31" s="2">
        <v>1.7969551431502376E-5</v>
      </c>
      <c r="R31" s="2">
        <v>4.0217289937517481E-6</v>
      </c>
      <c r="S31" s="2">
        <v>8.0201436165252268E-6</v>
      </c>
      <c r="T31" s="2">
        <v>1.2554788771798936E-5</v>
      </c>
      <c r="U31" s="2">
        <v>4.9484752401380216E-6</v>
      </c>
      <c r="V31" s="2">
        <v>0</v>
      </c>
      <c r="W31" s="2">
        <v>8.5447169635363238E-6</v>
      </c>
      <c r="X31" s="2">
        <v>8.5563741490254593E-6</v>
      </c>
      <c r="Y31" s="2">
        <v>0</v>
      </c>
      <c r="Z31" s="2">
        <v>0</v>
      </c>
      <c r="AA31" s="2">
        <v>0</v>
      </c>
      <c r="AB31" s="2">
        <v>0</v>
      </c>
      <c r="AC31" s="2">
        <v>3.451692623333022E-5</v>
      </c>
      <c r="AD31" s="2">
        <v>1.1505642077776742E-5</v>
      </c>
      <c r="AE31" s="2">
        <v>3.3101161055674717E-4</v>
      </c>
      <c r="AF31" s="2">
        <v>2.9142963722838755E-5</v>
      </c>
      <c r="AG31" s="2">
        <v>6.4487550125897589E-5</v>
      </c>
      <c r="AH31" s="2">
        <v>-9.6171780285367901E-7</v>
      </c>
      <c r="AI31" s="2">
        <v>-5.8285927445677515E-7</v>
      </c>
      <c r="AJ31" s="2">
        <v>0</v>
      </c>
      <c r="AK31" s="2">
        <v>0</v>
      </c>
      <c r="AL31" s="2">
        <v>0</v>
      </c>
      <c r="AM31" s="2">
        <v>-2.0516646460878484E-6</v>
      </c>
      <c r="AN31" s="2">
        <v>-9.0926046815256914E-7</v>
      </c>
      <c r="AO31" s="2">
        <v>-2.3897230252727781E-7</v>
      </c>
      <c r="AP31" s="2">
        <v>-1.9234356057073579E-7</v>
      </c>
      <c r="AQ31" s="2">
        <v>-3.0891541546209081E-7</v>
      </c>
      <c r="AR31" s="2">
        <v>0</v>
      </c>
      <c r="AS31" s="2">
        <v>-2.3314370978271006E-8</v>
      </c>
      <c r="AT31" s="2">
        <v>0</v>
      </c>
      <c r="AU31" s="2">
        <v>5.8285927445677516E-9</v>
      </c>
      <c r="AV31" s="2">
        <v>-6.9943112934813025E-8</v>
      </c>
      <c r="AW31" s="2">
        <v>-4.6628741956542012E-8</v>
      </c>
      <c r="AX31" s="2">
        <v>-1.1657185489135503E-8</v>
      </c>
      <c r="AY31" s="2">
        <v>-1.1074326214678729E-7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</row>
    <row r="32" spans="1:57" x14ac:dyDescent="0.15">
      <c r="A32" s="2" t="s">
        <v>27</v>
      </c>
      <c r="B32" s="2">
        <v>1.358896704120589E-6</v>
      </c>
      <c r="C32" s="2">
        <v>1.4550799554104311E-7</v>
      </c>
      <c r="D32" s="2">
        <v>1.8965364164586806E-6</v>
      </c>
      <c r="E32" s="2">
        <v>-5.8449821937673249E-7</v>
      </c>
      <c r="F32" s="2">
        <v>9.1990648028489961E-7</v>
      </c>
      <c r="G32" s="2">
        <v>-1.4797423275360317E-8</v>
      </c>
      <c r="H32" s="2">
        <v>1.5512632067002731E-6</v>
      </c>
      <c r="I32" s="2">
        <v>-2.9348222829464633E-7</v>
      </c>
      <c r="J32" s="2">
        <v>5.6230208446369203E-7</v>
      </c>
      <c r="K32" s="2">
        <v>9.1004153143465957E-7</v>
      </c>
      <c r="L32" s="2">
        <v>8.6318302439601849E-7</v>
      </c>
      <c r="M32" s="2">
        <v>-2.2196134913040473E-8</v>
      </c>
      <c r="N32" s="2">
        <v>4.6611883317385001E-7</v>
      </c>
      <c r="O32" s="2">
        <v>1.0826781363138631E-6</v>
      </c>
      <c r="P32" s="2">
        <v>8.5825054997089837E-7</v>
      </c>
      <c r="Q32" s="2">
        <v>5.5983584725113197E-7</v>
      </c>
      <c r="R32" s="2">
        <v>6.4615414969073394E-7</v>
      </c>
      <c r="S32" s="2">
        <v>1.1147392200771438E-6</v>
      </c>
      <c r="T32" s="2">
        <v>1.4600124298355511E-6</v>
      </c>
      <c r="U32" s="2">
        <v>-2.6388738174392563E-7</v>
      </c>
      <c r="V32" s="2">
        <v>0</v>
      </c>
      <c r="W32" s="2">
        <v>-2.2936006076808491E-7</v>
      </c>
      <c r="X32" s="2">
        <v>4.9324744251201058E-8</v>
      </c>
      <c r="Y32" s="2">
        <v>0</v>
      </c>
      <c r="Z32" s="2">
        <v>0</v>
      </c>
      <c r="AA32" s="2">
        <v>0</v>
      </c>
      <c r="AB32" s="2">
        <v>0</v>
      </c>
      <c r="AC32" s="2">
        <v>1.491087018713808E-5</v>
      </c>
      <c r="AD32" s="2">
        <v>1.3071057226568278E-6</v>
      </c>
      <c r="AE32" s="2">
        <v>3.1987096646903885E-6</v>
      </c>
      <c r="AF32" s="2">
        <v>6.1150351685426517E-5</v>
      </c>
      <c r="AG32" s="2">
        <v>9.4950132683562025E-7</v>
      </c>
      <c r="AH32" s="2">
        <v>8.0941905316220932E-6</v>
      </c>
      <c r="AI32" s="2">
        <v>6.5478597993469404E-6</v>
      </c>
      <c r="AJ32" s="2">
        <v>0</v>
      </c>
      <c r="AK32" s="2">
        <v>0</v>
      </c>
      <c r="AL32" s="2">
        <v>0</v>
      </c>
      <c r="AM32" s="2">
        <v>7.9758111454192102E-6</v>
      </c>
      <c r="AN32" s="2">
        <v>2.8041117106807802E-6</v>
      </c>
      <c r="AO32" s="2">
        <v>6.5601909854097409E-7</v>
      </c>
      <c r="AP32" s="2">
        <v>-5.6723455888881213E-8</v>
      </c>
      <c r="AQ32" s="2">
        <v>-1.0604820014008228E-7</v>
      </c>
      <c r="AR32" s="2">
        <v>2.4662372125600526E-9</v>
      </c>
      <c r="AS32" s="2">
        <v>6.9054641951681472E-8</v>
      </c>
      <c r="AT32" s="2">
        <v>1.4797423275360317E-8</v>
      </c>
      <c r="AU32" s="2">
        <v>6.6588404739121423E-8</v>
      </c>
      <c r="AV32" s="2">
        <v>1.1837938620288254E-7</v>
      </c>
      <c r="AW32" s="2">
        <v>1.7263660487920368E-8</v>
      </c>
      <c r="AX32" s="2">
        <v>3.5513815860864757E-7</v>
      </c>
      <c r="AY32" s="2">
        <v>3.7980053073424814E-7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</row>
    <row r="33" spans="1:57" x14ac:dyDescent="0.15">
      <c r="A33" s="2" t="s">
        <v>26</v>
      </c>
      <c r="B33" s="2">
        <v>1.5418389599691301E-5</v>
      </c>
      <c r="C33" s="2">
        <v>2.1831348105757598E-7</v>
      </c>
      <c r="D33" s="2">
        <v>-3.6030820769544098E-5</v>
      </c>
      <c r="E33" s="2">
        <v>4.3662696211515196E-7</v>
      </c>
      <c r="F33" s="2">
        <v>2.5979304245851541E-5</v>
      </c>
      <c r="G33" s="2">
        <v>-1.2352904469841176E-5</v>
      </c>
      <c r="H33" s="2">
        <v>-1.7801645101236509E-5</v>
      </c>
      <c r="I33" s="2">
        <v>1.1798024372153168E-5</v>
      </c>
      <c r="J33" s="2">
        <v>4.1479561400939441E-6</v>
      </c>
      <c r="K33" s="2">
        <v>3.8204859185075797E-7</v>
      </c>
      <c r="L33" s="2">
        <v>1.1133987533936376E-5</v>
      </c>
      <c r="M33" s="2">
        <v>1.7938091026897493E-5</v>
      </c>
      <c r="N33" s="2">
        <v>3.6476544126703322E-6</v>
      </c>
      <c r="O33" s="2">
        <v>7.2125316304396661E-5</v>
      </c>
      <c r="P33" s="2">
        <v>9.2510337598147808E-5</v>
      </c>
      <c r="Q33" s="2">
        <v>7.4363029485236822E-5</v>
      </c>
      <c r="R33" s="2">
        <v>3.4120577810290315E-5</v>
      </c>
      <c r="S33" s="2">
        <v>4.9038665682558E-5</v>
      </c>
      <c r="T33" s="2">
        <v>1.6223420561091114E-4</v>
      </c>
      <c r="U33" s="2">
        <v>8.468743786025135E-6</v>
      </c>
      <c r="V33" s="2">
        <v>0</v>
      </c>
      <c r="W33" s="2">
        <v>1.892959808670065E-5</v>
      </c>
      <c r="X33" s="2">
        <v>2.856268043836619E-6</v>
      </c>
      <c r="Y33" s="2">
        <v>0</v>
      </c>
      <c r="Z33" s="2">
        <v>0</v>
      </c>
      <c r="AA33" s="2">
        <v>0</v>
      </c>
      <c r="AB33" s="2">
        <v>0</v>
      </c>
      <c r="AC33" s="2">
        <v>7.7683213676320796E-6</v>
      </c>
      <c r="AD33" s="2">
        <v>4.2025345103583373E-6</v>
      </c>
      <c r="AE33" s="2">
        <v>6.7604407967496034E-5</v>
      </c>
      <c r="AF33" s="2">
        <v>4.3844624112396513E-6</v>
      </c>
      <c r="AG33" s="2">
        <v>4.8599309801929634E-4</v>
      </c>
      <c r="AH33" s="2">
        <v>-5.1849451751174301E-7</v>
      </c>
      <c r="AI33" s="2">
        <v>3.456630116744953E-7</v>
      </c>
      <c r="AJ33" s="2">
        <v>0</v>
      </c>
      <c r="AK33" s="2">
        <v>0</v>
      </c>
      <c r="AL33" s="2">
        <v>0</v>
      </c>
      <c r="AM33" s="2">
        <v>-1.0551818251116172E-6</v>
      </c>
      <c r="AN33" s="2">
        <v>-2.5469906123383864E-7</v>
      </c>
      <c r="AO33" s="2">
        <v>0</v>
      </c>
      <c r="AP33" s="2">
        <v>0</v>
      </c>
      <c r="AQ33" s="2">
        <v>-1.1825313557285366E-7</v>
      </c>
      <c r="AR33" s="2">
        <v>9.0963950440656659E-9</v>
      </c>
      <c r="AS33" s="2">
        <v>0</v>
      </c>
      <c r="AT33" s="2">
        <v>0</v>
      </c>
      <c r="AU33" s="2">
        <v>0</v>
      </c>
      <c r="AV33" s="2">
        <v>-1.8192790088131332E-8</v>
      </c>
      <c r="AW33" s="2">
        <v>-1.8192790088131332E-8</v>
      </c>
      <c r="AX33" s="2">
        <v>-1.3644592566098499E-7</v>
      </c>
      <c r="AY33" s="2">
        <v>2.7289185132196998E-8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</row>
    <row r="34" spans="1:57" x14ac:dyDescent="0.15">
      <c r="A34" s="2" t="s">
        <v>25</v>
      </c>
      <c r="B34" s="2">
        <v>1.0048051609716137E-6</v>
      </c>
      <c r="C34" s="2">
        <v>-3.5168180634006482E-6</v>
      </c>
      <c r="D34" s="2">
        <v>-2.1009562456679196E-6</v>
      </c>
      <c r="E34" s="2">
        <v>1.6442266270444586E-6</v>
      </c>
      <c r="F34" s="2">
        <v>4.1105665676111466E-7</v>
      </c>
      <c r="G34" s="2">
        <v>1.7629763278865585E-5</v>
      </c>
      <c r="H34" s="2">
        <v>3.1742708494330521E-5</v>
      </c>
      <c r="I34" s="2">
        <v>1.6442266270444586E-6</v>
      </c>
      <c r="J34" s="2">
        <v>-1.0048051609716137E-6</v>
      </c>
      <c r="K34" s="2">
        <v>5.3437365378944906E-6</v>
      </c>
      <c r="L34" s="2">
        <v>2.4206669787043424E-6</v>
      </c>
      <c r="M34" s="2">
        <v>2.2836480931173038E-6</v>
      </c>
      <c r="N34" s="2">
        <v>8.6778627538457546E-7</v>
      </c>
      <c r="O34" s="2">
        <v>7.3990198217000647E-6</v>
      </c>
      <c r="P34" s="2">
        <v>2.2836480931173038E-6</v>
      </c>
      <c r="Q34" s="2">
        <v>2.6033588261537266E-6</v>
      </c>
      <c r="R34" s="2">
        <v>9.5913219910926754E-6</v>
      </c>
      <c r="S34" s="2">
        <v>1.9639373600808814E-6</v>
      </c>
      <c r="T34" s="2">
        <v>5.5721013472062215E-6</v>
      </c>
      <c r="U34" s="2">
        <v>7.3076738979753724E-7</v>
      </c>
      <c r="V34" s="2">
        <v>8.6778627538457546E-7</v>
      </c>
      <c r="W34" s="2">
        <v>4.5672961862346078E-8</v>
      </c>
      <c r="X34" s="2">
        <v>5.4807554234815298E-7</v>
      </c>
      <c r="Y34" s="2">
        <v>2.283648093117304E-7</v>
      </c>
      <c r="Z34" s="2">
        <v>9.1345923724692155E-8</v>
      </c>
      <c r="AA34" s="2">
        <v>0</v>
      </c>
      <c r="AB34" s="2">
        <v>0</v>
      </c>
      <c r="AC34" s="2">
        <v>1.3701888558703825E-7</v>
      </c>
      <c r="AD34" s="2">
        <v>1.3701888558703825E-7</v>
      </c>
      <c r="AE34" s="2">
        <v>1.4615347795950745E-6</v>
      </c>
      <c r="AF34" s="2">
        <v>2.7403777117407644E-6</v>
      </c>
      <c r="AG34" s="2">
        <v>1.4158618177327286E-6</v>
      </c>
      <c r="AH34" s="2">
        <v>5.3921498774685776E-3</v>
      </c>
      <c r="AI34" s="2">
        <v>1.209420030114924E-4</v>
      </c>
      <c r="AJ34" s="2">
        <v>0</v>
      </c>
      <c r="AK34" s="2">
        <v>0</v>
      </c>
      <c r="AL34" s="2">
        <v>4.5672961862346078E-8</v>
      </c>
      <c r="AM34" s="2">
        <v>3.8853988656297812E-4</v>
      </c>
      <c r="AN34" s="2">
        <v>3.1194632951982371E-5</v>
      </c>
      <c r="AO34" s="2">
        <v>6.4261857340320929E-5</v>
      </c>
      <c r="AP34" s="2">
        <v>4.1105665676111466E-7</v>
      </c>
      <c r="AQ34" s="2">
        <v>0</v>
      </c>
      <c r="AR34" s="2">
        <v>4.5672961862346078E-8</v>
      </c>
      <c r="AS34" s="2">
        <v>7.7644035165988339E-7</v>
      </c>
      <c r="AT34" s="2">
        <v>2.7403777117407649E-7</v>
      </c>
      <c r="AU34" s="2">
        <v>3.5168180634006482E-6</v>
      </c>
      <c r="AV34" s="2">
        <v>3.4711451015383018E-6</v>
      </c>
      <c r="AW34" s="2">
        <v>3.1971073303642248E-7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</row>
    <row r="35" spans="1:57" x14ac:dyDescent="0.15">
      <c r="A35" s="2" t="s">
        <v>24</v>
      </c>
      <c r="B35" s="2">
        <v>1.0797470776113075E-6</v>
      </c>
      <c r="C35" s="2">
        <v>-1.0189162563374308E-6</v>
      </c>
      <c r="D35" s="2">
        <v>-2.2051172711780221E-6</v>
      </c>
      <c r="E35" s="2">
        <v>-8.6683920315273975E-7</v>
      </c>
      <c r="F35" s="2">
        <v>-1.5207705318469117E-8</v>
      </c>
      <c r="G35" s="2">
        <v>5.2922814508272534E-6</v>
      </c>
      <c r="H35" s="2">
        <v>1.0219577974011248E-5</v>
      </c>
      <c r="I35" s="2">
        <v>-8.0600838187886318E-7</v>
      </c>
      <c r="J35" s="2">
        <v>-1.2014087201590604E-6</v>
      </c>
      <c r="K35" s="2">
        <v>-1.3686934786622208E-7</v>
      </c>
      <c r="L35" s="2">
        <v>5.1706198082794996E-7</v>
      </c>
      <c r="M35" s="2">
        <v>-5.7789280210182654E-7</v>
      </c>
      <c r="N35" s="2">
        <v>1.6728475850316028E-7</v>
      </c>
      <c r="O35" s="2">
        <v>1.1862010148405911E-6</v>
      </c>
      <c r="P35" s="2">
        <v>-6.38723623375703E-7</v>
      </c>
      <c r="Q35" s="2">
        <v>4.4102345423560438E-7</v>
      </c>
      <c r="R35" s="2">
        <v>2.220324976496491E-6</v>
      </c>
      <c r="S35" s="2">
        <v>7.299698552865176E-7</v>
      </c>
      <c r="T35" s="2">
        <v>2.3571943243627133E-6</v>
      </c>
      <c r="U35" s="2">
        <v>-6.6913903401264113E-7</v>
      </c>
      <c r="V35" s="2">
        <v>-4.8664657019101173E-7</v>
      </c>
      <c r="W35" s="2">
        <v>-5.1706198082794996E-7</v>
      </c>
      <c r="X35" s="2">
        <v>-3.3456951700632057E-7</v>
      </c>
      <c r="Y35" s="2">
        <v>-2.7373869573244415E-7</v>
      </c>
      <c r="Z35" s="2">
        <v>-9.12462319108147E-8</v>
      </c>
      <c r="AA35" s="2">
        <v>0</v>
      </c>
      <c r="AB35" s="2">
        <v>0</v>
      </c>
      <c r="AC35" s="2">
        <v>-3.193618116878515E-7</v>
      </c>
      <c r="AD35" s="2">
        <v>-2.7373869573244415E-7</v>
      </c>
      <c r="AE35" s="2">
        <v>1.3686934786622208E-7</v>
      </c>
      <c r="AF35" s="2">
        <v>5.3226968614641908E-7</v>
      </c>
      <c r="AG35" s="2">
        <v>4.4102345423560438E-7</v>
      </c>
      <c r="AH35" s="2">
        <v>3.3882767449549194E-5</v>
      </c>
      <c r="AI35" s="2">
        <v>1.3403919390645497E-3</v>
      </c>
      <c r="AJ35" s="2">
        <v>3.0415410636938233E-8</v>
      </c>
      <c r="AK35" s="2">
        <v>0</v>
      </c>
      <c r="AL35" s="2">
        <v>1.5207705318469117E-8</v>
      </c>
      <c r="AM35" s="2">
        <v>6.0374590114322399E-6</v>
      </c>
      <c r="AN35" s="2">
        <v>1.9009631648086398E-6</v>
      </c>
      <c r="AO35" s="2">
        <v>1.5374990076972276E-5</v>
      </c>
      <c r="AP35" s="2">
        <v>-3.0415410636938239E-7</v>
      </c>
      <c r="AQ35" s="2">
        <v>-5.1706198082794996E-7</v>
      </c>
      <c r="AR35" s="2">
        <v>3.0415410636938233E-8</v>
      </c>
      <c r="AS35" s="2">
        <v>3.0415410636938233E-8</v>
      </c>
      <c r="AT35" s="2">
        <v>6.0830821273876466E-8</v>
      </c>
      <c r="AU35" s="2">
        <v>2.0834556286302692E-6</v>
      </c>
      <c r="AV35" s="2">
        <v>6.38723623375703E-7</v>
      </c>
      <c r="AW35" s="2">
        <v>-6.0830821273876466E-8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</row>
    <row r="36" spans="1:57" x14ac:dyDescent="0.15">
      <c r="A36" s="2" t="s">
        <v>23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-5.2829620511628456E-8</v>
      </c>
      <c r="W36" s="2">
        <v>0</v>
      </c>
      <c r="X36" s="2">
        <v>0</v>
      </c>
      <c r="Y36" s="2">
        <v>0</v>
      </c>
      <c r="Z36" s="2">
        <v>1.3207405127907114E-8</v>
      </c>
      <c r="AA36" s="2">
        <v>1.3207405127907114E-8</v>
      </c>
      <c r="AB36" s="2">
        <v>1.3207405127907114E-8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2.6414810255814228E-8</v>
      </c>
      <c r="AI36" s="2">
        <v>5.9433323075582021E-8</v>
      </c>
      <c r="AJ36" s="2">
        <v>9.966307909518709E-5</v>
      </c>
      <c r="AK36" s="2">
        <v>5.8112582562791305E-7</v>
      </c>
      <c r="AL36" s="2">
        <v>1.6113034256046682E-6</v>
      </c>
      <c r="AM36" s="2">
        <v>-1.3207405127907114E-8</v>
      </c>
      <c r="AN36" s="2">
        <v>3.9622215383721352E-8</v>
      </c>
      <c r="AO36" s="2">
        <v>-2.6414810255814228E-8</v>
      </c>
      <c r="AP36" s="2">
        <v>6.6037025639535586E-8</v>
      </c>
      <c r="AQ36" s="2">
        <v>2.6414810255814228E-8</v>
      </c>
      <c r="AR36" s="2">
        <v>1.6245108307325755E-6</v>
      </c>
      <c r="AS36" s="2">
        <v>2.6414810255814228E-8</v>
      </c>
      <c r="AT36" s="2">
        <v>1.3207405127907114E-8</v>
      </c>
      <c r="AU36" s="2">
        <v>9.2451835895349808E-8</v>
      </c>
      <c r="AV36" s="2">
        <v>1.3207405127907114E-8</v>
      </c>
      <c r="AW36" s="2">
        <v>-1.3207405127907114E-8</v>
      </c>
      <c r="AX36" s="2">
        <v>0</v>
      </c>
      <c r="AY36" s="2">
        <v>0</v>
      </c>
      <c r="AZ36" s="2">
        <v>2.6414810255814228E-8</v>
      </c>
      <c r="BA36" s="2">
        <v>1.3207405127907114E-8</v>
      </c>
      <c r="BB36" s="2">
        <v>1.3207405127907114E-8</v>
      </c>
      <c r="BC36" s="2">
        <v>8.5848133331396249E-8</v>
      </c>
      <c r="BD36" s="2">
        <v>-6.603702563953557E-9</v>
      </c>
      <c r="BE36" s="2">
        <v>6.603702563953557E-9</v>
      </c>
    </row>
    <row r="37" spans="1:57" x14ac:dyDescent="0.15">
      <c r="A37" s="2" t="s">
        <v>22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-1.6250676434406582E-7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-4.0626691086016455E-8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2.4376014651609872E-7</v>
      </c>
      <c r="AI37" s="2">
        <v>-4.0626691086016462E-7</v>
      </c>
      <c r="AJ37" s="2">
        <v>2.1125879364728559E-6</v>
      </c>
      <c r="AK37" s="2">
        <v>2.8909953376809311E-4</v>
      </c>
      <c r="AL37" s="2">
        <v>1.056293968236428E-6</v>
      </c>
      <c r="AM37" s="2">
        <v>8.125338217203291E-8</v>
      </c>
      <c r="AN37" s="2">
        <v>4.0626691086016455E-8</v>
      </c>
      <c r="AO37" s="2">
        <v>0</v>
      </c>
      <c r="AP37" s="2">
        <v>3.6564021977414808E-7</v>
      </c>
      <c r="AQ37" s="2">
        <v>1.2188007325804936E-7</v>
      </c>
      <c r="AR37" s="2">
        <v>1.2188007325804936E-7</v>
      </c>
      <c r="AS37" s="2">
        <v>0</v>
      </c>
      <c r="AT37" s="2">
        <v>0</v>
      </c>
      <c r="AU37" s="2">
        <v>0</v>
      </c>
      <c r="AV37" s="2">
        <v>0</v>
      </c>
      <c r="AW37" s="2">
        <v>-4.0626691086016455E-8</v>
      </c>
      <c r="AX37" s="2">
        <v>0</v>
      </c>
      <c r="AY37" s="2">
        <v>0</v>
      </c>
      <c r="AZ37" s="2">
        <v>4.0626691086016455E-8</v>
      </c>
      <c r="BA37" s="2">
        <v>0</v>
      </c>
      <c r="BB37" s="2">
        <v>0</v>
      </c>
      <c r="BC37" s="2">
        <v>-4.0626691086016455E-8</v>
      </c>
      <c r="BD37" s="2">
        <v>0</v>
      </c>
      <c r="BE37" s="2">
        <v>0</v>
      </c>
    </row>
    <row r="38" spans="1:57" x14ac:dyDescent="0.15">
      <c r="A38" s="2" t="s">
        <v>21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2.2730906228192536E-7</v>
      </c>
      <c r="AI38" s="2">
        <v>3.7884843713654227E-7</v>
      </c>
      <c r="AJ38" s="2">
        <v>1.5153937485461688E-7</v>
      </c>
      <c r="AK38" s="2">
        <v>3.788484371365422E-8</v>
      </c>
      <c r="AL38" s="2">
        <v>4.739393948578144E-4</v>
      </c>
      <c r="AM38" s="2">
        <v>3.788484371365422E-8</v>
      </c>
      <c r="AN38" s="2">
        <v>3.788484371365422E-8</v>
      </c>
      <c r="AO38" s="2">
        <v>0</v>
      </c>
      <c r="AP38" s="2">
        <v>0</v>
      </c>
      <c r="AQ38" s="2">
        <v>0</v>
      </c>
      <c r="AR38" s="2">
        <v>1.0986604676959725E-6</v>
      </c>
      <c r="AS38" s="2">
        <v>3.788484371365422E-8</v>
      </c>
      <c r="AT38" s="2">
        <v>0</v>
      </c>
      <c r="AU38" s="2">
        <v>-1.8942421856827113E-7</v>
      </c>
      <c r="AV38" s="2">
        <v>0</v>
      </c>
      <c r="AW38" s="2">
        <v>3.788484371365422E-8</v>
      </c>
      <c r="AX38" s="2">
        <v>7.1981203055943031E-7</v>
      </c>
      <c r="AY38" s="2">
        <v>4.1673328085019644E-7</v>
      </c>
      <c r="AZ38" s="2">
        <v>3.788484371365422E-8</v>
      </c>
      <c r="BA38" s="2">
        <v>0</v>
      </c>
      <c r="BB38" s="2">
        <v>0</v>
      </c>
      <c r="BC38" s="2">
        <v>3.788484371365422E-8</v>
      </c>
      <c r="BD38" s="2">
        <v>0</v>
      </c>
      <c r="BE38" s="2">
        <v>0</v>
      </c>
    </row>
    <row r="39" spans="1:57" x14ac:dyDescent="0.15">
      <c r="A39" s="2" t="s">
        <v>20</v>
      </c>
      <c r="B39" s="2">
        <v>-3.3500925614512648E-7</v>
      </c>
      <c r="C39" s="2">
        <v>-4.8874638054049265E-7</v>
      </c>
      <c r="D39" s="2">
        <v>-5.4152181130308104E-7</v>
      </c>
      <c r="E39" s="2">
        <v>-1.4685337255676775E-7</v>
      </c>
      <c r="F39" s="2">
        <v>6.8837518385984891E-9</v>
      </c>
      <c r="G39" s="2">
        <v>4.8415721264809367E-7</v>
      </c>
      <c r="H39" s="2">
        <v>1.2689049222483214E-6</v>
      </c>
      <c r="I39" s="2">
        <v>8.7194189955580859E-8</v>
      </c>
      <c r="J39" s="2">
        <v>-2.1110172305035365E-7</v>
      </c>
      <c r="K39" s="2">
        <v>-8.260502206318186E-8</v>
      </c>
      <c r="L39" s="2">
        <v>3.0288508089833353E-7</v>
      </c>
      <c r="M39" s="2">
        <v>6.8837518385984891E-9</v>
      </c>
      <c r="N39" s="2">
        <v>-1.1472919730997481E-8</v>
      </c>
      <c r="O39" s="2">
        <v>3.0059049695213398E-7</v>
      </c>
      <c r="P39" s="2">
        <v>-1.1931836520237378E-7</v>
      </c>
      <c r="Q39" s="2">
        <v>-7.8015854170782861E-8</v>
      </c>
      <c r="R39" s="2">
        <v>3.6483884744571983E-7</v>
      </c>
      <c r="S39" s="2">
        <v>-2.4781506618954559E-7</v>
      </c>
      <c r="T39" s="2">
        <v>1.7668296385736118E-7</v>
      </c>
      <c r="U39" s="2">
        <v>-2.7535007354393957E-8</v>
      </c>
      <c r="V39" s="2">
        <v>9.1783357847979844E-9</v>
      </c>
      <c r="W39" s="2">
        <v>4.5891678923989922E-9</v>
      </c>
      <c r="X39" s="2">
        <v>2.7535007354393957E-8</v>
      </c>
      <c r="Y39" s="2">
        <v>2.2945839461994961E-9</v>
      </c>
      <c r="Z39" s="2">
        <v>2.2945839461994961E-9</v>
      </c>
      <c r="AA39" s="2">
        <v>0</v>
      </c>
      <c r="AB39" s="2">
        <v>0</v>
      </c>
      <c r="AC39" s="2">
        <v>6.0806474574286638E-7</v>
      </c>
      <c r="AD39" s="2">
        <v>4.130251103159093E-8</v>
      </c>
      <c r="AE39" s="2">
        <v>2.5240423408194457E-8</v>
      </c>
      <c r="AF39" s="2">
        <v>5.0641467692622889E-6</v>
      </c>
      <c r="AG39" s="2">
        <v>-6.8837518385984891E-9</v>
      </c>
      <c r="AH39" s="2">
        <v>7.2208262202951934E-5</v>
      </c>
      <c r="AI39" s="2">
        <v>1.1826285658712203E-5</v>
      </c>
      <c r="AJ39" s="2">
        <v>0</v>
      </c>
      <c r="AK39" s="2">
        <v>0</v>
      </c>
      <c r="AL39" s="2">
        <v>0</v>
      </c>
      <c r="AM39" s="2">
        <v>1.160371101593085E-4</v>
      </c>
      <c r="AN39" s="2">
        <v>1.8196050693362004E-5</v>
      </c>
      <c r="AO39" s="2">
        <v>7.8773066873028704E-6</v>
      </c>
      <c r="AP39" s="2">
        <v>4.5891678923989922E-9</v>
      </c>
      <c r="AQ39" s="2">
        <v>-1.8356671569595969E-8</v>
      </c>
      <c r="AR39" s="2">
        <v>6.8837518385984891E-9</v>
      </c>
      <c r="AS39" s="2">
        <v>3.9925760663871228E-7</v>
      </c>
      <c r="AT39" s="2">
        <v>8.260502206318186E-8</v>
      </c>
      <c r="AU39" s="2">
        <v>6.0577016179666705E-7</v>
      </c>
      <c r="AV39" s="2">
        <v>7.7098020592303064E-7</v>
      </c>
      <c r="AW39" s="2">
        <v>2.0192338726555566E-7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</row>
    <row r="40" spans="1:57" x14ac:dyDescent="0.15">
      <c r="A40" s="2" t="s">
        <v>19</v>
      </c>
      <c r="B40" s="2">
        <v>6.8998721691824233E-7</v>
      </c>
      <c r="C40" s="2">
        <v>8.1745166960114767E-7</v>
      </c>
      <c r="D40" s="2">
        <v>-2.4630406515433273E-6</v>
      </c>
      <c r="E40" s="2">
        <v>2.3508414027745427E-7</v>
      </c>
      <c r="F40" s="2">
        <v>3.9689530176713058E-8</v>
      </c>
      <c r="G40" s="2">
        <v>-8.1668840940544171E-8</v>
      </c>
      <c r="H40" s="2">
        <v>-7.2128088494218915E-7</v>
      </c>
      <c r="I40" s="2">
        <v>-1.0990946818166693E-7</v>
      </c>
      <c r="J40" s="2">
        <v>3.5567925119900547E-7</v>
      </c>
      <c r="K40" s="2">
        <v>4.0681768431130891E-7</v>
      </c>
      <c r="L40" s="2">
        <v>2.366106606688663E-7</v>
      </c>
      <c r="M40" s="2">
        <v>-5.3428213699421421E-8</v>
      </c>
      <c r="N40" s="2">
        <v>1.0075034583319469E-7</v>
      </c>
      <c r="O40" s="2">
        <v>1.4272965659702578E-7</v>
      </c>
      <c r="P40" s="2">
        <v>4.6711523977208446E-7</v>
      </c>
      <c r="Q40" s="2">
        <v>3.3354470552353087E-7</v>
      </c>
      <c r="R40" s="2">
        <v>3.3659774630635494E-7</v>
      </c>
      <c r="S40" s="2">
        <v>6.2282031969611265E-7</v>
      </c>
      <c r="T40" s="2">
        <v>3.0912037926093819E-7</v>
      </c>
      <c r="U40" s="2">
        <v>-1.205951109215512E-7</v>
      </c>
      <c r="V40" s="2">
        <v>-1.0761968759454887E-7</v>
      </c>
      <c r="W40" s="2">
        <v>-6.2587336047893669E-8</v>
      </c>
      <c r="X40" s="2">
        <v>3.4346708806770913E-8</v>
      </c>
      <c r="Y40" s="2">
        <v>-6.2587336047893669E-8</v>
      </c>
      <c r="Z40" s="2">
        <v>-1.2975423327002345E-8</v>
      </c>
      <c r="AA40" s="2">
        <v>7.6326019570602021E-10</v>
      </c>
      <c r="AB40" s="2">
        <v>0</v>
      </c>
      <c r="AC40" s="2">
        <v>3.8483579067497544E-6</v>
      </c>
      <c r="AD40" s="2">
        <v>1.9913458505970074E-6</v>
      </c>
      <c r="AE40" s="2">
        <v>9.159122348472243E-8</v>
      </c>
      <c r="AF40" s="2">
        <v>2.6950717510379576E-6</v>
      </c>
      <c r="AG40" s="2">
        <v>1.160155497473151E-7</v>
      </c>
      <c r="AH40" s="2">
        <v>3.8328637247769218E-5</v>
      </c>
      <c r="AI40" s="2">
        <v>1.0836768258634077E-5</v>
      </c>
      <c r="AJ40" s="2">
        <v>3.0530407828240808E-9</v>
      </c>
      <c r="AK40" s="2">
        <v>3.0530407828240808E-9</v>
      </c>
      <c r="AL40" s="2">
        <v>1.1448902935590304E-8</v>
      </c>
      <c r="AM40" s="2">
        <v>4.0181069742747737E-5</v>
      </c>
      <c r="AN40" s="2">
        <v>1.2999466023167085E-4</v>
      </c>
      <c r="AO40" s="2">
        <v>2.3155787817329244E-5</v>
      </c>
      <c r="AP40" s="2">
        <v>2.25925017928982E-7</v>
      </c>
      <c r="AQ40" s="2">
        <v>1.8318244696944486E-7</v>
      </c>
      <c r="AR40" s="2">
        <v>1.831824469694449E-8</v>
      </c>
      <c r="AS40" s="2">
        <v>2.2935968880965911E-6</v>
      </c>
      <c r="AT40" s="2">
        <v>4.2284614842113526E-7</v>
      </c>
      <c r="AU40" s="2">
        <v>1.287619950156056E-6</v>
      </c>
      <c r="AV40" s="2">
        <v>9.6392130115713303E-6</v>
      </c>
      <c r="AW40" s="2">
        <v>1.6196381352881753E-6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</row>
    <row r="41" spans="1:57" x14ac:dyDescent="0.15">
      <c r="A41" s="2" t="s">
        <v>18</v>
      </c>
      <c r="B41" s="2">
        <v>2.5189573723085304E-6</v>
      </c>
      <c r="C41" s="2">
        <v>-1.6373222920005443E-5</v>
      </c>
      <c r="D41" s="2">
        <v>-1.5393628386329906E-5</v>
      </c>
      <c r="E41" s="2">
        <v>-1.9591890673510791E-6</v>
      </c>
      <c r="F41" s="2">
        <v>4.1982622871808832E-7</v>
      </c>
      <c r="G41" s="2">
        <v>4.1562796643090748E-5</v>
      </c>
      <c r="H41" s="2">
        <v>8.4944840277293199E-5</v>
      </c>
      <c r="I41" s="2">
        <v>0</v>
      </c>
      <c r="J41" s="2">
        <v>-1.3434439318978826E-5</v>
      </c>
      <c r="K41" s="2">
        <v>-1.1195366099149021E-6</v>
      </c>
      <c r="L41" s="2">
        <v>-3.3026329992489618E-5</v>
      </c>
      <c r="M41" s="2">
        <v>1.1195366099149021E-6</v>
      </c>
      <c r="N41" s="2">
        <v>-6.1574513545319624E-6</v>
      </c>
      <c r="O41" s="2">
        <v>-2.2390732198298041E-6</v>
      </c>
      <c r="P41" s="2">
        <v>8.8163508030798544E-6</v>
      </c>
      <c r="Q41" s="2">
        <v>8.8163508030798544E-6</v>
      </c>
      <c r="R41" s="2">
        <v>3.0787256772659812E-6</v>
      </c>
      <c r="S41" s="2">
        <v>1.357438139521819E-5</v>
      </c>
      <c r="T41" s="2">
        <v>2.7988415247872558E-6</v>
      </c>
      <c r="U41" s="2">
        <v>6.9971038119681394E-7</v>
      </c>
      <c r="V41" s="2">
        <v>1.2594786861542652E-6</v>
      </c>
      <c r="W41" s="2">
        <v>1.3994207623936276E-7</v>
      </c>
      <c r="X41" s="2">
        <v>2.7988415247872551E-7</v>
      </c>
      <c r="Y41" s="2">
        <v>1.3994207623936276E-7</v>
      </c>
      <c r="Z41" s="2">
        <v>0</v>
      </c>
      <c r="AA41" s="2">
        <v>0</v>
      </c>
      <c r="AB41" s="2">
        <v>0</v>
      </c>
      <c r="AC41" s="2">
        <v>0</v>
      </c>
      <c r="AD41" s="2">
        <v>4.1982622871808832E-7</v>
      </c>
      <c r="AE41" s="2">
        <v>2.2390732198298041E-6</v>
      </c>
      <c r="AF41" s="2">
        <v>5.5976830495745103E-7</v>
      </c>
      <c r="AG41" s="2">
        <v>3.4985519059840695E-6</v>
      </c>
      <c r="AH41" s="2">
        <v>5.541706219078765E-5</v>
      </c>
      <c r="AI41" s="2">
        <v>1.4833860081372456E-5</v>
      </c>
      <c r="AJ41" s="2">
        <v>1.3994207623936276E-7</v>
      </c>
      <c r="AK41" s="2">
        <v>0</v>
      </c>
      <c r="AL41" s="2">
        <v>1.3994207623936276E-7</v>
      </c>
      <c r="AM41" s="2">
        <v>9.6560032605160319E-6</v>
      </c>
      <c r="AN41" s="2">
        <v>1.5953396691287357E-5</v>
      </c>
      <c r="AO41" s="2">
        <v>6.0019757078300304E-3</v>
      </c>
      <c r="AP41" s="2">
        <v>1.3994207623936279E-6</v>
      </c>
      <c r="AQ41" s="2">
        <v>-4.1982622871808832E-7</v>
      </c>
      <c r="AR41" s="2">
        <v>4.1982622871808832E-7</v>
      </c>
      <c r="AS41" s="2">
        <v>6.0175092782925995E-6</v>
      </c>
      <c r="AT41" s="2">
        <v>2.0991311435904416E-6</v>
      </c>
      <c r="AU41" s="2">
        <v>2.2670616350776774E-5</v>
      </c>
      <c r="AV41" s="2">
        <v>1.6793049148723533E-5</v>
      </c>
      <c r="AW41" s="2">
        <v>1.9591890673510791E-6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</row>
    <row r="42" spans="1:57" x14ac:dyDescent="0.15">
      <c r="A42" s="2" t="s">
        <v>17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4.2860887934378339E-8</v>
      </c>
      <c r="W42" s="2">
        <v>0</v>
      </c>
      <c r="X42" s="2">
        <v>0</v>
      </c>
      <c r="Y42" s="2">
        <v>5.357610991797293E-8</v>
      </c>
      <c r="Z42" s="2">
        <v>1.660859407457161E-7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1.2322505281133773E-7</v>
      </c>
      <c r="AI42" s="2">
        <v>1.8215877372110795E-7</v>
      </c>
      <c r="AJ42" s="2">
        <v>-5.3576109917972924E-9</v>
      </c>
      <c r="AK42" s="2">
        <v>5.3576109917972924E-9</v>
      </c>
      <c r="AL42" s="2">
        <v>1.0715221983594585E-8</v>
      </c>
      <c r="AM42" s="2">
        <v>9.6436997852351276E-8</v>
      </c>
      <c r="AN42" s="2">
        <v>5.7326437612231032E-7</v>
      </c>
      <c r="AO42" s="2">
        <v>4.1789365736018882E-7</v>
      </c>
      <c r="AP42" s="2">
        <v>1.1415997501321672E-4</v>
      </c>
      <c r="AQ42" s="2">
        <v>6.7559474606563851E-6</v>
      </c>
      <c r="AR42" s="2">
        <v>1.6072832975391877E-8</v>
      </c>
      <c r="AS42" s="2">
        <v>-1.3929788578672959E-7</v>
      </c>
      <c r="AT42" s="2">
        <v>3.2145665950783754E-8</v>
      </c>
      <c r="AU42" s="2">
        <v>1.3394027479493233E-7</v>
      </c>
      <c r="AV42" s="2">
        <v>2.9466860454885114E-7</v>
      </c>
      <c r="AW42" s="2">
        <v>1.553707187621215E-7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</row>
    <row r="43" spans="1:57" x14ac:dyDescent="0.15">
      <c r="A43" s="2" t="s">
        <v>16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1.0395666670367498E-8</v>
      </c>
      <c r="W43" s="2">
        <v>0</v>
      </c>
      <c r="X43" s="2">
        <v>0</v>
      </c>
      <c r="Y43" s="2">
        <v>2.4689708342122809E-8</v>
      </c>
      <c r="Z43" s="2">
        <v>2.7938354176612652E-7</v>
      </c>
      <c r="AA43" s="2">
        <v>2.5989166675918744E-9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7.5368583360164352E-8</v>
      </c>
      <c r="AI43" s="2">
        <v>7.1470208358776558E-8</v>
      </c>
      <c r="AJ43" s="2">
        <v>2.5989166675918744E-9</v>
      </c>
      <c r="AK43" s="2">
        <v>5.1978333351837488E-9</v>
      </c>
      <c r="AL43" s="2">
        <v>1.1695125004163435E-8</v>
      </c>
      <c r="AM43" s="2">
        <v>0</v>
      </c>
      <c r="AN43" s="2">
        <v>4.1062883347951612E-7</v>
      </c>
      <c r="AO43" s="2">
        <v>4.4051637515682276E-7</v>
      </c>
      <c r="AP43" s="2">
        <v>1.6752616839297226E-5</v>
      </c>
      <c r="AQ43" s="2">
        <v>4.3028963806984873E-5</v>
      </c>
      <c r="AR43" s="2">
        <v>1.8192416673143124E-8</v>
      </c>
      <c r="AS43" s="2">
        <v>4.3661800015543494E-7</v>
      </c>
      <c r="AT43" s="2">
        <v>8.4464791696735916E-8</v>
      </c>
      <c r="AU43" s="2">
        <v>2.507954584226159E-7</v>
      </c>
      <c r="AV43" s="2">
        <v>5.2498116685355862E-7</v>
      </c>
      <c r="AW43" s="2">
        <v>1.078550417050628E-6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</row>
    <row r="44" spans="1:57" x14ac:dyDescent="0.15">
      <c r="A44" s="2" t="s">
        <v>15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9.7383573879777808E-9</v>
      </c>
      <c r="W44" s="2">
        <v>0</v>
      </c>
      <c r="X44" s="2">
        <v>0</v>
      </c>
      <c r="Y44" s="2">
        <v>0</v>
      </c>
      <c r="Z44" s="2">
        <v>5.4101985488765454E-9</v>
      </c>
      <c r="AA44" s="2">
        <v>5.4101985488765454E-9</v>
      </c>
      <c r="AB44" s="2">
        <v>1.2984476517303709E-8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3.1379151583483957E-8</v>
      </c>
      <c r="AI44" s="2">
        <v>3.2461191293259271E-8</v>
      </c>
      <c r="AJ44" s="2">
        <v>2.3804873615056798E-8</v>
      </c>
      <c r="AK44" s="2">
        <v>2.3804873615056798E-8</v>
      </c>
      <c r="AL44" s="2">
        <v>9.6193330199024975E-7</v>
      </c>
      <c r="AM44" s="2">
        <v>4.3281588391012363E-9</v>
      </c>
      <c r="AN44" s="2">
        <v>5.7348104618091375E-8</v>
      </c>
      <c r="AO44" s="2">
        <v>6.3840342876743228E-8</v>
      </c>
      <c r="AP44" s="2">
        <v>2.4886913324832105E-8</v>
      </c>
      <c r="AQ44" s="2">
        <v>2.0558754485730872E-8</v>
      </c>
      <c r="AR44" s="2">
        <v>1.7323455753502696E-5</v>
      </c>
      <c r="AS44" s="2">
        <v>1.3525496372191363E-7</v>
      </c>
      <c r="AT44" s="2">
        <v>6.5961140707902833E-6</v>
      </c>
      <c r="AU44" s="2">
        <v>2.8782256280023223E-7</v>
      </c>
      <c r="AV44" s="2">
        <v>1.6230595646629635E-8</v>
      </c>
      <c r="AW44" s="2">
        <v>1.1902436807528399E-8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</row>
    <row r="45" spans="1:57" x14ac:dyDescent="0.15">
      <c r="A45" s="2" t="s">
        <v>14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-2.4881192306735334E-8</v>
      </c>
      <c r="W45" s="2">
        <v>0</v>
      </c>
      <c r="X45" s="2">
        <v>0</v>
      </c>
      <c r="Y45" s="2">
        <v>-2.4881192306735334E-8</v>
      </c>
      <c r="Z45" s="2">
        <v>0</v>
      </c>
      <c r="AA45" s="2">
        <v>0</v>
      </c>
      <c r="AB45" s="2">
        <v>-1.2440596153367667E-8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2.6125251922072103E-7</v>
      </c>
      <c r="AI45" s="2">
        <v>-4.9762384613470669E-8</v>
      </c>
      <c r="AJ45" s="2">
        <v>0</v>
      </c>
      <c r="AK45" s="2">
        <v>0</v>
      </c>
      <c r="AL45" s="2">
        <v>3.732178846010301E-8</v>
      </c>
      <c r="AM45" s="2">
        <v>3.8565848075439774E-7</v>
      </c>
      <c r="AN45" s="2">
        <v>6.8423278843522171E-7</v>
      </c>
      <c r="AO45" s="2">
        <v>1.6297180960911649E-6</v>
      </c>
      <c r="AP45" s="2">
        <v>-3.732178846010301E-8</v>
      </c>
      <c r="AQ45" s="2">
        <v>3.1101490383419169E-7</v>
      </c>
      <c r="AR45" s="2">
        <v>2.3637132691398572E-7</v>
      </c>
      <c r="AS45" s="2">
        <v>1.6601975566669154E-4</v>
      </c>
      <c r="AT45" s="2">
        <v>6.0585703266900549E-6</v>
      </c>
      <c r="AU45" s="2">
        <v>5.3494563459480972E-7</v>
      </c>
      <c r="AV45" s="2">
        <v>7.8002537881615268E-6</v>
      </c>
      <c r="AW45" s="2">
        <v>1.9494414172327135E-5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</row>
    <row r="46" spans="1:57" x14ac:dyDescent="0.15">
      <c r="A46" s="2" t="s">
        <v>13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-3.3755502146849938E-8</v>
      </c>
      <c r="W46" s="2">
        <v>0</v>
      </c>
      <c r="X46" s="2">
        <v>0</v>
      </c>
      <c r="Y46" s="2">
        <v>0</v>
      </c>
      <c r="Z46" s="2">
        <v>0</v>
      </c>
      <c r="AA46" s="2">
        <v>3.3755502146849938E-8</v>
      </c>
      <c r="AB46" s="2">
        <v>3.3755502146849938E-8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8.4388755367124845E-7</v>
      </c>
      <c r="AI46" s="2">
        <v>-1.3502200858739975E-7</v>
      </c>
      <c r="AJ46" s="2">
        <v>-3.3755502146849938E-8</v>
      </c>
      <c r="AK46" s="2">
        <v>1.0126650644054981E-7</v>
      </c>
      <c r="AL46" s="2">
        <v>2.3628851502794957E-7</v>
      </c>
      <c r="AM46" s="2">
        <v>3.7131052361534932E-7</v>
      </c>
      <c r="AN46" s="2">
        <v>8.1013205152439851E-7</v>
      </c>
      <c r="AO46" s="2">
        <v>8.1013205152439851E-7</v>
      </c>
      <c r="AP46" s="2">
        <v>1.6877751073424969E-7</v>
      </c>
      <c r="AQ46" s="2">
        <v>1.0126650644054981E-7</v>
      </c>
      <c r="AR46" s="2">
        <v>4.624503794118441E-6</v>
      </c>
      <c r="AS46" s="2">
        <v>3.4768167211255433E-6</v>
      </c>
      <c r="AT46" s="2">
        <v>2.0287056790256811E-4</v>
      </c>
      <c r="AU46" s="2">
        <v>1.1139315708460481E-6</v>
      </c>
      <c r="AV46" s="2">
        <v>0</v>
      </c>
      <c r="AW46" s="2">
        <v>-3.3755502146849938E-8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</row>
    <row r="47" spans="1:57" x14ac:dyDescent="0.15">
      <c r="A47" s="2" t="s">
        <v>12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5.4868179199473261E-8</v>
      </c>
      <c r="W47" s="2">
        <v>0</v>
      </c>
      <c r="X47" s="2">
        <v>0</v>
      </c>
      <c r="Y47" s="2">
        <v>0</v>
      </c>
      <c r="Z47" s="2">
        <v>-2.743408959973663E-8</v>
      </c>
      <c r="AA47" s="2">
        <v>0</v>
      </c>
      <c r="AB47" s="2">
        <v>-2.743408959973663E-8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1.0973635839894652E-7</v>
      </c>
      <c r="AI47" s="2">
        <v>2.7434089599736639E-7</v>
      </c>
      <c r="AJ47" s="2">
        <v>0</v>
      </c>
      <c r="AK47" s="2">
        <v>0</v>
      </c>
      <c r="AL47" s="2">
        <v>5.4868179199473261E-8</v>
      </c>
      <c r="AM47" s="2">
        <v>8.2302268799209901E-8</v>
      </c>
      <c r="AN47" s="2">
        <v>-1.0973635839894652E-7</v>
      </c>
      <c r="AO47" s="2">
        <v>3.5389975583660255E-6</v>
      </c>
      <c r="AP47" s="2">
        <v>-1.646045375984198E-7</v>
      </c>
      <c r="AQ47" s="2">
        <v>-1.371704479986832E-7</v>
      </c>
      <c r="AR47" s="2">
        <v>6.0354997119420594E-7</v>
      </c>
      <c r="AS47" s="2">
        <v>1.0973635839894656E-6</v>
      </c>
      <c r="AT47" s="2">
        <v>8.3948314175194104E-6</v>
      </c>
      <c r="AU47" s="2">
        <v>5.8036816548242848E-4</v>
      </c>
      <c r="AV47" s="2">
        <v>2.4965021535760339E-6</v>
      </c>
      <c r="AW47" s="2">
        <v>-1.646045375984198E-7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</row>
    <row r="48" spans="1:57" x14ac:dyDescent="0.15">
      <c r="A48" s="2" t="s">
        <v>11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2.3125551486589075E-8</v>
      </c>
      <c r="W48" s="2">
        <v>0</v>
      </c>
      <c r="X48" s="2">
        <v>0</v>
      </c>
      <c r="Y48" s="2">
        <v>-9.2502205946356301E-8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5.5501323567813789E-7</v>
      </c>
      <c r="AI48" s="2">
        <v>2.3125551486589079E-7</v>
      </c>
      <c r="AJ48" s="2">
        <v>-2.3125551486589075E-8</v>
      </c>
      <c r="AK48" s="2">
        <v>0</v>
      </c>
      <c r="AL48" s="2">
        <v>4.6251102973178151E-8</v>
      </c>
      <c r="AM48" s="2">
        <v>5.7813878716472695E-7</v>
      </c>
      <c r="AN48" s="2">
        <v>2.7981917298772781E-6</v>
      </c>
      <c r="AO48" s="2">
        <v>1.4337841921685227E-6</v>
      </c>
      <c r="AP48" s="2">
        <v>-9.2502205946356301E-8</v>
      </c>
      <c r="AQ48" s="2">
        <v>-3.2375772081224707E-7</v>
      </c>
      <c r="AR48" s="2">
        <v>3.4688327229883619E-7</v>
      </c>
      <c r="AS48" s="2">
        <v>1.9494839903194591E-5</v>
      </c>
      <c r="AT48" s="2">
        <v>9.5277272124746987E-6</v>
      </c>
      <c r="AU48" s="2">
        <v>4.3938547824519245E-7</v>
      </c>
      <c r="AV48" s="2">
        <v>3.6270114951566308E-4</v>
      </c>
      <c r="AW48" s="2">
        <v>1.8130432365485832E-5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</row>
    <row r="49" spans="1:57" x14ac:dyDescent="0.15">
      <c r="A49" s="2" t="s">
        <v>10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-6.555248645089101E-8</v>
      </c>
      <c r="W49" s="2">
        <v>0</v>
      </c>
      <c r="X49" s="2">
        <v>0</v>
      </c>
      <c r="Y49" s="2">
        <v>-7.0594985408651869E-8</v>
      </c>
      <c r="Z49" s="2">
        <v>-1.5127496873282544E-8</v>
      </c>
      <c r="AA49" s="2">
        <v>5.0424989577608475E-9</v>
      </c>
      <c r="AB49" s="2">
        <v>1.0084997915521695E-8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-8.5722482281934407E-8</v>
      </c>
      <c r="AI49" s="2">
        <v>3.0254993746565089E-8</v>
      </c>
      <c r="AJ49" s="2">
        <v>0</v>
      </c>
      <c r="AK49" s="2">
        <v>1.0084997915521695E-8</v>
      </c>
      <c r="AL49" s="2">
        <v>4.033999166208678E-8</v>
      </c>
      <c r="AM49" s="2">
        <v>-8.0679983324173561E-8</v>
      </c>
      <c r="AN49" s="2">
        <v>3.1313918527694865E-6</v>
      </c>
      <c r="AO49" s="2">
        <v>3.4742817818972245E-6</v>
      </c>
      <c r="AP49" s="2">
        <v>1.0135422905099304E-6</v>
      </c>
      <c r="AQ49" s="2">
        <v>1.1093497707073865E-7</v>
      </c>
      <c r="AR49" s="2">
        <v>1.462324697750646E-7</v>
      </c>
      <c r="AS49" s="2">
        <v>1.8460588684362463E-5</v>
      </c>
      <c r="AT49" s="2">
        <v>1.7648746352162967E-6</v>
      </c>
      <c r="AU49" s="2">
        <v>8.4713982490382232E-7</v>
      </c>
      <c r="AV49" s="2">
        <v>8.3503782740519641E-6</v>
      </c>
      <c r="AW49" s="2">
        <v>2.493515734612739E-5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</row>
    <row r="50" spans="1:57" x14ac:dyDescent="0.15">
      <c r="A50" s="2" t="s">
        <v>9</v>
      </c>
      <c r="B50" s="2">
        <v>2.4990457944498829E-6</v>
      </c>
      <c r="C50" s="2">
        <v>5.6053865884112427E-6</v>
      </c>
      <c r="D50" s="2">
        <v>-2.0449181178240437E-5</v>
      </c>
      <c r="E50" s="2">
        <v>4.4606623857922631E-7</v>
      </c>
      <c r="F50" s="2">
        <v>2.1497168124300065E-8</v>
      </c>
      <c r="G50" s="2">
        <v>-3.22457521864501E-8</v>
      </c>
      <c r="H50" s="2">
        <v>-9.7758372045254564E-6</v>
      </c>
      <c r="I50" s="2">
        <v>-1.5854161491671299E-6</v>
      </c>
      <c r="J50" s="2">
        <v>9.2437822934490293E-7</v>
      </c>
      <c r="K50" s="2">
        <v>1.5477961049496047E-6</v>
      </c>
      <c r="L50" s="2">
        <v>2.5259172546052575E-7</v>
      </c>
      <c r="M50" s="2">
        <v>-9.7274685762457801E-7</v>
      </c>
      <c r="N50" s="2">
        <v>3.6545185811310113E-7</v>
      </c>
      <c r="O50" s="2">
        <v>-1.6337847774468051E-6</v>
      </c>
      <c r="P50" s="2">
        <v>1.9132479630627056E-6</v>
      </c>
      <c r="Q50" s="2">
        <v>1.2092157069918788E-6</v>
      </c>
      <c r="R50" s="2">
        <v>-1.4403102643281045E-6</v>
      </c>
      <c r="S50" s="2">
        <v>2.6549002633510579E-6</v>
      </c>
      <c r="T50" s="2">
        <v>-9.4050110543812781E-7</v>
      </c>
      <c r="U50" s="2">
        <v>-5.9117212341825178E-7</v>
      </c>
      <c r="V50" s="2">
        <v>-6.8253508794652707E-7</v>
      </c>
      <c r="W50" s="2">
        <v>3.4395468998880103E-7</v>
      </c>
      <c r="X50" s="2">
        <v>6.44915043729002E-8</v>
      </c>
      <c r="Y50" s="2">
        <v>-2.5259172546052575E-7</v>
      </c>
      <c r="Z50" s="2">
        <v>-6.9865796403975211E-8</v>
      </c>
      <c r="AA50" s="2">
        <v>0</v>
      </c>
      <c r="AB50" s="2">
        <v>0</v>
      </c>
      <c r="AC50" s="2">
        <v>-4.8906057482782651E-7</v>
      </c>
      <c r="AD50" s="2">
        <v>-2.0422309718085064E-7</v>
      </c>
      <c r="AE50" s="2">
        <v>-1.3435730077687542E-7</v>
      </c>
      <c r="AF50" s="2">
        <v>-2.4184314139837575E-7</v>
      </c>
      <c r="AG50" s="2">
        <v>-4.8368628279675151E-7</v>
      </c>
      <c r="AH50" s="2">
        <v>-6.5566362779115197E-7</v>
      </c>
      <c r="AI50" s="2">
        <v>-2.7946318561590085E-7</v>
      </c>
      <c r="AJ50" s="2">
        <v>0</v>
      </c>
      <c r="AK50" s="2">
        <v>0</v>
      </c>
      <c r="AL50" s="2">
        <v>5.3742920310750161E-9</v>
      </c>
      <c r="AM50" s="2">
        <v>-8.9213247715845262E-7</v>
      </c>
      <c r="AN50" s="2">
        <v>-5.320549110764266E-7</v>
      </c>
      <c r="AO50" s="2">
        <v>-1.5048017687010047E-7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2.8224169459596665E-4</v>
      </c>
      <c r="AY50" s="2">
        <v>3.8979740101387098E-5</v>
      </c>
      <c r="AZ50" s="2">
        <v>5.3742920310750161E-9</v>
      </c>
      <c r="BA50" s="2">
        <v>5.5892637123180169E-7</v>
      </c>
      <c r="BB50" s="2">
        <v>4.4069194654815137E-7</v>
      </c>
      <c r="BC50" s="2">
        <v>5.3742920310750161E-9</v>
      </c>
      <c r="BD50" s="2">
        <v>0</v>
      </c>
      <c r="BE50" s="2">
        <v>1.0748584062150032E-8</v>
      </c>
    </row>
    <row r="51" spans="1:57" x14ac:dyDescent="0.15">
      <c r="A51" s="2" t="s">
        <v>8</v>
      </c>
      <c r="B51" s="2">
        <v>2.381280268080516E-6</v>
      </c>
      <c r="C51" s="2">
        <v>3.3610479928389452E-6</v>
      </c>
      <c r="D51" s="2">
        <v>-2.8561018155110285E-6</v>
      </c>
      <c r="E51" s="2">
        <v>1.7787876701324339E-7</v>
      </c>
      <c r="F51" s="2">
        <v>1.1619500103284446E-7</v>
      </c>
      <c r="G51" s="2">
        <v>7.7319883403337232E-7</v>
      </c>
      <c r="H51" s="2">
        <v>-7.9184741444605107E-7</v>
      </c>
      <c r="I51" s="2">
        <v>-7.8467488351809768E-7</v>
      </c>
      <c r="J51" s="2">
        <v>1.5205765567261126E-6</v>
      </c>
      <c r="K51" s="2">
        <v>2.7284307649934589E-6</v>
      </c>
      <c r="L51" s="2">
        <v>6.3835525258784911E-7</v>
      </c>
      <c r="M51" s="2">
        <v>-5.1211870825587005E-7</v>
      </c>
      <c r="N51" s="2">
        <v>3.1415685464435726E-7</v>
      </c>
      <c r="O51" s="2">
        <v>-9.1808395877803021E-8</v>
      </c>
      <c r="P51" s="2">
        <v>1.4875829144575272E-6</v>
      </c>
      <c r="Q51" s="2">
        <v>1.1289563680598592E-6</v>
      </c>
      <c r="R51" s="2">
        <v>4.8916660928641923E-7</v>
      </c>
      <c r="S51" s="2">
        <v>2.2249190938511328E-6</v>
      </c>
      <c r="T51" s="2">
        <v>5.2933278248295804E-7</v>
      </c>
      <c r="U51" s="2">
        <v>-7.3159815465124286E-8</v>
      </c>
      <c r="V51" s="2">
        <v>-2.0369987835387547E-7</v>
      </c>
      <c r="W51" s="2">
        <v>9.697261814592943E-7</v>
      </c>
      <c r="X51" s="2">
        <v>2.0656889072505681E-7</v>
      </c>
      <c r="Y51" s="2">
        <v>-1.5779568041497396E-7</v>
      </c>
      <c r="Z51" s="2">
        <v>-1.4345061855906722E-9</v>
      </c>
      <c r="AA51" s="2">
        <v>0</v>
      </c>
      <c r="AB51" s="2">
        <v>0</v>
      </c>
      <c r="AC51" s="2">
        <v>-2.180449402097822E-7</v>
      </c>
      <c r="AD51" s="2">
        <v>2.0083086598269412E-8</v>
      </c>
      <c r="AE51" s="2">
        <v>1.3627808763111387E-7</v>
      </c>
      <c r="AF51" s="2">
        <v>-2.8690123711813444E-9</v>
      </c>
      <c r="AG51" s="2">
        <v>1.7787876701324339E-7</v>
      </c>
      <c r="AH51" s="2">
        <v>-3.1128784227317589E-7</v>
      </c>
      <c r="AI51" s="2">
        <v>-2.0083086598269408E-7</v>
      </c>
      <c r="AJ51" s="2">
        <v>0</v>
      </c>
      <c r="AK51" s="2">
        <v>0</v>
      </c>
      <c r="AL51" s="2">
        <v>4.3035185567720172E-9</v>
      </c>
      <c r="AM51" s="2">
        <v>-4.3178636186279238E-7</v>
      </c>
      <c r="AN51" s="2">
        <v>-2.5390759484954899E-7</v>
      </c>
      <c r="AO51" s="2">
        <v>-1.1476049484725379E-7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5.4240113383368906E-5</v>
      </c>
      <c r="AY51" s="2">
        <v>1.6620045215634972E-4</v>
      </c>
      <c r="AZ51" s="2">
        <v>2.8690123711813444E-9</v>
      </c>
      <c r="BA51" s="2">
        <v>4.9562188712157736E-6</v>
      </c>
      <c r="BB51" s="2">
        <v>1.5679152608506046E-6</v>
      </c>
      <c r="BC51" s="2">
        <v>2.8690123711813444E-9</v>
      </c>
      <c r="BD51" s="2">
        <v>2.8690123711813444E-9</v>
      </c>
      <c r="BE51" s="2">
        <v>2.4386605155041429E-8</v>
      </c>
    </row>
    <row r="52" spans="1:57" x14ac:dyDescent="0.15">
      <c r="A52" s="2" t="s">
        <v>7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4.1300128030396889E-9</v>
      </c>
      <c r="W52" s="2">
        <v>0</v>
      </c>
      <c r="X52" s="2">
        <v>0</v>
      </c>
      <c r="Y52" s="2">
        <v>2.0650064015198445E-9</v>
      </c>
      <c r="Z52" s="2">
        <v>2.6845083219757976E-8</v>
      </c>
      <c r="AA52" s="2">
        <v>3.7170115227357204E-8</v>
      </c>
      <c r="AB52" s="2">
        <v>1.4455044810638911E-8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5.5755172841035802E-8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2.8910089621277823E-8</v>
      </c>
      <c r="AY52" s="2">
        <v>1.2390038409119067E-8</v>
      </c>
      <c r="AZ52" s="2">
        <v>3.3409738570189563E-5</v>
      </c>
      <c r="BA52" s="2">
        <v>5.5755172841035802E-8</v>
      </c>
      <c r="BB52" s="2">
        <v>2.0650064015198448E-8</v>
      </c>
      <c r="BC52" s="2">
        <v>1.7346053772766693E-7</v>
      </c>
      <c r="BD52" s="2">
        <v>1.9018708957997769E-6</v>
      </c>
      <c r="BE52" s="2">
        <v>4.4191136992524671E-7</v>
      </c>
    </row>
    <row r="53" spans="1:57" x14ac:dyDescent="0.15">
      <c r="A53" s="2" t="s">
        <v>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6.4946038285169994E-9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1.2989207657033999E-8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4.48127664167673E-7</v>
      </c>
      <c r="AY53" s="2">
        <v>1.0871966808937458E-5</v>
      </c>
      <c r="AZ53" s="2">
        <v>6.4946038285169994E-9</v>
      </c>
      <c r="BA53" s="2">
        <v>6.3607500436112653E-4</v>
      </c>
      <c r="BB53" s="2">
        <v>5.7477243882375453E-6</v>
      </c>
      <c r="BC53" s="2">
        <v>6.4946038285169994E-9</v>
      </c>
      <c r="BD53" s="2">
        <v>6.4946038285169994E-9</v>
      </c>
      <c r="BE53" s="2">
        <v>1.81848907198476E-7</v>
      </c>
    </row>
    <row r="54" spans="1:57" x14ac:dyDescent="0.15">
      <c r="A54" s="2" t="s">
        <v>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1.2772468688293011E-8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1.2772468688293011E-8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-1.5326962425951613E-7</v>
      </c>
      <c r="AY54" s="2">
        <v>1.3921990870239382E-6</v>
      </c>
      <c r="AZ54" s="2">
        <v>1.2772468688293011E-8</v>
      </c>
      <c r="BA54" s="2">
        <v>2.2568952172213747E-5</v>
      </c>
      <c r="BB54" s="2">
        <v>2.2651973218687656E-4</v>
      </c>
      <c r="BC54" s="2">
        <v>1.2772468688293011E-8</v>
      </c>
      <c r="BD54" s="2">
        <v>1.2772468688293011E-8</v>
      </c>
      <c r="BE54" s="2">
        <v>1.7370557416078496E-6</v>
      </c>
    </row>
    <row r="55" spans="1:57" x14ac:dyDescent="0.15">
      <c r="A55" s="2" t="s">
        <v>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-1.1939371869645937E-7</v>
      </c>
      <c r="W55" s="2">
        <v>0</v>
      </c>
      <c r="X55" s="2">
        <v>0</v>
      </c>
      <c r="Y55" s="2">
        <v>0</v>
      </c>
      <c r="Z55" s="2">
        <v>5.9696859348229684E-8</v>
      </c>
      <c r="AA55" s="2">
        <v>5.9696859348229684E-8</v>
      </c>
      <c r="AB55" s="2">
        <v>3.5818115608937813E-7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-1.7909057804468906E-6</v>
      </c>
      <c r="AY55" s="2">
        <v>-1.0148466089199048E-6</v>
      </c>
      <c r="AZ55" s="2">
        <v>5.9696859348229684E-8</v>
      </c>
      <c r="BA55" s="2">
        <v>5.9696859348229684E-8</v>
      </c>
      <c r="BB55" s="2">
        <v>0</v>
      </c>
      <c r="BC55" s="2">
        <v>4.5840024356318607E-3</v>
      </c>
      <c r="BD55" s="2">
        <v>4.6265065994878011E-5</v>
      </c>
      <c r="BE55" s="2">
        <v>8.9545289022344532E-7</v>
      </c>
    </row>
    <row r="56" spans="1:57" x14ac:dyDescent="0.15">
      <c r="A56" s="2" t="s">
        <v>3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-3.8856415287419353E-8</v>
      </c>
      <c r="W56" s="2">
        <v>0</v>
      </c>
      <c r="X56" s="2">
        <v>0</v>
      </c>
      <c r="Y56" s="2">
        <v>0</v>
      </c>
      <c r="Z56" s="2">
        <v>2.3313849172451608E-8</v>
      </c>
      <c r="AA56" s="2">
        <v>5.4398981402387085E-8</v>
      </c>
      <c r="AB56" s="2">
        <v>6.2170264459870954E-8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1.5542566114967738E-8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-1.2434052891974191E-7</v>
      </c>
      <c r="AY56" s="2">
        <v>-1.4765437809219353E-7</v>
      </c>
      <c r="AZ56" s="2">
        <v>1.1035221941627097E-6</v>
      </c>
      <c r="BA56" s="2">
        <v>1.5542566114967738E-8</v>
      </c>
      <c r="BB56" s="2">
        <v>7.7712830574838692E-9</v>
      </c>
      <c r="BC56" s="2">
        <v>2.4401828800499353E-5</v>
      </c>
      <c r="BD56" s="2">
        <v>3.832796803951045E-5</v>
      </c>
      <c r="BE56" s="2">
        <v>4.2742056816161287E-7</v>
      </c>
    </row>
    <row r="57" spans="1:57" x14ac:dyDescent="0.15">
      <c r="A57" s="2" t="s">
        <v>2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1.3537417421753727E-8</v>
      </c>
      <c r="Z57" s="2">
        <v>3.6099779791343275E-8</v>
      </c>
      <c r="AA57" s="2">
        <v>1.8049889895671638E-8</v>
      </c>
      <c r="AB57" s="2">
        <v>-1.8049889895671638E-8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4.5124724739179097E-8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-4.5124724739179097E-8</v>
      </c>
      <c r="AZ57" s="2">
        <v>3.0233565575249995E-7</v>
      </c>
      <c r="BA57" s="2">
        <v>1.2183675679578353E-7</v>
      </c>
      <c r="BB57" s="2">
        <v>5.5503411429190286E-7</v>
      </c>
      <c r="BC57" s="2">
        <v>1.4755784989711563E-6</v>
      </c>
      <c r="BD57" s="2">
        <v>1.6154651456626113E-6</v>
      </c>
      <c r="BE57" s="2">
        <v>6.4591530991660952E-5</v>
      </c>
    </row>
    <row r="58" spans="1:57" ht="14" x14ac:dyDescent="0.2">
      <c r="A58" s="43" t="s">
        <v>1</v>
      </c>
      <c r="B58" s="2">
        <v>470</v>
      </c>
      <c r="C58" s="2">
        <v>540</v>
      </c>
      <c r="D58" s="2">
        <v>1110</v>
      </c>
      <c r="E58" s="2">
        <v>-1065</v>
      </c>
      <c r="F58" s="2">
        <v>275.00000000000006</v>
      </c>
      <c r="G58" s="2">
        <v>100.00000000000001</v>
      </c>
      <c r="H58" s="2">
        <v>1090.0000000000002</v>
      </c>
      <c r="I58" s="2">
        <v>-870</v>
      </c>
      <c r="J58" s="2">
        <v>465</v>
      </c>
      <c r="K58" s="2">
        <v>705.00000000000011</v>
      </c>
      <c r="L58" s="2">
        <v>-75.000000000000014</v>
      </c>
      <c r="M58" s="2">
        <v>-715</v>
      </c>
      <c r="N58" s="2">
        <v>-40</v>
      </c>
      <c r="O58" s="2">
        <v>475.00000000000006</v>
      </c>
      <c r="P58" s="2">
        <v>515</v>
      </c>
      <c r="Q58" s="2">
        <v>135</v>
      </c>
      <c r="R58" s="2">
        <v>250.00000000000003</v>
      </c>
      <c r="S58" s="2">
        <v>1075</v>
      </c>
      <c r="T58" s="2">
        <v>205</v>
      </c>
      <c r="U58" s="2">
        <v>-1390</v>
      </c>
      <c r="V58" s="2">
        <v>-2250</v>
      </c>
      <c r="W58" s="2">
        <v>-405.00000000000006</v>
      </c>
      <c r="X58" s="2">
        <v>-2575.0000000000005</v>
      </c>
      <c r="Y58" s="2">
        <v>-230</v>
      </c>
      <c r="Z58" s="2">
        <v>-350</v>
      </c>
      <c r="AA58" s="2">
        <v>-5</v>
      </c>
      <c r="AB58" s="2">
        <v>5</v>
      </c>
      <c r="AC58" s="2">
        <v>-175</v>
      </c>
      <c r="AD58" s="2">
        <v>-180</v>
      </c>
      <c r="AE58" s="2">
        <v>-80</v>
      </c>
      <c r="AF58" s="2">
        <v>-95.000000000000014</v>
      </c>
      <c r="AG58" s="2">
        <v>-310.00000000000006</v>
      </c>
      <c r="AH58" s="2">
        <v>-635</v>
      </c>
      <c r="AI58" s="2">
        <v>-945.00000000000011</v>
      </c>
      <c r="AJ58" s="2">
        <v>-65</v>
      </c>
      <c r="AK58" s="2">
        <v>30</v>
      </c>
      <c r="AL58" s="2">
        <v>5</v>
      </c>
      <c r="AM58" s="2">
        <v>-215.00000000000003</v>
      </c>
      <c r="AN58" s="2">
        <v>-265</v>
      </c>
      <c r="AO58" s="2">
        <v>-100.00000000000001</v>
      </c>
      <c r="AP58" s="2">
        <v>-875</v>
      </c>
      <c r="AQ58" s="2">
        <v>-1130</v>
      </c>
      <c r="AR58" s="2">
        <v>5</v>
      </c>
      <c r="AS58" s="2">
        <v>5</v>
      </c>
      <c r="AT58" s="2">
        <v>-45</v>
      </c>
      <c r="AU58" s="2">
        <v>-30</v>
      </c>
      <c r="AV58" s="2">
        <v>-125.00000000000001</v>
      </c>
      <c r="AW58" s="2">
        <v>-150.00000000000003</v>
      </c>
      <c r="AX58" s="2">
        <v>-75.000000000000014</v>
      </c>
      <c r="AY58" s="2">
        <v>-70</v>
      </c>
      <c r="AZ58" s="2">
        <v>-10</v>
      </c>
      <c r="BA58" s="2">
        <v>-10</v>
      </c>
      <c r="BB58" s="2">
        <v>-20</v>
      </c>
      <c r="BC58" s="2">
        <v>-105</v>
      </c>
      <c r="BD58" s="2">
        <v>0</v>
      </c>
      <c r="BE58" s="2">
        <v>-15</v>
      </c>
    </row>
    <row r="59" spans="1:57" ht="14" x14ac:dyDescent="0.2">
      <c r="A59" s="43" t="s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7" tint="-0.249977111117893"/>
  </sheetPr>
  <dimension ref="A1:BF59"/>
  <sheetViews>
    <sheetView topLeftCell="A42" workbookViewId="0">
      <selection activeCell="A58" sqref="A58:A59"/>
    </sheetView>
  </sheetViews>
  <sheetFormatPr baseColWidth="10" defaultColWidth="9.1640625" defaultRowHeight="14" x14ac:dyDescent="0.2"/>
  <cols>
    <col min="1" max="1" width="9.83203125" style="4" bestFit="1" customWidth="1"/>
    <col min="2" max="56" width="11.5" style="4" bestFit="1" customWidth="1"/>
    <col min="57" max="57" width="11.1640625" style="4" bestFit="1" customWidth="1"/>
    <col min="58" max="58" width="12.5" style="3" bestFit="1" customWidth="1"/>
    <col min="59" max="16384" width="9.1640625" style="4"/>
  </cols>
  <sheetData>
    <row r="1" spans="1:57" x14ac:dyDescent="0.2">
      <c r="A1" s="43" t="s">
        <v>58</v>
      </c>
      <c r="B1" s="43" t="s">
        <v>57</v>
      </c>
      <c r="C1" s="43" t="s">
        <v>56</v>
      </c>
      <c r="D1" s="43" t="s">
        <v>55</v>
      </c>
      <c r="E1" s="43" t="s">
        <v>54</v>
      </c>
      <c r="F1" s="43" t="s">
        <v>53</v>
      </c>
      <c r="G1" s="43" t="s">
        <v>52</v>
      </c>
      <c r="H1" s="43" t="s">
        <v>51</v>
      </c>
      <c r="I1" s="43" t="s">
        <v>50</v>
      </c>
      <c r="J1" s="43" t="s">
        <v>49</v>
      </c>
      <c r="K1" s="43" t="s">
        <v>48</v>
      </c>
      <c r="L1" s="43" t="s">
        <v>47</v>
      </c>
      <c r="M1" s="43" t="s">
        <v>46</v>
      </c>
      <c r="N1" s="43" t="s">
        <v>45</v>
      </c>
      <c r="O1" s="43" t="s">
        <v>44</v>
      </c>
      <c r="P1" s="43" t="s">
        <v>43</v>
      </c>
      <c r="Q1" s="43" t="s">
        <v>42</v>
      </c>
      <c r="R1" s="43" t="s">
        <v>41</v>
      </c>
      <c r="S1" s="43" t="s">
        <v>40</v>
      </c>
      <c r="T1" s="43" t="s">
        <v>39</v>
      </c>
      <c r="U1" s="43" t="s">
        <v>38</v>
      </c>
      <c r="V1" s="43" t="s">
        <v>37</v>
      </c>
      <c r="W1" s="43" t="s">
        <v>36</v>
      </c>
      <c r="X1" s="43" t="s">
        <v>35</v>
      </c>
      <c r="Y1" s="43" t="s">
        <v>34</v>
      </c>
      <c r="Z1" s="43" t="s">
        <v>33</v>
      </c>
      <c r="AA1" s="43" t="s">
        <v>32</v>
      </c>
      <c r="AB1" s="43" t="s">
        <v>31</v>
      </c>
      <c r="AC1" s="43" t="s">
        <v>30</v>
      </c>
      <c r="AD1" s="43" t="s">
        <v>29</v>
      </c>
      <c r="AE1" s="43" t="s">
        <v>28</v>
      </c>
      <c r="AF1" s="43" t="s">
        <v>27</v>
      </c>
      <c r="AG1" s="43" t="s">
        <v>26</v>
      </c>
      <c r="AH1" s="43" t="s">
        <v>25</v>
      </c>
      <c r="AI1" s="43" t="s">
        <v>24</v>
      </c>
      <c r="AJ1" s="43" t="s">
        <v>23</v>
      </c>
      <c r="AK1" s="43" t="s">
        <v>22</v>
      </c>
      <c r="AL1" s="43" t="s">
        <v>21</v>
      </c>
      <c r="AM1" s="43" t="s">
        <v>20</v>
      </c>
      <c r="AN1" s="43" t="s">
        <v>19</v>
      </c>
      <c r="AO1" s="43" t="s">
        <v>18</v>
      </c>
      <c r="AP1" s="43" t="s">
        <v>17</v>
      </c>
      <c r="AQ1" s="43" t="s">
        <v>16</v>
      </c>
      <c r="AR1" s="43" t="s">
        <v>15</v>
      </c>
      <c r="AS1" s="43" t="s">
        <v>14</v>
      </c>
      <c r="AT1" s="43" t="s">
        <v>13</v>
      </c>
      <c r="AU1" s="43" t="s">
        <v>12</v>
      </c>
      <c r="AV1" s="43" t="s">
        <v>11</v>
      </c>
      <c r="AW1" s="43" t="s">
        <v>10</v>
      </c>
      <c r="AX1" s="43" t="s">
        <v>9</v>
      </c>
      <c r="AY1" s="43" t="s">
        <v>8</v>
      </c>
      <c r="AZ1" s="43" t="s">
        <v>7</v>
      </c>
      <c r="BA1" s="43" t="s">
        <v>6</v>
      </c>
      <c r="BB1" s="43" t="s">
        <v>5</v>
      </c>
      <c r="BC1" s="43" t="s">
        <v>4</v>
      </c>
      <c r="BD1" s="43" t="s">
        <v>3</v>
      </c>
      <c r="BE1" s="43" t="s">
        <v>2</v>
      </c>
    </row>
    <row r="2" spans="1:57" x14ac:dyDescent="0.2">
      <c r="A2" s="43" t="s">
        <v>57</v>
      </c>
      <c r="B2" s="2">
        <v>1.0699988423713619E-3</v>
      </c>
      <c r="C2" s="2">
        <v>2.8900333558577355E-4</v>
      </c>
      <c r="D2" s="2">
        <v>3.5267291068222021E-5</v>
      </c>
      <c r="E2" s="2">
        <v>-1.2114718305877791E-6</v>
      </c>
      <c r="F2" s="2">
        <v>2.8267676047048178E-6</v>
      </c>
      <c r="G2" s="2">
        <v>2.5844732385872623E-5</v>
      </c>
      <c r="H2" s="2">
        <v>1.0768638494113595E-5</v>
      </c>
      <c r="I2" s="2">
        <v>-4.9939561016451791E-5</v>
      </c>
      <c r="J2" s="2">
        <v>1.5278005863523657E-4</v>
      </c>
      <c r="K2" s="2">
        <v>7.2634466642796172E-4</v>
      </c>
      <c r="L2" s="2">
        <v>6.7707814531739211E-5</v>
      </c>
      <c r="M2" s="2">
        <v>-1.6287565722346811E-5</v>
      </c>
      <c r="N2" s="2">
        <v>4.0382394352925973E-7</v>
      </c>
      <c r="O2" s="2">
        <v>-2.0756550697403951E-4</v>
      </c>
      <c r="P2" s="2">
        <v>9.2475683068200484E-5</v>
      </c>
      <c r="Q2" s="2">
        <v>1.1428217601878051E-4</v>
      </c>
      <c r="R2" s="2">
        <v>1.5695290605170561E-4</v>
      </c>
      <c r="S2" s="2">
        <v>1.7547496426158103E-3</v>
      </c>
      <c r="T2" s="2">
        <v>1.1805119949172026E-4</v>
      </c>
      <c r="U2" s="2">
        <v>-3.0825227689400161E-5</v>
      </c>
      <c r="V2" s="2">
        <v>-1.7633645534111011E-5</v>
      </c>
      <c r="W2" s="2">
        <v>-4.4151417825865735E-5</v>
      </c>
      <c r="X2" s="2">
        <v>-7.6726549270559354E-6</v>
      </c>
      <c r="Y2" s="2">
        <v>-4.1728474164690175E-6</v>
      </c>
      <c r="Z2" s="2">
        <v>-1.3460798117641993E-6</v>
      </c>
      <c r="AA2" s="2">
        <v>0</v>
      </c>
      <c r="AB2" s="2">
        <v>0</v>
      </c>
      <c r="AC2" s="2">
        <v>-1.8845117364698787E-6</v>
      </c>
      <c r="AD2" s="2">
        <v>-2.1537276988227186E-6</v>
      </c>
      <c r="AE2" s="2">
        <v>-2.4229436611755582E-6</v>
      </c>
      <c r="AF2" s="2">
        <v>-5.3843192470567964E-7</v>
      </c>
      <c r="AG2" s="2">
        <v>8.3456948329380351E-6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</row>
    <row r="3" spans="1:57" x14ac:dyDescent="0.2">
      <c r="A3" s="43" t="s">
        <v>56</v>
      </c>
      <c r="B3" s="2">
        <v>3.1588683921185358E-4</v>
      </c>
      <c r="C3" s="2">
        <v>5.0437180404544583E-3</v>
      </c>
      <c r="D3" s="2">
        <v>-2.4142364322821227E-5</v>
      </c>
      <c r="E3" s="2">
        <v>3.0832417086976507E-5</v>
      </c>
      <c r="F3" s="2">
        <v>8.7261557793329748E-6</v>
      </c>
      <c r="G3" s="2">
        <v>1.4979900754521607E-4</v>
      </c>
      <c r="H3" s="2">
        <v>-1.5707080402799352E-5</v>
      </c>
      <c r="I3" s="2">
        <v>-5.8756115580842028E-5</v>
      </c>
      <c r="J3" s="2">
        <v>8.1298684677452205E-4</v>
      </c>
      <c r="K3" s="2">
        <v>8.6388942215396444E-5</v>
      </c>
      <c r="L3" s="2">
        <v>-8.3189351762974346E-5</v>
      </c>
      <c r="M3" s="2">
        <v>-4.3630778896664874E-6</v>
      </c>
      <c r="N3" s="2">
        <v>2.3269748744887931E-6</v>
      </c>
      <c r="O3" s="2">
        <v>-4.4445220102735949E-4</v>
      </c>
      <c r="P3" s="2">
        <v>2.3851492463510129E-5</v>
      </c>
      <c r="Q3" s="2">
        <v>3.1123288946287605E-5</v>
      </c>
      <c r="R3" s="2">
        <v>1.1663961558375075E-4</v>
      </c>
      <c r="S3" s="2">
        <v>-2.0215594222121387E-4</v>
      </c>
      <c r="T3" s="2">
        <v>1.8295839950668136E-4</v>
      </c>
      <c r="U3" s="2">
        <v>-1.2216618091066162E-5</v>
      </c>
      <c r="V3" s="2">
        <v>-7.5626683420885761E-6</v>
      </c>
      <c r="W3" s="2">
        <v>-1.745231155866595E-5</v>
      </c>
      <c r="X3" s="2">
        <v>-6.1083090455330812E-6</v>
      </c>
      <c r="Y3" s="2">
        <v>-5.2356934675997838E-6</v>
      </c>
      <c r="Z3" s="2">
        <v>-1.1634874372443966E-6</v>
      </c>
      <c r="AA3" s="2">
        <v>0</v>
      </c>
      <c r="AB3" s="2">
        <v>0</v>
      </c>
      <c r="AC3" s="2">
        <v>-2.3269748744887931E-6</v>
      </c>
      <c r="AD3" s="2">
        <v>-2.6178467337998919E-6</v>
      </c>
      <c r="AE3" s="2">
        <v>-3.7813341710442881E-6</v>
      </c>
      <c r="AF3" s="2">
        <v>-8.7261557793329731E-7</v>
      </c>
      <c r="AG3" s="2">
        <v>7.5626683420885761E-6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</row>
    <row r="4" spans="1:57" x14ac:dyDescent="0.2">
      <c r="A4" s="43" t="s">
        <v>55</v>
      </c>
      <c r="B4" s="2">
        <v>4.2521050789907743E-5</v>
      </c>
      <c r="C4" s="2">
        <v>4.4905786528125003E-5</v>
      </c>
      <c r="D4" s="2">
        <v>1.0754349794363832E-3</v>
      </c>
      <c r="E4" s="2">
        <v>7.7200767118558725E-6</v>
      </c>
      <c r="F4" s="2">
        <v>5.416179473239199E-6</v>
      </c>
      <c r="G4" s="2">
        <v>1.5880723246534934E-4</v>
      </c>
      <c r="H4" s="2">
        <v>6.5721700175275658E-5</v>
      </c>
      <c r="I4" s="2">
        <v>-1.3580867932898289E-5</v>
      </c>
      <c r="J4" s="2">
        <v>3.6943194317467365E-5</v>
      </c>
      <c r="K4" s="2">
        <v>1.8568603358254387E-4</v>
      </c>
      <c r="L4" s="2">
        <v>2.3847357382172589E-6</v>
      </c>
      <c r="M4" s="2">
        <v>-7.679657462055581E-6</v>
      </c>
      <c r="N4" s="2">
        <v>7.2350457142523614E-6</v>
      </c>
      <c r="O4" s="2">
        <v>-2.4251549880175518E-7</v>
      </c>
      <c r="P4" s="2">
        <v>1.7420696663926081E-5</v>
      </c>
      <c r="Q4" s="2">
        <v>1.7986566161130175E-5</v>
      </c>
      <c r="R4" s="2">
        <v>1.1964097940886588E-5</v>
      </c>
      <c r="S4" s="2">
        <v>-1.1802420941685417E-5</v>
      </c>
      <c r="T4" s="2">
        <v>7.4775612130541169E-6</v>
      </c>
      <c r="U4" s="2">
        <v>-1.2812902186692732E-5</v>
      </c>
      <c r="V4" s="2">
        <v>1.9805432402143341E-6</v>
      </c>
      <c r="W4" s="2">
        <v>-1.693566566632257E-5</v>
      </c>
      <c r="X4" s="2">
        <v>-3.9610864804286683E-6</v>
      </c>
      <c r="Y4" s="2">
        <v>-1.6571892418119938E-6</v>
      </c>
      <c r="Z4" s="2">
        <v>-6.4670799680468043E-7</v>
      </c>
      <c r="AA4" s="2">
        <v>0</v>
      </c>
      <c r="AB4" s="2">
        <v>0</v>
      </c>
      <c r="AC4" s="2">
        <v>-2.2230587390160893E-6</v>
      </c>
      <c r="AD4" s="2">
        <v>-1.5359314924111162E-6</v>
      </c>
      <c r="AE4" s="2">
        <v>-1.1721582442084833E-6</v>
      </c>
      <c r="AF4" s="2">
        <v>-1.0104812450073132E-6</v>
      </c>
      <c r="AG4" s="2">
        <v>2.829347486020477E-7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</row>
    <row r="5" spans="1:57" x14ac:dyDescent="0.2">
      <c r="A5" s="43" t="s">
        <v>54</v>
      </c>
      <c r="B5" s="2">
        <v>5.1848996843176122E-6</v>
      </c>
      <c r="C5" s="2">
        <v>4.8047174065800377E-6</v>
      </c>
      <c r="D5" s="2">
        <v>-4.6539554688565168E-7</v>
      </c>
      <c r="E5" s="2">
        <v>4.0427141343905024E-4</v>
      </c>
      <c r="F5" s="2">
        <v>3.53962810307397E-7</v>
      </c>
      <c r="G5" s="2">
        <v>1.217238775445993E-5</v>
      </c>
      <c r="H5" s="2">
        <v>3.53962810307397E-7</v>
      </c>
      <c r="I5" s="2">
        <v>6.554866857544389E-8</v>
      </c>
      <c r="J5" s="2">
        <v>1.2972081511080345E-5</v>
      </c>
      <c r="K5" s="2">
        <v>-2.8906962841770758E-6</v>
      </c>
      <c r="L5" s="2">
        <v>-1.4289609749446771E-6</v>
      </c>
      <c r="M5" s="2">
        <v>2.0778927938415713E-6</v>
      </c>
      <c r="N5" s="2">
        <v>2.8841414173195311E-7</v>
      </c>
      <c r="O5" s="2">
        <v>-5.296332420895866E-6</v>
      </c>
      <c r="P5" s="2">
        <v>3.6510608396522247E-6</v>
      </c>
      <c r="Q5" s="2">
        <v>2.7137148790233771E-6</v>
      </c>
      <c r="R5" s="2">
        <v>-7.0530367387177623E-6</v>
      </c>
      <c r="S5" s="2">
        <v>-1.4420707086597658E-6</v>
      </c>
      <c r="T5" s="2">
        <v>7.3480057473072599E-6</v>
      </c>
      <c r="U5" s="2">
        <v>1.0553335640646467E-6</v>
      </c>
      <c r="V5" s="2">
        <v>1.7934115722241449E-5</v>
      </c>
      <c r="W5" s="2">
        <v>1.9467954566906836E-6</v>
      </c>
      <c r="X5" s="2">
        <v>2.4908494058668681E-7</v>
      </c>
      <c r="Y5" s="2">
        <v>1.3240831052239665E-6</v>
      </c>
      <c r="Z5" s="2">
        <v>1.704265382961541E-7</v>
      </c>
      <c r="AA5" s="2">
        <v>0</v>
      </c>
      <c r="AB5" s="2">
        <v>0</v>
      </c>
      <c r="AC5" s="2">
        <v>-2.6219467430177555E-8</v>
      </c>
      <c r="AD5" s="2">
        <v>5.2438934860355111E-8</v>
      </c>
      <c r="AE5" s="2">
        <v>1.3765220400843218E-7</v>
      </c>
      <c r="AF5" s="2">
        <v>-1.3109733715088778E-8</v>
      </c>
      <c r="AG5" s="2">
        <v>1.2585344366485228E-6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</row>
    <row r="6" spans="1:57" x14ac:dyDescent="0.2">
      <c r="A6" s="43" t="s">
        <v>53</v>
      </c>
      <c r="B6" s="2">
        <v>1.4063415879959182E-5</v>
      </c>
      <c r="C6" s="2">
        <v>-4.6878052933197285E-6</v>
      </c>
      <c r="D6" s="2">
        <v>-3.9190052252152931E-5</v>
      </c>
      <c r="E6" s="2">
        <v>2.5501660795659319E-5</v>
      </c>
      <c r="F6" s="2">
        <v>8.4549256270314611E-4</v>
      </c>
      <c r="G6" s="2">
        <v>0</v>
      </c>
      <c r="H6" s="2">
        <v>-1.5751025785554287E-5</v>
      </c>
      <c r="I6" s="2">
        <v>-3.0564490512444628E-5</v>
      </c>
      <c r="J6" s="2">
        <v>-3.1877075994574149E-6</v>
      </c>
      <c r="K6" s="2">
        <v>2.6439221854323265E-5</v>
      </c>
      <c r="L6" s="2">
        <v>9.1880983749066662E-6</v>
      </c>
      <c r="M6" s="2">
        <v>-1.3313367033028027E-5</v>
      </c>
      <c r="N6" s="2">
        <v>2.8126831759918364E-6</v>
      </c>
      <c r="O6" s="2">
        <v>-6.8273196291908519E-4</v>
      </c>
      <c r="P6" s="2">
        <v>-2.1001367714072378E-5</v>
      </c>
      <c r="Q6" s="2">
        <v>2.4939124160460951E-5</v>
      </c>
      <c r="R6" s="2">
        <v>-2.6870499941308683E-4</v>
      </c>
      <c r="S6" s="2">
        <v>7.4442348057917275E-5</v>
      </c>
      <c r="T6" s="2">
        <v>-5.3253468132112108E-5</v>
      </c>
      <c r="U6" s="2">
        <v>-4.1252686581213609E-6</v>
      </c>
      <c r="V6" s="2">
        <v>-3.5627320229229933E-6</v>
      </c>
      <c r="W6" s="2">
        <v>-5.2503419285180945E-6</v>
      </c>
      <c r="X6" s="2">
        <v>-1.687609905595102E-6</v>
      </c>
      <c r="Y6" s="2">
        <v>-1.8751221173278912E-6</v>
      </c>
      <c r="Z6" s="2">
        <v>-1.875122117327891E-7</v>
      </c>
      <c r="AA6" s="2">
        <v>0</v>
      </c>
      <c r="AB6" s="2">
        <v>0</v>
      </c>
      <c r="AC6" s="2">
        <v>5.6253663519836742E-7</v>
      </c>
      <c r="AD6" s="2">
        <v>-7.5004884693115641E-7</v>
      </c>
      <c r="AE6" s="2">
        <v>6.7504396223804081E-6</v>
      </c>
      <c r="AF6" s="2">
        <v>2.0626343290606805E-6</v>
      </c>
      <c r="AG6" s="2">
        <v>5.6253663519836729E-6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</row>
    <row r="7" spans="1:57" x14ac:dyDescent="0.2">
      <c r="A7" s="43" t="s">
        <v>52</v>
      </c>
      <c r="B7" s="2">
        <v>1.2853320109656715E-5</v>
      </c>
      <c r="C7" s="2">
        <v>3.392855472075899E-5</v>
      </c>
      <c r="D7" s="2">
        <v>6.3424526801336082E-5</v>
      </c>
      <c r="E7" s="2">
        <v>1.8654272588628262E-5</v>
      </c>
      <c r="F7" s="2">
        <v>8.7716015307029434E-7</v>
      </c>
      <c r="G7" s="2">
        <v>1.9420910562411697E-4</v>
      </c>
      <c r="H7" s="2">
        <v>1.3794805340618829E-5</v>
      </c>
      <c r="I7" s="2">
        <v>-2.953105848669991E-6</v>
      </c>
      <c r="J7" s="2">
        <v>1.0561008242966345E-5</v>
      </c>
      <c r="K7" s="2">
        <v>3.7671104707192243E-5</v>
      </c>
      <c r="L7" s="2">
        <v>4.8126853731790144E-6</v>
      </c>
      <c r="M7" s="2">
        <v>-2.6431759279184874E-6</v>
      </c>
      <c r="N7" s="2">
        <v>1.8946659306318359E-6</v>
      </c>
      <c r="O7" s="2">
        <v>-2.5730031156728636E-7</v>
      </c>
      <c r="P7" s="2">
        <v>6.6196352885038213E-6</v>
      </c>
      <c r="Q7" s="2">
        <v>8.1400462204923332E-6</v>
      </c>
      <c r="R7" s="2">
        <v>3.7483977207870577E-6</v>
      </c>
      <c r="S7" s="2">
        <v>1.2847472375302913E-5</v>
      </c>
      <c r="T7" s="2">
        <v>3.0525173326846243E-6</v>
      </c>
      <c r="U7" s="2">
        <v>-5.9705367752318032E-6</v>
      </c>
      <c r="V7" s="2">
        <v>1.5028677289271043E-6</v>
      </c>
      <c r="W7" s="2">
        <v>-7.648836534772966E-6</v>
      </c>
      <c r="X7" s="2">
        <v>-1.8127976496786084E-6</v>
      </c>
      <c r="Y7" s="2">
        <v>-6.0816437279540406E-7</v>
      </c>
      <c r="Z7" s="2">
        <v>-2.7484351462869224E-7</v>
      </c>
      <c r="AA7" s="2">
        <v>0</v>
      </c>
      <c r="AB7" s="2">
        <v>0</v>
      </c>
      <c r="AC7" s="2">
        <v>-6.4325077891821591E-7</v>
      </c>
      <c r="AD7" s="2">
        <v>-5.3214382619597866E-7</v>
      </c>
      <c r="AE7" s="2">
        <v>-3.9764593605853346E-7</v>
      </c>
      <c r="AF7" s="2">
        <v>-2.806912489824942E-7</v>
      </c>
      <c r="AG7" s="2">
        <v>1.0759831210995611E-6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</row>
    <row r="8" spans="1:57" x14ac:dyDescent="0.2">
      <c r="A8" s="43" t="s">
        <v>51</v>
      </c>
      <c r="B8" s="2">
        <v>1.0740244094538385E-5</v>
      </c>
      <c r="C8" s="2">
        <v>1.6942208576580644E-5</v>
      </c>
      <c r="D8" s="2">
        <v>5.4785774533218837E-5</v>
      </c>
      <c r="E8" s="2">
        <v>1.6973797529799876E-5</v>
      </c>
      <c r="F8" s="2">
        <v>6.2546127374076475E-6</v>
      </c>
      <c r="G8" s="2">
        <v>4.9205059464488103E-5</v>
      </c>
      <c r="H8" s="2">
        <v>3.3057839543924764E-4</v>
      </c>
      <c r="I8" s="2">
        <v>-6.7810952910614897E-6</v>
      </c>
      <c r="J8" s="2">
        <v>6.1914348309691853E-6</v>
      </c>
      <c r="K8" s="2">
        <v>3.3463231110238214E-5</v>
      </c>
      <c r="L8" s="2">
        <v>1.954303239163063E-5</v>
      </c>
      <c r="M8" s="2">
        <v>-4.2118604292307383E-6</v>
      </c>
      <c r="N8" s="2">
        <v>1.3941258020753747E-5</v>
      </c>
      <c r="O8" s="2">
        <v>-2.0606527150011389E-5</v>
      </c>
      <c r="P8" s="2">
        <v>5.2542958854653464E-6</v>
      </c>
      <c r="Q8" s="2">
        <v>1.28251150070076E-5</v>
      </c>
      <c r="R8" s="2">
        <v>6.1177272734576485E-6</v>
      </c>
      <c r="S8" s="2">
        <v>1.5604942890299887E-5</v>
      </c>
      <c r="T8" s="2">
        <v>8.6659028331422438E-6</v>
      </c>
      <c r="U8" s="2">
        <v>-7.8972383048076353E-6</v>
      </c>
      <c r="V8" s="2">
        <v>3.1694249729961307E-6</v>
      </c>
      <c r="W8" s="2">
        <v>-1.0361176655907618E-5</v>
      </c>
      <c r="X8" s="2">
        <v>-2.4323493978807516E-6</v>
      </c>
      <c r="Y8" s="2">
        <v>-1.0213761540884541E-6</v>
      </c>
      <c r="Z8" s="2">
        <v>-4.0012674077692017E-7</v>
      </c>
      <c r="AA8" s="2">
        <v>0</v>
      </c>
      <c r="AB8" s="2">
        <v>0</v>
      </c>
      <c r="AC8" s="2">
        <v>-1.6847441716922951E-7</v>
      </c>
      <c r="AD8" s="2">
        <v>-9.1607964335768567E-7</v>
      </c>
      <c r="AE8" s="2">
        <v>1.4741511502307584E-7</v>
      </c>
      <c r="AF8" s="2">
        <v>3.7906743863076647E-7</v>
      </c>
      <c r="AG8" s="2">
        <v>1.579447660961527E-6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</row>
    <row r="9" spans="1:57" x14ac:dyDescent="0.2">
      <c r="A9" s="43" t="s">
        <v>50</v>
      </c>
      <c r="B9" s="2">
        <v>4.616297221835394E-6</v>
      </c>
      <c r="C9" s="2">
        <v>5.9627172448707162E-7</v>
      </c>
      <c r="D9" s="2">
        <v>-9.2325944436707874E-7</v>
      </c>
      <c r="E9" s="2">
        <v>-1.346420023035323E-7</v>
      </c>
      <c r="F9" s="2">
        <v>5.9627172448707162E-7</v>
      </c>
      <c r="G9" s="2">
        <v>9.6172858788237371E-8</v>
      </c>
      <c r="H9" s="2">
        <v>7.6938287030589886E-8</v>
      </c>
      <c r="I9" s="2">
        <v>4.6051411702159584E-4</v>
      </c>
      <c r="J9" s="2">
        <v>3.8276797797718472E-6</v>
      </c>
      <c r="K9" s="2">
        <v>-1.2310125924894382E-6</v>
      </c>
      <c r="L9" s="2">
        <v>5.0009886569883426E-7</v>
      </c>
      <c r="M9" s="2">
        <v>9.8096315964002115E-7</v>
      </c>
      <c r="N9" s="2">
        <v>2.3081486109176968E-7</v>
      </c>
      <c r="O9" s="2">
        <v>2.8451778543912143E-4</v>
      </c>
      <c r="P9" s="2">
        <v>1.346420023035323E-7</v>
      </c>
      <c r="Q9" s="2">
        <v>-7.501482985482515E-7</v>
      </c>
      <c r="R9" s="2">
        <v>7.147566865141801E-5</v>
      </c>
      <c r="S9" s="2">
        <v>-1.1156051619435533E-6</v>
      </c>
      <c r="T9" s="2">
        <v>4.1277390991911473E-5</v>
      </c>
      <c r="U9" s="2">
        <v>-1.8926818609525115E-5</v>
      </c>
      <c r="V9" s="2">
        <v>-1.1348397337012009E-6</v>
      </c>
      <c r="W9" s="2">
        <v>-3.0736845668720664E-5</v>
      </c>
      <c r="X9" s="2">
        <v>9.8096315964002115E-7</v>
      </c>
      <c r="Y9" s="2">
        <v>1.4041237383082655E-6</v>
      </c>
      <c r="Z9" s="2">
        <v>5.0009886569883426E-7</v>
      </c>
      <c r="AA9" s="2">
        <v>0</v>
      </c>
      <c r="AB9" s="2">
        <v>0</v>
      </c>
      <c r="AC9" s="2">
        <v>2.1158028933412221E-7</v>
      </c>
      <c r="AD9" s="2">
        <v>4.4239515042589185E-7</v>
      </c>
      <c r="AE9" s="2">
        <v>4.8086429394118689E-7</v>
      </c>
      <c r="AF9" s="2">
        <v>7.6938287030589886E-8</v>
      </c>
      <c r="AG9" s="2">
        <v>1.0136619316280218E-5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</row>
    <row r="10" spans="1:57" x14ac:dyDescent="0.2">
      <c r="A10" s="43" t="s">
        <v>49</v>
      </c>
      <c r="B10" s="2">
        <v>8.7080902396108914E-5</v>
      </c>
      <c r="C10" s="2">
        <v>1.6464944174004775E-4</v>
      </c>
      <c r="D10" s="2">
        <v>6.120123529861774E-6</v>
      </c>
      <c r="E10" s="2">
        <v>7.3683066181888472E-6</v>
      </c>
      <c r="F10" s="2">
        <v>5.6369558827674237E-7</v>
      </c>
      <c r="G10" s="2">
        <v>2.6986926288749038E-5</v>
      </c>
      <c r="H10" s="2">
        <v>5.1336562503774745E-7</v>
      </c>
      <c r="I10" s="2">
        <v>-7.3582406255410478E-6</v>
      </c>
      <c r="J10" s="2">
        <v>7.2127870317803522E-4</v>
      </c>
      <c r="K10" s="2">
        <v>2.3071255148755243E-5</v>
      </c>
      <c r="L10" s="2">
        <v>9.1600533094970632E-7</v>
      </c>
      <c r="M10" s="2">
        <v>-2.5768941178365361E-6</v>
      </c>
      <c r="N10" s="2">
        <v>3.7244172796856183E-7</v>
      </c>
      <c r="O10" s="2">
        <v>-6.5328292284215311E-6</v>
      </c>
      <c r="P10" s="2">
        <v>3.0288571877227104E-5</v>
      </c>
      <c r="Q10" s="2">
        <v>1.0045860662503371E-5</v>
      </c>
      <c r="R10" s="2">
        <v>8.4554338241511355E-6</v>
      </c>
      <c r="S10" s="2">
        <v>2.2205579781044529E-5</v>
      </c>
      <c r="T10" s="2">
        <v>2.0897000736830661E-5</v>
      </c>
      <c r="U10" s="2">
        <v>-9.9552667286731843E-6</v>
      </c>
      <c r="V10" s="2">
        <v>-1.2532160846509717E-5</v>
      </c>
      <c r="W10" s="2">
        <v>-1.5652618567327397E-5</v>
      </c>
      <c r="X10" s="2">
        <v>-1.9125386030818042E-6</v>
      </c>
      <c r="Y10" s="2">
        <v>-1.2582490809748712E-6</v>
      </c>
      <c r="Z10" s="2">
        <v>-3.6237573532076294E-7</v>
      </c>
      <c r="AA10" s="2">
        <v>0</v>
      </c>
      <c r="AB10" s="2">
        <v>0</v>
      </c>
      <c r="AC10" s="2">
        <v>-2.6171580884277325E-7</v>
      </c>
      <c r="AD10" s="2">
        <v>-2.2145183825157735E-7</v>
      </c>
      <c r="AE10" s="2">
        <v>-1.4092389706918559E-7</v>
      </c>
      <c r="AF10" s="2">
        <v>-1.1072591912578867E-7</v>
      </c>
      <c r="AG10" s="2">
        <v>4.3384428312013565E-6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</row>
    <row r="11" spans="1:57" x14ac:dyDescent="0.2">
      <c r="A11" s="43" t="s">
        <v>48</v>
      </c>
      <c r="B11" s="2">
        <v>1.3915792586078143E-4</v>
      </c>
      <c r="C11" s="2">
        <v>2.5059925221410583E-4</v>
      </c>
      <c r="D11" s="2">
        <v>3.5673986578266693E-4</v>
      </c>
      <c r="E11" s="2">
        <v>6.7980535833197491E-6</v>
      </c>
      <c r="F11" s="2">
        <v>1.0993134976743832E-5</v>
      </c>
      <c r="G11" s="2">
        <v>1.2788680356278658E-4</v>
      </c>
      <c r="H11" s="2">
        <v>5.7663415478586756E-5</v>
      </c>
      <c r="I11" s="2">
        <v>2.6408795518844384E-6</v>
      </c>
      <c r="J11" s="2">
        <v>4.6720823651161292E-5</v>
      </c>
      <c r="K11" s="2">
        <v>6.9770395108434012E-4</v>
      </c>
      <c r="L11" s="2">
        <v>6.6982308634159845E-5</v>
      </c>
      <c r="M11" s="2">
        <v>1.010862986367249E-7</v>
      </c>
      <c r="N11" s="2">
        <v>1.0386617184923484E-5</v>
      </c>
      <c r="O11" s="2">
        <v>5.7240116603045474E-6</v>
      </c>
      <c r="P11" s="2">
        <v>7.1120528984600762E-5</v>
      </c>
      <c r="Q11" s="2">
        <v>1.2384335161731762E-4</v>
      </c>
      <c r="R11" s="2">
        <v>3.5569741332797569E-5</v>
      </c>
      <c r="S11" s="2">
        <v>2.6869369967007955E-4</v>
      </c>
      <c r="T11" s="2">
        <v>2.8796959324137008E-5</v>
      </c>
      <c r="U11" s="2">
        <v>-4.9532286331995206E-6</v>
      </c>
      <c r="V11" s="2">
        <v>1.9648649297513404E-6</v>
      </c>
      <c r="W11" s="2">
        <v>-6.5642915177223239E-6</v>
      </c>
      <c r="X11" s="2">
        <v>-1.5415660542100545E-6</v>
      </c>
      <c r="Y11" s="2">
        <v>-1.2762145202886518E-6</v>
      </c>
      <c r="Z11" s="2">
        <v>-3.0325889591017475E-7</v>
      </c>
      <c r="AA11" s="2">
        <v>0</v>
      </c>
      <c r="AB11" s="2">
        <v>0</v>
      </c>
      <c r="AC11" s="2">
        <v>-4.8015991852444325E-7</v>
      </c>
      <c r="AD11" s="2">
        <v>-4.6752413119485262E-7</v>
      </c>
      <c r="AE11" s="2">
        <v>7.3287566511625562E-7</v>
      </c>
      <c r="AF11" s="2">
        <v>-1.8321891627906391E-7</v>
      </c>
      <c r="AG11" s="2">
        <v>1.7494247557818204E-5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</row>
    <row r="12" spans="1:57" x14ac:dyDescent="0.2">
      <c r="A12" s="43" t="s">
        <v>47</v>
      </c>
      <c r="B12" s="2">
        <v>1.8244292117977431E-5</v>
      </c>
      <c r="C12" s="2">
        <v>6.7849231681579541E-6</v>
      </c>
      <c r="D12" s="2">
        <v>3.6087419112901823E-5</v>
      </c>
      <c r="E12" s="2">
        <v>4.0116512305304097E-7</v>
      </c>
      <c r="F12" s="2">
        <v>2.6529224007116319E-5</v>
      </c>
      <c r="G12" s="2">
        <v>9.6454049151448555E-6</v>
      </c>
      <c r="H12" s="2">
        <v>1.2889609823312925E-5</v>
      </c>
      <c r="I12" s="2">
        <v>-6.6977133587985969E-6</v>
      </c>
      <c r="J12" s="2">
        <v>3.4709504125023985E-6</v>
      </c>
      <c r="K12" s="2">
        <v>1.0011686114454154E-4</v>
      </c>
      <c r="L12" s="2">
        <v>3.340833376938238E-4</v>
      </c>
      <c r="M12" s="2">
        <v>-6.9767847487485391E-7</v>
      </c>
      <c r="N12" s="2">
        <v>4.4616538468246901E-5</v>
      </c>
      <c r="O12" s="2">
        <v>-4.2209547729928664E-6</v>
      </c>
      <c r="P12" s="2">
        <v>1.9622207105855262E-5</v>
      </c>
      <c r="Q12" s="2">
        <v>6.3453857289867964E-5</v>
      </c>
      <c r="R12" s="2">
        <v>-3.6226954807876787E-5</v>
      </c>
      <c r="S12" s="2">
        <v>4.1128146093872632E-5</v>
      </c>
      <c r="T12" s="2">
        <v>1.3081471403903511E-5</v>
      </c>
      <c r="U12" s="2">
        <v>-2.1453613102401756E-6</v>
      </c>
      <c r="V12" s="2">
        <v>3.1395531369368428E-7</v>
      </c>
      <c r="W12" s="2">
        <v>-2.6686201663963164E-6</v>
      </c>
      <c r="X12" s="2">
        <v>-6.6279455113111113E-7</v>
      </c>
      <c r="Y12" s="2">
        <v>-2.790713899499415E-7</v>
      </c>
      <c r="Z12" s="2">
        <v>-1.2209373310309944E-7</v>
      </c>
      <c r="AA12" s="2">
        <v>0</v>
      </c>
      <c r="AB12" s="2">
        <v>0</v>
      </c>
      <c r="AC12" s="2">
        <v>3.8372316118116963E-7</v>
      </c>
      <c r="AD12" s="2">
        <v>-1.7441961871871348E-7</v>
      </c>
      <c r="AE12" s="2">
        <v>6.1221286170268435E-6</v>
      </c>
      <c r="AF12" s="2">
        <v>8.3721416984982461E-7</v>
      </c>
      <c r="AG12" s="2">
        <v>1.8191966232361817E-5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</row>
    <row r="13" spans="1:57" x14ac:dyDescent="0.2">
      <c r="A13" s="43" t="s">
        <v>46</v>
      </c>
      <c r="B13" s="2">
        <v>3.655876189143272E-7</v>
      </c>
      <c r="C13" s="2">
        <v>8.9807393341997759E-7</v>
      </c>
      <c r="D13" s="2">
        <v>4.7685341597520936E-8</v>
      </c>
      <c r="E13" s="2">
        <v>-1.4305602479256281E-7</v>
      </c>
      <c r="F13" s="2">
        <v>-3.9737784664600783E-8</v>
      </c>
      <c r="G13" s="2">
        <v>-3.0200716345096597E-7</v>
      </c>
      <c r="H13" s="2">
        <v>1.6689869559132325E-7</v>
      </c>
      <c r="I13" s="2">
        <v>-3.5032830960312047E-5</v>
      </c>
      <c r="J13" s="2">
        <v>-5.1579644494651809E-6</v>
      </c>
      <c r="K13" s="2">
        <v>4.3711563131060854E-7</v>
      </c>
      <c r="L13" s="2">
        <v>1.0331824012796203E-7</v>
      </c>
      <c r="M13" s="2">
        <v>3.4286555364310844E-4</v>
      </c>
      <c r="N13" s="2">
        <v>1.6689869559132325E-7</v>
      </c>
      <c r="O13" s="2">
        <v>3.6026275576927065E-5</v>
      </c>
      <c r="P13" s="2">
        <v>-8.1859836409077597E-7</v>
      </c>
      <c r="Q13" s="2">
        <v>-7.1528012396281407E-8</v>
      </c>
      <c r="R13" s="2">
        <v>-7.8362911358592721E-6</v>
      </c>
      <c r="S13" s="2">
        <v>3.9737784664600783E-7</v>
      </c>
      <c r="T13" s="2">
        <v>2.4224153531540634E-5</v>
      </c>
      <c r="U13" s="2">
        <v>-7.2004865812256609E-6</v>
      </c>
      <c r="V13" s="2">
        <v>-4.212205174447683E-7</v>
      </c>
      <c r="W13" s="2">
        <v>-5.1078948407877841E-5</v>
      </c>
      <c r="X13" s="2">
        <v>2.6862742433270126E-6</v>
      </c>
      <c r="Y13" s="2">
        <v>3.1790227731680624E-8</v>
      </c>
      <c r="Z13" s="2">
        <v>2.8611204958512563E-7</v>
      </c>
      <c r="AA13" s="2">
        <v>7.947556932920156E-9</v>
      </c>
      <c r="AB13" s="2">
        <v>0</v>
      </c>
      <c r="AC13" s="2">
        <v>7.7886057942617521E-7</v>
      </c>
      <c r="AD13" s="2">
        <v>9.6960194581625893E-7</v>
      </c>
      <c r="AE13" s="2">
        <v>6.8269514053784135E-6</v>
      </c>
      <c r="AF13" s="2">
        <v>-1.5895113865840312E-8</v>
      </c>
      <c r="AG13" s="2">
        <v>3.8386699986004354E-6</v>
      </c>
      <c r="AH13" s="2">
        <v>4.1327296051184804E-6</v>
      </c>
      <c r="AI13" s="2">
        <v>1.0967628567429815E-6</v>
      </c>
      <c r="AJ13" s="2">
        <v>0</v>
      </c>
      <c r="AK13" s="2">
        <v>0</v>
      </c>
      <c r="AL13" s="2">
        <v>3.9737784664600783E-8</v>
      </c>
      <c r="AM13" s="2">
        <v>1.7723051960411948E-6</v>
      </c>
      <c r="AN13" s="2">
        <v>-2.9405960651804575E-7</v>
      </c>
      <c r="AO13" s="2">
        <v>-3.8148273278016749E-7</v>
      </c>
      <c r="AP13" s="2">
        <v>-5.0069608677396981E-7</v>
      </c>
      <c r="AQ13" s="2">
        <v>-5.6427654223733109E-7</v>
      </c>
      <c r="AR13" s="2">
        <v>7.947556932920156E-9</v>
      </c>
      <c r="AS13" s="2">
        <v>9.5370683195041872E-8</v>
      </c>
      <c r="AT13" s="2">
        <v>0</v>
      </c>
      <c r="AU13" s="2">
        <v>7.947556932920156E-9</v>
      </c>
      <c r="AV13" s="2">
        <v>-4.7685341597520936E-8</v>
      </c>
      <c r="AW13" s="2">
        <v>3.1790227731680624E-8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</row>
    <row r="14" spans="1:57" x14ac:dyDescent="0.2">
      <c r="A14" s="43" t="s">
        <v>45</v>
      </c>
      <c r="B14" s="2">
        <v>2.7265199035952959E-5</v>
      </c>
      <c r="C14" s="2">
        <v>1.2250089425652807E-5</v>
      </c>
      <c r="D14" s="2">
        <v>2.0195147424576201E-5</v>
      </c>
      <c r="E14" s="2">
        <v>1.2145088659147211E-5</v>
      </c>
      <c r="F14" s="2">
        <v>2.5305184727848512E-5</v>
      </c>
      <c r="G14" s="2">
        <v>2.3870174252272042E-5</v>
      </c>
      <c r="H14" s="2">
        <v>2.6320192137402602E-5</v>
      </c>
      <c r="I14" s="2">
        <v>-2.5200183961342918E-6</v>
      </c>
      <c r="J14" s="2">
        <v>1.2635092236173323E-5</v>
      </c>
      <c r="K14" s="2">
        <v>3.1185227652161859E-5</v>
      </c>
      <c r="L14" s="2">
        <v>4.7775348760045944E-5</v>
      </c>
      <c r="M14" s="2">
        <v>3.2900240171753253E-6</v>
      </c>
      <c r="N14" s="2">
        <v>2.4874681585175572E-4</v>
      </c>
      <c r="O14" s="2">
        <v>1.4945109099296425E-5</v>
      </c>
      <c r="P14" s="2">
        <v>3.0450222286622694E-5</v>
      </c>
      <c r="Q14" s="2">
        <v>2.9120212577551813E-5</v>
      </c>
      <c r="R14" s="2">
        <v>1.7640128772940042E-5</v>
      </c>
      <c r="S14" s="2">
        <v>4.4310323465361295E-5</v>
      </c>
      <c r="T14" s="2">
        <v>2.4885181661826132E-5</v>
      </c>
      <c r="U14" s="2">
        <v>-5.880042924313347E-6</v>
      </c>
      <c r="V14" s="2">
        <v>1.2950094535690109E-6</v>
      </c>
      <c r="W14" s="2">
        <v>-9.450068985503595E-6</v>
      </c>
      <c r="X14" s="2">
        <v>-8.0500587654289883E-7</v>
      </c>
      <c r="Y14" s="2">
        <v>1.7500127750932585E-7</v>
      </c>
      <c r="Z14" s="2">
        <v>-2.10001533011191E-7</v>
      </c>
      <c r="AA14" s="2">
        <v>0</v>
      </c>
      <c r="AB14" s="2">
        <v>0</v>
      </c>
      <c r="AC14" s="2">
        <v>7.1750523778823589E-6</v>
      </c>
      <c r="AD14" s="2">
        <v>1.5400112420820671E-6</v>
      </c>
      <c r="AE14" s="2">
        <v>1.0710078183570741E-5</v>
      </c>
      <c r="AF14" s="2">
        <v>7.1050518668786286E-6</v>
      </c>
      <c r="AG14" s="2">
        <v>1.6975123918404607E-5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</row>
    <row r="15" spans="1:57" x14ac:dyDescent="0.2">
      <c r="A15" s="43" t="s">
        <v>44</v>
      </c>
      <c r="B15" s="2">
        <v>7.7503880277346641E-5</v>
      </c>
      <c r="C15" s="2">
        <v>-7.1166658759260132E-7</v>
      </c>
      <c r="D15" s="2">
        <v>6.4388881734568704E-7</v>
      </c>
      <c r="E15" s="2">
        <v>1.0166665537037163E-7</v>
      </c>
      <c r="F15" s="2">
        <v>1.5588887156790319E-6</v>
      </c>
      <c r="G15" s="2">
        <v>1.0505554388271735E-6</v>
      </c>
      <c r="H15" s="2">
        <v>-1.1522220941975451E-6</v>
      </c>
      <c r="I15" s="2">
        <v>1.0993554334049518E-4</v>
      </c>
      <c r="J15" s="2">
        <v>2.1926108674876816E-5</v>
      </c>
      <c r="K15" s="2">
        <v>1.5283887190679202E-4</v>
      </c>
      <c r="L15" s="2">
        <v>2.0265553303827414E-5</v>
      </c>
      <c r="M15" s="2">
        <v>1.8876109013765666E-5</v>
      </c>
      <c r="N15" s="2">
        <v>6.7777770246914418E-8</v>
      </c>
      <c r="O15" s="2">
        <v>2.2158247537972494E-3</v>
      </c>
      <c r="P15" s="2">
        <v>6.6354437071729227E-5</v>
      </c>
      <c r="Q15" s="2">
        <v>2.5857219349197853E-5</v>
      </c>
      <c r="R15" s="2">
        <v>4.8362827959685787E-4</v>
      </c>
      <c r="S15" s="2">
        <v>4.1476606502599273E-4</v>
      </c>
      <c r="T15" s="2">
        <v>4.763082804101911E-4</v>
      </c>
      <c r="U15" s="2">
        <v>-1.4301109522098944E-5</v>
      </c>
      <c r="V15" s="2">
        <v>1.7622220264197748E-6</v>
      </c>
      <c r="W15" s="2">
        <v>-2.307833076907436E-5</v>
      </c>
      <c r="X15" s="2">
        <v>-4.0666662148148651E-7</v>
      </c>
      <c r="Y15" s="2">
        <v>8.8111101320988741E-7</v>
      </c>
      <c r="Z15" s="2">
        <v>-3.3888885123457209E-8</v>
      </c>
      <c r="AA15" s="2">
        <v>0</v>
      </c>
      <c r="AB15" s="2">
        <v>0</v>
      </c>
      <c r="AC15" s="2">
        <v>1.6944442561728603E-7</v>
      </c>
      <c r="AD15" s="2">
        <v>3.3888885123457209E-8</v>
      </c>
      <c r="AE15" s="2">
        <v>-2.7111108098765767E-7</v>
      </c>
      <c r="AF15" s="2">
        <v>2.3722219586420048E-7</v>
      </c>
      <c r="AG15" s="2">
        <v>5.3883327346296959E-5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</row>
    <row r="16" spans="1:57" x14ac:dyDescent="0.2">
      <c r="A16" s="43" t="s">
        <v>43</v>
      </c>
      <c r="B16" s="2">
        <v>2.7076096576345856E-4</v>
      </c>
      <c r="C16" s="2">
        <v>2.671433989033096E-6</v>
      </c>
      <c r="D16" s="2">
        <v>-3.7845314844635521E-6</v>
      </c>
      <c r="E16" s="2">
        <v>9.238709212072789E-6</v>
      </c>
      <c r="F16" s="2">
        <v>4.8976289798940091E-6</v>
      </c>
      <c r="G16" s="2">
        <v>0</v>
      </c>
      <c r="H16" s="2">
        <v>1.5026816188311164E-6</v>
      </c>
      <c r="I16" s="2">
        <v>6.3836141362936686E-5</v>
      </c>
      <c r="J16" s="2">
        <v>-2.7827437385761413E-6</v>
      </c>
      <c r="K16" s="2">
        <v>2.7231930225706121E-4</v>
      </c>
      <c r="L16" s="2">
        <v>4.6304855809906986E-5</v>
      </c>
      <c r="M16" s="2">
        <v>2.2818498656324357E-6</v>
      </c>
      <c r="N16" s="2">
        <v>2.5601242394900499E-6</v>
      </c>
      <c r="O16" s="2">
        <v>3.1611968870224968E-5</v>
      </c>
      <c r="P16" s="2">
        <v>1.6014133666757979E-3</v>
      </c>
      <c r="Q16" s="2">
        <v>1.2416602561526744E-4</v>
      </c>
      <c r="R16" s="2">
        <v>1.2867407047176076E-4</v>
      </c>
      <c r="S16" s="2">
        <v>1.061616736266798E-3</v>
      </c>
      <c r="T16" s="2">
        <v>1.8577597198734321E-4</v>
      </c>
      <c r="U16" s="2">
        <v>-8.2925763409569009E-6</v>
      </c>
      <c r="V16" s="2">
        <v>-5.6211423519238066E-6</v>
      </c>
      <c r="W16" s="2">
        <v>-3.2836376115198465E-6</v>
      </c>
      <c r="X16" s="2">
        <v>-4.1741156078642116E-6</v>
      </c>
      <c r="Y16" s="2">
        <v>1.2800621197450249E-6</v>
      </c>
      <c r="Z16" s="2">
        <v>7.2351337202979666E-7</v>
      </c>
      <c r="AA16" s="2">
        <v>0</v>
      </c>
      <c r="AB16" s="2">
        <v>0</v>
      </c>
      <c r="AC16" s="2">
        <v>-7.2351337202979666E-7</v>
      </c>
      <c r="AD16" s="2">
        <v>-1.2800621197450249E-6</v>
      </c>
      <c r="AE16" s="2">
        <v>2.2261949908609135E-6</v>
      </c>
      <c r="AF16" s="2">
        <v>-5.5654874771522829E-8</v>
      </c>
      <c r="AG16" s="2">
        <v>4.2965563323615618E-5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</row>
    <row r="17" spans="1:57" x14ac:dyDescent="0.2">
      <c r="A17" s="43" t="s">
        <v>42</v>
      </c>
      <c r="B17" s="2">
        <v>1.6962727141154554E-5</v>
      </c>
      <c r="C17" s="2">
        <v>2.6758760236389212E-6</v>
      </c>
      <c r="D17" s="2">
        <v>3.5786933255275318E-5</v>
      </c>
      <c r="E17" s="2">
        <v>7.4459158918648248E-7</v>
      </c>
      <c r="F17" s="2">
        <v>2.2547164060053174E-5</v>
      </c>
      <c r="G17" s="2">
        <v>-1.8847474601282839E-6</v>
      </c>
      <c r="H17" s="2">
        <v>3.2110512283667053E-6</v>
      </c>
      <c r="I17" s="2">
        <v>-4.818903691266266E-5</v>
      </c>
      <c r="J17" s="2">
        <v>-5.8171217905193943E-7</v>
      </c>
      <c r="K17" s="2">
        <v>1.1429480894012505E-4</v>
      </c>
      <c r="L17" s="2">
        <v>1.1564438119552556E-5</v>
      </c>
      <c r="M17" s="2">
        <v>-2.7456814851251541E-6</v>
      </c>
      <c r="N17" s="2">
        <v>5.3284835601157661E-6</v>
      </c>
      <c r="O17" s="2">
        <v>2.8387554337734646E-6</v>
      </c>
      <c r="P17" s="2">
        <v>-2.0708953574249043E-6</v>
      </c>
      <c r="Q17" s="2">
        <v>1.6150656939198046E-4</v>
      </c>
      <c r="R17" s="2">
        <v>-3.0411912720835394E-5</v>
      </c>
      <c r="S17" s="2">
        <v>3.6231361360070997E-4</v>
      </c>
      <c r="T17" s="2">
        <v>2.0453000215466194E-5</v>
      </c>
      <c r="U17" s="2">
        <v>-8.6093402499687047E-6</v>
      </c>
      <c r="V17" s="2">
        <v>-2.2803117418836025E-6</v>
      </c>
      <c r="W17" s="2">
        <v>-1.2751130964818512E-5</v>
      </c>
      <c r="X17" s="2">
        <v>-2.1174323317490595E-6</v>
      </c>
      <c r="Y17" s="2">
        <v>-1.1168873837797238E-6</v>
      </c>
      <c r="Z17" s="2">
        <v>-5.1190671756570666E-7</v>
      </c>
      <c r="AA17" s="2">
        <v>0</v>
      </c>
      <c r="AB17" s="2">
        <v>0</v>
      </c>
      <c r="AC17" s="2">
        <v>1.9545529216145162E-6</v>
      </c>
      <c r="AD17" s="2">
        <v>-5.5844369188986191E-7</v>
      </c>
      <c r="AE17" s="2">
        <v>4.9561877655225233E-6</v>
      </c>
      <c r="AF17" s="2">
        <v>2.0476268702628266E-6</v>
      </c>
      <c r="AG17" s="2">
        <v>3.0644597592456172E-5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</row>
    <row r="18" spans="1:57" x14ac:dyDescent="0.2">
      <c r="A18" s="43" t="s">
        <v>41</v>
      </c>
      <c r="B18" s="2">
        <v>7.7511245292199635E-5</v>
      </c>
      <c r="C18" s="2">
        <v>-6.4749356078097251E-7</v>
      </c>
      <c r="D18" s="2">
        <v>-2.5064266868940872E-6</v>
      </c>
      <c r="E18" s="2">
        <v>-1.065231341929987E-6</v>
      </c>
      <c r="F18" s="2">
        <v>7.5192800606822607E-7</v>
      </c>
      <c r="G18" s="2">
        <v>5.2217222643626813E-7</v>
      </c>
      <c r="H18" s="2">
        <v>5.6394600455116955E-7</v>
      </c>
      <c r="I18" s="2">
        <v>1.9445693712486622E-5</v>
      </c>
      <c r="J18" s="2">
        <v>2.0657133277818769E-5</v>
      </c>
      <c r="K18" s="2">
        <v>8.9667414723635947E-5</v>
      </c>
      <c r="L18" s="2">
        <v>1.6187339019524309E-5</v>
      </c>
      <c r="M18" s="2">
        <v>-2.3831940414551281E-5</v>
      </c>
      <c r="N18" s="2">
        <v>6.6838044983842312E-7</v>
      </c>
      <c r="O18" s="2">
        <v>3.2272332282667112E-4</v>
      </c>
      <c r="P18" s="2">
        <v>1.0011085925236134E-4</v>
      </c>
      <c r="Q18" s="2">
        <v>1.5999357018007253E-5</v>
      </c>
      <c r="R18" s="2">
        <v>2.2111487362889062E-3</v>
      </c>
      <c r="S18" s="2">
        <v>2.5254337559363669E-4</v>
      </c>
      <c r="T18" s="2">
        <v>1.7400867273762198E-4</v>
      </c>
      <c r="U18" s="2">
        <v>-3.0098007131786493E-5</v>
      </c>
      <c r="V18" s="2">
        <v>-1.4474614116813353E-5</v>
      </c>
      <c r="W18" s="2">
        <v>-4.4823263917289255E-5</v>
      </c>
      <c r="X18" s="2">
        <v>-7.2686373919928522E-6</v>
      </c>
      <c r="Y18" s="2">
        <v>-3.9058482537432853E-6</v>
      </c>
      <c r="Z18" s="2">
        <v>-1.0861182309874375E-6</v>
      </c>
      <c r="AA18" s="2">
        <v>0</v>
      </c>
      <c r="AB18" s="2">
        <v>0</v>
      </c>
      <c r="AC18" s="2">
        <v>-1.8798200151705652E-6</v>
      </c>
      <c r="AD18" s="2">
        <v>-1.73361179176841E-6</v>
      </c>
      <c r="AE18" s="2">
        <v>7.7281489512567668E-7</v>
      </c>
      <c r="AF18" s="2">
        <v>-1.1070051200448884E-6</v>
      </c>
      <c r="AG18" s="2">
        <v>1.094472986610418E-5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</row>
    <row r="19" spans="1:57" x14ac:dyDescent="0.2">
      <c r="A19" s="43" t="s">
        <v>40</v>
      </c>
      <c r="B19" s="2">
        <v>9.5266716262590789E-4</v>
      </c>
      <c r="C19" s="2">
        <v>3.3815402806896596E-5</v>
      </c>
      <c r="D19" s="2">
        <v>1.5702345916299244E-4</v>
      </c>
      <c r="E19" s="2">
        <v>3.7905975727085696E-6</v>
      </c>
      <c r="F19" s="2">
        <v>1.2244448274432721E-5</v>
      </c>
      <c r="G19" s="2">
        <v>2.1189167726579563E-5</v>
      </c>
      <c r="H19" s="2">
        <v>5.3177447962458356E-5</v>
      </c>
      <c r="I19" s="2">
        <v>-1.4071570845450519E-5</v>
      </c>
      <c r="J19" s="2">
        <v>3.6924238226240317E-5</v>
      </c>
      <c r="K19" s="2">
        <v>4.4647239899557346E-4</v>
      </c>
      <c r="L19" s="2">
        <v>7.9057139304188097E-5</v>
      </c>
      <c r="M19" s="2">
        <v>5.2904743101112423E-6</v>
      </c>
      <c r="N19" s="2">
        <v>6.681269102975537E-6</v>
      </c>
      <c r="O19" s="2">
        <v>1.241897938569412E-4</v>
      </c>
      <c r="P19" s="2">
        <v>7.8495367289815464E-4</v>
      </c>
      <c r="Q19" s="2">
        <v>4.9163232403446114E-4</v>
      </c>
      <c r="R19" s="2">
        <v>1.1769941815690785E-4</v>
      </c>
      <c r="S19" s="2">
        <v>3.7438286889877408E-3</v>
      </c>
      <c r="T19" s="2">
        <v>1.2500790844097905E-4</v>
      </c>
      <c r="U19" s="2">
        <v>-6.5994576445717559E-6</v>
      </c>
      <c r="V19" s="2">
        <v>1.2544423621913254E-6</v>
      </c>
      <c r="W19" s="2">
        <v>-8.8356375076084665E-6</v>
      </c>
      <c r="X19" s="2">
        <v>-1.7453111126140177E-6</v>
      </c>
      <c r="Y19" s="2">
        <v>4.0905729201891044E-7</v>
      </c>
      <c r="Z19" s="2">
        <v>-2.1816388907675221E-7</v>
      </c>
      <c r="AA19" s="2">
        <v>0</v>
      </c>
      <c r="AB19" s="2">
        <v>0</v>
      </c>
      <c r="AC19" s="2">
        <v>3.6269746559010066E-6</v>
      </c>
      <c r="AD19" s="2">
        <v>-1.3635243067297017E-7</v>
      </c>
      <c r="AE19" s="2">
        <v>1.0417325703414921E-5</v>
      </c>
      <c r="AF19" s="2">
        <v>3.2724583361512835E-6</v>
      </c>
      <c r="AG19" s="2">
        <v>4.9223227472942229E-5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</row>
    <row r="20" spans="1:57" x14ac:dyDescent="0.2">
      <c r="A20" s="43" t="s">
        <v>39</v>
      </c>
      <c r="B20" s="2">
        <v>8.6069362743092785E-5</v>
      </c>
      <c r="C20" s="2">
        <v>2.9862469012574964E-6</v>
      </c>
      <c r="D20" s="2">
        <v>1.8681087921108537E-5</v>
      </c>
      <c r="E20" s="2">
        <v>4.1725641634008857E-6</v>
      </c>
      <c r="F20" s="2">
        <v>4.9634423381631452E-6</v>
      </c>
      <c r="G20" s="2">
        <v>2.72716611986986E-6</v>
      </c>
      <c r="H20" s="2">
        <v>7.9087817476225929E-7</v>
      </c>
      <c r="I20" s="2">
        <v>1.1388645716576534E-4</v>
      </c>
      <c r="J20" s="2">
        <v>3.8193961508777388E-5</v>
      </c>
      <c r="K20" s="2">
        <v>5.7461390145657945E-5</v>
      </c>
      <c r="L20" s="2">
        <v>1.4058541347929127E-5</v>
      </c>
      <c r="M20" s="2">
        <v>2.2799108762112031E-5</v>
      </c>
      <c r="N20" s="2">
        <v>2.0453745899023946E-6</v>
      </c>
      <c r="O20" s="2">
        <v>1.0635538792574471E-3</v>
      </c>
      <c r="P20" s="2">
        <v>3.9002566263318796E-4</v>
      </c>
      <c r="Q20" s="2">
        <v>6.5233813587287049E-5</v>
      </c>
      <c r="R20" s="2">
        <v>6.1196244146819725E-4</v>
      </c>
      <c r="S20" s="2">
        <v>2.7151665889424322E-4</v>
      </c>
      <c r="T20" s="2">
        <v>2.0990043116496356E-3</v>
      </c>
      <c r="U20" s="2">
        <v>-5.1952514583520827E-6</v>
      </c>
      <c r="V20" s="2">
        <v>4.2952866387950296E-6</v>
      </c>
      <c r="W20" s="2">
        <v>-5.9861296331143422E-6</v>
      </c>
      <c r="X20" s="2">
        <v>-7.0906319116616352E-7</v>
      </c>
      <c r="Y20" s="2">
        <v>4.0907491798047892E-8</v>
      </c>
      <c r="Z20" s="2">
        <v>5.4543322397397191E-8</v>
      </c>
      <c r="AA20" s="2">
        <v>0</v>
      </c>
      <c r="AB20" s="2">
        <v>0</v>
      </c>
      <c r="AC20" s="2">
        <v>0</v>
      </c>
      <c r="AD20" s="2">
        <v>-9.5450814195445096E-8</v>
      </c>
      <c r="AE20" s="2">
        <v>3.6407667700262626E-6</v>
      </c>
      <c r="AF20" s="2">
        <v>6.8179152996746497E-8</v>
      </c>
      <c r="AG20" s="2">
        <v>1.4921689424867937E-4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</row>
    <row r="21" spans="1:57" x14ac:dyDescent="0.2">
      <c r="A21" s="43" t="s">
        <v>38</v>
      </c>
      <c r="B21" s="2">
        <v>7.977899865187014E-6</v>
      </c>
      <c r="C21" s="2">
        <v>-3.3804660445707687E-7</v>
      </c>
      <c r="D21" s="2">
        <v>-4.0565592534849221E-7</v>
      </c>
      <c r="E21" s="2">
        <v>-8.1131185069698441E-7</v>
      </c>
      <c r="F21" s="2">
        <v>-2.028279626742461E-7</v>
      </c>
      <c r="G21" s="2">
        <v>-5.7467922757703077E-6</v>
      </c>
      <c r="H21" s="2">
        <v>5.4087456713132287E-7</v>
      </c>
      <c r="I21" s="2">
        <v>-5.40874567131323E-6</v>
      </c>
      <c r="J21" s="2">
        <v>2.7043728356566144E-7</v>
      </c>
      <c r="K21" s="2">
        <v>1.3521864178283075E-6</v>
      </c>
      <c r="L21" s="2">
        <v>3.3804660445707687E-7</v>
      </c>
      <c r="M21" s="2">
        <v>-2.9072007983308608E-6</v>
      </c>
      <c r="N21" s="2">
        <v>3.3804660445707687E-7</v>
      </c>
      <c r="O21" s="2">
        <v>1.2169677760454767E-6</v>
      </c>
      <c r="P21" s="2">
        <v>-7.4370252980556903E-7</v>
      </c>
      <c r="Q21" s="2">
        <v>-1.3521864178283072E-7</v>
      </c>
      <c r="R21" s="2">
        <v>1.8254516640682151E-6</v>
      </c>
      <c r="S21" s="2">
        <v>2.8395914774394451E-6</v>
      </c>
      <c r="T21" s="2">
        <v>6.7609320891415359E-8</v>
      </c>
      <c r="U21" s="2">
        <v>-3.6184508541085511E-4</v>
      </c>
      <c r="V21" s="2">
        <v>-1.2169677760454767E-6</v>
      </c>
      <c r="W21" s="2">
        <v>-6.3890808242387528E-5</v>
      </c>
      <c r="X21" s="2">
        <v>-8.6945586666360174E-5</v>
      </c>
      <c r="Y21" s="2">
        <v>-3.2452474027879377E-6</v>
      </c>
      <c r="Z21" s="2">
        <v>-3.7861219699192607E-6</v>
      </c>
      <c r="AA21" s="2">
        <v>0</v>
      </c>
      <c r="AB21" s="2">
        <v>0</v>
      </c>
      <c r="AC21" s="2">
        <v>-1.1493584551540612E-6</v>
      </c>
      <c r="AD21" s="2">
        <v>-3.2452474027879377E-6</v>
      </c>
      <c r="AE21" s="2">
        <v>6.7609320891415359E-8</v>
      </c>
      <c r="AF21" s="2">
        <v>-5.4087456713132287E-7</v>
      </c>
      <c r="AG21" s="2">
        <v>-1.9606703058510461E-6</v>
      </c>
      <c r="AH21" s="2">
        <v>3.3804660445707689E-5</v>
      </c>
      <c r="AI21" s="2">
        <v>9.7357422083638138E-6</v>
      </c>
      <c r="AJ21" s="2">
        <v>0</v>
      </c>
      <c r="AK21" s="2">
        <v>0</v>
      </c>
      <c r="AL21" s="2">
        <v>1.3521864178283072E-7</v>
      </c>
      <c r="AM21" s="2">
        <v>1.1696412514214859E-5</v>
      </c>
      <c r="AN21" s="2">
        <v>-1.1493584551540612E-6</v>
      </c>
      <c r="AO21" s="2">
        <v>-1.9606703058510461E-6</v>
      </c>
      <c r="AP21" s="2">
        <v>-6.2876668429016299E-6</v>
      </c>
      <c r="AQ21" s="2">
        <v>-5.6791829548788903E-6</v>
      </c>
      <c r="AR21" s="2">
        <v>6.7609320891415359E-8</v>
      </c>
      <c r="AS21" s="2">
        <v>6.7609320891415359E-8</v>
      </c>
      <c r="AT21" s="2">
        <v>2.028279626742461E-7</v>
      </c>
      <c r="AU21" s="2">
        <v>0</v>
      </c>
      <c r="AV21" s="2">
        <v>-2.7043728356566144E-7</v>
      </c>
      <c r="AW21" s="2">
        <v>-6.7609320891415375E-7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</row>
    <row r="22" spans="1:57" x14ac:dyDescent="0.2">
      <c r="A22" s="43" t="s">
        <v>37</v>
      </c>
      <c r="B22" s="2">
        <v>-6.3335318360365684E-6</v>
      </c>
      <c r="C22" s="2">
        <v>-1.8277125939664647E-6</v>
      </c>
      <c r="D22" s="2">
        <v>-6.9808467130663579E-7</v>
      </c>
      <c r="E22" s="2">
        <v>-2.7694922778019622E-5</v>
      </c>
      <c r="F22" s="2">
        <v>-1.6500183139975027E-7</v>
      </c>
      <c r="G22" s="2">
        <v>-9.7731853982929011E-7</v>
      </c>
      <c r="H22" s="2">
        <v>3.4269611136871206E-7</v>
      </c>
      <c r="I22" s="2">
        <v>-2.7593383189465931E-5</v>
      </c>
      <c r="J22" s="2">
        <v>-2.6857221172451658E-5</v>
      </c>
      <c r="K22" s="2">
        <v>-2.0942540139199074E-6</v>
      </c>
      <c r="L22" s="2">
        <v>8.8847139984480907E-8</v>
      </c>
      <c r="M22" s="2">
        <v>-1.2032441243612556E-5</v>
      </c>
      <c r="N22" s="2">
        <v>1.5230938283053873E-7</v>
      </c>
      <c r="O22" s="2">
        <v>-1.2946297540595792E-5</v>
      </c>
      <c r="P22" s="2">
        <v>-2.5384897138423118E-6</v>
      </c>
      <c r="Q22" s="2">
        <v>-5.0769794276846246E-7</v>
      </c>
      <c r="R22" s="2">
        <v>-1.3974385874701928E-5</v>
      </c>
      <c r="S22" s="2">
        <v>-2.7034915452420623E-6</v>
      </c>
      <c r="T22" s="2">
        <v>-4.6581286249006425E-6</v>
      </c>
      <c r="U22" s="2">
        <v>-2.4141037178640386E-5</v>
      </c>
      <c r="V22" s="2">
        <v>-7.435236371844132E-5</v>
      </c>
      <c r="W22" s="2">
        <v>-3.7518877970589367E-5</v>
      </c>
      <c r="X22" s="2">
        <v>-7.7931634214958975E-6</v>
      </c>
      <c r="Y22" s="2">
        <v>-1.0852043526675882E-5</v>
      </c>
      <c r="Z22" s="2">
        <v>-2.4115652281501967E-6</v>
      </c>
      <c r="AA22" s="2">
        <v>0</v>
      </c>
      <c r="AB22" s="2">
        <v>6.3462242846057808E-8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-1.5992485197206563E-6</v>
      </c>
      <c r="AI22" s="2">
        <v>-1.1169354740906173E-6</v>
      </c>
      <c r="AJ22" s="2">
        <v>1.269244856921156E-8</v>
      </c>
      <c r="AK22" s="2">
        <v>1.269244856921156E-8</v>
      </c>
      <c r="AL22" s="2">
        <v>1.1423203712290405E-7</v>
      </c>
      <c r="AM22" s="2">
        <v>-1.0153958855369249E-6</v>
      </c>
      <c r="AN22" s="2">
        <v>-2.3354105367349271E-6</v>
      </c>
      <c r="AO22" s="2">
        <v>-1.700788108274349E-6</v>
      </c>
      <c r="AP22" s="2">
        <v>-1.9800219767970031E-6</v>
      </c>
      <c r="AQ22" s="2">
        <v>-2.424257676719408E-6</v>
      </c>
      <c r="AR22" s="2">
        <v>2.5384897138423119E-8</v>
      </c>
      <c r="AS22" s="2">
        <v>-1.5230938283053873E-7</v>
      </c>
      <c r="AT22" s="2">
        <v>0</v>
      </c>
      <c r="AU22" s="2">
        <v>-8.8847139984480907E-8</v>
      </c>
      <c r="AV22" s="2">
        <v>-3.6808100850713525E-7</v>
      </c>
      <c r="AW22" s="2">
        <v>-3.6808100850713525E-7</v>
      </c>
      <c r="AX22" s="2">
        <v>0</v>
      </c>
      <c r="AY22" s="2">
        <v>0</v>
      </c>
      <c r="AZ22" s="2">
        <v>1.269244856921156E-8</v>
      </c>
      <c r="BA22" s="2">
        <v>0</v>
      </c>
      <c r="BB22" s="2">
        <v>0</v>
      </c>
      <c r="BC22" s="2">
        <v>2.5384897138423119E-8</v>
      </c>
      <c r="BD22" s="2">
        <v>1.269244856921156E-8</v>
      </c>
      <c r="BE22" s="2">
        <v>1.269244856921156E-8</v>
      </c>
    </row>
    <row r="23" spans="1:57" x14ac:dyDescent="0.2">
      <c r="A23" s="43" t="s">
        <v>36</v>
      </c>
      <c r="B23" s="2">
        <v>2.2498652454563766E-5</v>
      </c>
      <c r="C23" s="2">
        <v>-6.8115186330330665E-6</v>
      </c>
      <c r="D23" s="2">
        <v>1.0320482777322828E-6</v>
      </c>
      <c r="E23" s="2">
        <v>4.1281931109291306E-7</v>
      </c>
      <c r="F23" s="2">
        <v>4.1281931109291306E-7</v>
      </c>
      <c r="G23" s="2">
        <v>2.0640965554645653E-7</v>
      </c>
      <c r="H23" s="2">
        <v>5.3666510442078692E-6</v>
      </c>
      <c r="I23" s="2">
        <v>-3.715373799836218E-6</v>
      </c>
      <c r="J23" s="2">
        <v>1.2384579332787393E-6</v>
      </c>
      <c r="K23" s="2">
        <v>1.4448675888251959E-6</v>
      </c>
      <c r="L23" s="2">
        <v>1.2384579332787393E-6</v>
      </c>
      <c r="M23" s="2">
        <v>3.3438364198525966E-5</v>
      </c>
      <c r="N23" s="2">
        <v>8.2563862218582612E-7</v>
      </c>
      <c r="O23" s="2">
        <v>-3.9217834553826743E-6</v>
      </c>
      <c r="P23" s="2">
        <v>7.2243379441259784E-6</v>
      </c>
      <c r="Q23" s="2">
        <v>0</v>
      </c>
      <c r="R23" s="2">
        <v>2.3324291076749586E-5</v>
      </c>
      <c r="S23" s="2">
        <v>1.1146121399508654E-5</v>
      </c>
      <c r="T23" s="2">
        <v>-9.4948441551370011E-6</v>
      </c>
      <c r="U23" s="2">
        <v>5.4492149064264532E-5</v>
      </c>
      <c r="V23" s="2">
        <v>-2.8897351776503918E-6</v>
      </c>
      <c r="W23" s="2">
        <v>-3.4327989813931186E-3</v>
      </c>
      <c r="X23" s="2">
        <v>-3.2406315920793677E-5</v>
      </c>
      <c r="Y23" s="2">
        <v>-5.738188424191491E-5</v>
      </c>
      <c r="Z23" s="2">
        <v>-6.3367764252762155E-5</v>
      </c>
      <c r="AA23" s="2">
        <v>0</v>
      </c>
      <c r="AB23" s="2">
        <v>0</v>
      </c>
      <c r="AC23" s="2">
        <v>3.0961448331968481E-6</v>
      </c>
      <c r="AD23" s="2">
        <v>5.9858800108472403E-6</v>
      </c>
      <c r="AE23" s="2">
        <v>5.9858800108472403E-6</v>
      </c>
      <c r="AF23" s="2">
        <v>1.2384579332787393E-6</v>
      </c>
      <c r="AG23" s="2">
        <v>-2.4769158665574787E-6</v>
      </c>
      <c r="AH23" s="2">
        <v>3.3025544887433045E-6</v>
      </c>
      <c r="AI23" s="2">
        <v>2.8897351776503918E-6</v>
      </c>
      <c r="AJ23" s="2">
        <v>0</v>
      </c>
      <c r="AK23" s="2">
        <v>0</v>
      </c>
      <c r="AL23" s="2">
        <v>6.1922896663936967E-7</v>
      </c>
      <c r="AM23" s="2">
        <v>3.5089641442897617E-6</v>
      </c>
      <c r="AN23" s="2">
        <v>1.6512772443716522E-6</v>
      </c>
      <c r="AO23" s="2">
        <v>3.9217834553826743E-6</v>
      </c>
      <c r="AP23" s="2">
        <v>-1.2384579332787393E-6</v>
      </c>
      <c r="AQ23" s="2">
        <v>-6.398699321940153E-6</v>
      </c>
      <c r="AR23" s="2">
        <v>2.0640965554645653E-7</v>
      </c>
      <c r="AS23" s="2">
        <v>1.0320482777322828E-6</v>
      </c>
      <c r="AT23" s="2">
        <v>0</v>
      </c>
      <c r="AU23" s="2">
        <v>8.2563862218582612E-7</v>
      </c>
      <c r="AV23" s="2">
        <v>1.0320482777322828E-6</v>
      </c>
      <c r="AW23" s="2">
        <v>-6.1922896663936967E-7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</row>
    <row r="24" spans="1:57" x14ac:dyDescent="0.2">
      <c r="A24" s="43" t="s">
        <v>35</v>
      </c>
      <c r="B24" s="2">
        <v>4.3492808898976646E-7</v>
      </c>
      <c r="C24" s="2">
        <v>8.3763928249880936E-7</v>
      </c>
      <c r="D24" s="2">
        <v>8.6985617797953292E-7</v>
      </c>
      <c r="E24" s="2">
        <v>-1.0148322076427884E-6</v>
      </c>
      <c r="F24" s="2">
        <v>-3.2216895480723437E-8</v>
      </c>
      <c r="G24" s="2">
        <v>4.8325343221085165E-7</v>
      </c>
      <c r="H24" s="2">
        <v>9.3428996894097973E-7</v>
      </c>
      <c r="I24" s="2">
        <v>-3.632454965451568E-6</v>
      </c>
      <c r="J24" s="2">
        <v>-8.2958505862862854E-7</v>
      </c>
      <c r="K24" s="2">
        <v>8.5374773023917119E-7</v>
      </c>
      <c r="L24" s="2">
        <v>3.6244007415813868E-7</v>
      </c>
      <c r="M24" s="2">
        <v>-4.5989618298732705E-6</v>
      </c>
      <c r="N24" s="2">
        <v>2.9800628319669182E-7</v>
      </c>
      <c r="O24" s="2">
        <v>-2.1504777733382894E-6</v>
      </c>
      <c r="P24" s="2">
        <v>1.5303025353343634E-7</v>
      </c>
      <c r="Q24" s="2">
        <v>8.8596462571989454E-8</v>
      </c>
      <c r="R24" s="2">
        <v>-1.2000793566569482E-6</v>
      </c>
      <c r="S24" s="2">
        <v>4.9936187995121337E-7</v>
      </c>
      <c r="T24" s="2">
        <v>-1.6511158933870762E-6</v>
      </c>
      <c r="U24" s="2">
        <v>-4.3903574316355869E-5</v>
      </c>
      <c r="V24" s="2">
        <v>-1.9732848481943105E-6</v>
      </c>
      <c r="W24" s="2">
        <v>-1.3015625774212271E-5</v>
      </c>
      <c r="X24" s="2">
        <v>-1.111321809607555E-4</v>
      </c>
      <c r="Y24" s="2">
        <v>-5.3077335304491861E-6</v>
      </c>
      <c r="Z24" s="2">
        <v>-2.5024473564651933E-5</v>
      </c>
      <c r="AA24" s="2">
        <v>-2.416267161054258E-8</v>
      </c>
      <c r="AB24" s="2">
        <v>0</v>
      </c>
      <c r="AC24" s="2">
        <v>-3.5519127267497589E-6</v>
      </c>
      <c r="AD24" s="2">
        <v>-8.2555794669353811E-6</v>
      </c>
      <c r="AE24" s="2">
        <v>7.1763134683311462E-6</v>
      </c>
      <c r="AF24" s="2">
        <v>-1.1678624611762247E-6</v>
      </c>
      <c r="AG24" s="2">
        <v>-1.4578145205027356E-6</v>
      </c>
      <c r="AH24" s="2">
        <v>-2.1746404449488323E-7</v>
      </c>
      <c r="AI24" s="2">
        <v>-1.9652306243241298E-6</v>
      </c>
      <c r="AJ24" s="2">
        <v>0</v>
      </c>
      <c r="AK24" s="2">
        <v>0</v>
      </c>
      <c r="AL24" s="2">
        <v>5.6379567091266008E-7</v>
      </c>
      <c r="AM24" s="2">
        <v>-8.8596462571989465E-7</v>
      </c>
      <c r="AN24" s="2">
        <v>-7.6595669005419979E-6</v>
      </c>
      <c r="AO24" s="2">
        <v>-6.2017523800392618E-6</v>
      </c>
      <c r="AP24" s="2">
        <v>-5.4704288526268398E-5</v>
      </c>
      <c r="AQ24" s="2">
        <v>-5.5815771420353357E-5</v>
      </c>
      <c r="AR24" s="2">
        <v>1.7719292514397891E-7</v>
      </c>
      <c r="AS24" s="2">
        <v>-7.8125971540754336E-7</v>
      </c>
      <c r="AT24" s="2">
        <v>-3.2216895480723437E-8</v>
      </c>
      <c r="AU24" s="2">
        <v>-2.7384361158614923E-7</v>
      </c>
      <c r="AV24" s="2">
        <v>-1.5866821024256295E-6</v>
      </c>
      <c r="AW24" s="2">
        <v>-5.8876376491022079E-6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</row>
    <row r="25" spans="1:57" x14ac:dyDescent="0.2">
      <c r="A25" s="43" t="s">
        <v>34</v>
      </c>
      <c r="B25" s="2">
        <v>-4.3542168752842516E-6</v>
      </c>
      <c r="C25" s="2">
        <v>-4.4693063081111487E-6</v>
      </c>
      <c r="D25" s="2">
        <v>-1.6624029186107276E-7</v>
      </c>
      <c r="E25" s="2">
        <v>3.452682984806896E-7</v>
      </c>
      <c r="F25" s="2">
        <v>1.0230171806835246E-7</v>
      </c>
      <c r="G25" s="2">
        <v>-3.069051542050574E-7</v>
      </c>
      <c r="H25" s="2">
        <v>3.1329901158432943E-7</v>
      </c>
      <c r="I25" s="2">
        <v>2.6854200992942519E-7</v>
      </c>
      <c r="J25" s="2">
        <v>-1.3874670513020302E-6</v>
      </c>
      <c r="K25" s="2">
        <v>-2.0140650744706891E-6</v>
      </c>
      <c r="L25" s="2">
        <v>7.6726288551264349E-8</v>
      </c>
      <c r="M25" s="2">
        <v>5.1150859034176236E-7</v>
      </c>
      <c r="N25" s="2">
        <v>9.5907860689080436E-8</v>
      </c>
      <c r="O25" s="2">
        <v>3.0051129682578536E-7</v>
      </c>
      <c r="P25" s="2">
        <v>-8.5038303144317982E-7</v>
      </c>
      <c r="Q25" s="2">
        <v>-2.1739115089524898E-7</v>
      </c>
      <c r="R25" s="2">
        <v>-1.342710049647126E-7</v>
      </c>
      <c r="S25" s="2">
        <v>-2.0843975056426816E-6</v>
      </c>
      <c r="T25" s="2">
        <v>3.9641915751486581E-7</v>
      </c>
      <c r="U25" s="2">
        <v>4.7314544606613011E-7</v>
      </c>
      <c r="V25" s="2">
        <v>2.4296658041233711E-7</v>
      </c>
      <c r="W25" s="2">
        <v>-2.5575429517088114E-8</v>
      </c>
      <c r="X25" s="2">
        <v>3.452682984806896E-7</v>
      </c>
      <c r="Y25" s="2">
        <v>-1.5601012005423753E-6</v>
      </c>
      <c r="Z25" s="2">
        <v>1.6624029186107276E-7</v>
      </c>
      <c r="AA25" s="2">
        <v>1.1508943282689654E-7</v>
      </c>
      <c r="AB25" s="2">
        <v>4.0920687227340983E-7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1.5984643448180073E-7</v>
      </c>
      <c r="AI25" s="2">
        <v>2.2378500827452101E-7</v>
      </c>
      <c r="AJ25" s="2">
        <v>1.4066486234398463E-7</v>
      </c>
      <c r="AK25" s="2">
        <v>1.534525771025287E-7</v>
      </c>
      <c r="AL25" s="2">
        <v>6.2020416578938683E-7</v>
      </c>
      <c r="AM25" s="2">
        <v>7.0332431171992315E-8</v>
      </c>
      <c r="AN25" s="2">
        <v>3.9002530013559383E-7</v>
      </c>
      <c r="AO25" s="2">
        <v>6.9693045434065123E-7</v>
      </c>
      <c r="AP25" s="2">
        <v>2.2378500827452101E-7</v>
      </c>
      <c r="AQ25" s="2">
        <v>-5.7544716413448268E-8</v>
      </c>
      <c r="AR25" s="2">
        <v>2.10997293515977E-7</v>
      </c>
      <c r="AS25" s="2">
        <v>3.452682984806896E-7</v>
      </c>
      <c r="AT25" s="2">
        <v>1.2148329020616856E-7</v>
      </c>
      <c r="AU25" s="2">
        <v>4.2838844441122598E-7</v>
      </c>
      <c r="AV25" s="2">
        <v>3.5805601323923366E-7</v>
      </c>
      <c r="AW25" s="2">
        <v>2.1739115089524898E-7</v>
      </c>
      <c r="AX25" s="2">
        <v>0</v>
      </c>
      <c r="AY25" s="2">
        <v>0</v>
      </c>
      <c r="AZ25" s="2">
        <v>2.6854200992942519E-7</v>
      </c>
      <c r="BA25" s="2">
        <v>0</v>
      </c>
      <c r="BB25" s="2">
        <v>0</v>
      </c>
      <c r="BC25" s="2">
        <v>3.1329901158432943E-7</v>
      </c>
      <c r="BD25" s="2">
        <v>1.2787714758544059E-7</v>
      </c>
      <c r="BE25" s="2">
        <v>3.9002530013559383E-7</v>
      </c>
    </row>
    <row r="26" spans="1:57" x14ac:dyDescent="0.2">
      <c r="A26" s="43" t="s">
        <v>33</v>
      </c>
      <c r="B26" s="2">
        <v>-1.0712311321717604E-6</v>
      </c>
      <c r="C26" s="2">
        <v>-1.6491805746149435E-6</v>
      </c>
      <c r="D26" s="2">
        <v>-1.3988585231108898E-7</v>
      </c>
      <c r="E26" s="2">
        <v>1.3252343903155797E-7</v>
      </c>
      <c r="F26" s="2">
        <v>5.1536892956716983E-8</v>
      </c>
      <c r="G26" s="2">
        <v>-4.8223806980928042E-7</v>
      </c>
      <c r="H26" s="2">
        <v>1.2516102575202698E-7</v>
      </c>
      <c r="I26" s="2">
        <v>1.1595800915261323E-7</v>
      </c>
      <c r="J26" s="2">
        <v>-4.6015082997068736E-7</v>
      </c>
      <c r="K26" s="2">
        <v>-6.7734202171685185E-7</v>
      </c>
      <c r="L26" s="2">
        <v>3.3130859757889491E-8</v>
      </c>
      <c r="M26" s="2">
        <v>2.4111903490464021E-7</v>
      </c>
      <c r="N26" s="2">
        <v>5.3377496276599742E-8</v>
      </c>
      <c r="O26" s="2">
        <v>2.2823481166546096E-7</v>
      </c>
      <c r="P26" s="2">
        <v>-1.2147981911226149E-7</v>
      </c>
      <c r="Q26" s="2">
        <v>-2.5768446478358491E-8</v>
      </c>
      <c r="R26" s="2">
        <v>2.1535058842628171E-7</v>
      </c>
      <c r="S26" s="2">
        <v>-4.9512229304845961E-7</v>
      </c>
      <c r="T26" s="2">
        <v>2.0246636518710247E-7</v>
      </c>
      <c r="U26" s="2">
        <v>1.6749490210933022E-7</v>
      </c>
      <c r="V26" s="2">
        <v>7.5464736115192738E-8</v>
      </c>
      <c r="W26" s="2">
        <v>-1.6565429878944746E-8</v>
      </c>
      <c r="X26" s="2">
        <v>1.4540766227073721E-7</v>
      </c>
      <c r="Y26" s="2">
        <v>-5.4849978932505937E-7</v>
      </c>
      <c r="Z26" s="2">
        <v>2.2271300170581265E-6</v>
      </c>
      <c r="AA26" s="2">
        <v>3.9941092041455662E-7</v>
      </c>
      <c r="AB26" s="2">
        <v>5.2457194616658365E-7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6.6261719515778983E-8</v>
      </c>
      <c r="AI26" s="2">
        <v>1.1043619919296499E-7</v>
      </c>
      <c r="AJ26" s="2">
        <v>1.6933550542921296E-7</v>
      </c>
      <c r="AK26" s="2">
        <v>1.7117610874909571E-7</v>
      </c>
      <c r="AL26" s="2">
        <v>5.8715245904259717E-7</v>
      </c>
      <c r="AM26" s="2">
        <v>2.7609049798241247E-8</v>
      </c>
      <c r="AN26" s="2">
        <v>2.6320627474323321E-7</v>
      </c>
      <c r="AO26" s="2">
        <v>4.2886057353268065E-7</v>
      </c>
      <c r="AP26" s="2">
        <v>1.8774153862804045E-7</v>
      </c>
      <c r="AQ26" s="2">
        <v>6.9942926155544488E-8</v>
      </c>
      <c r="AR26" s="2">
        <v>2.1350998510639897E-7</v>
      </c>
      <c r="AS26" s="2">
        <v>2.7056868802276419E-7</v>
      </c>
      <c r="AT26" s="2">
        <v>9.3870769314020223E-8</v>
      </c>
      <c r="AU26" s="2">
        <v>3.2210558097948118E-7</v>
      </c>
      <c r="AV26" s="2">
        <v>2.337566216251092E-7</v>
      </c>
      <c r="AW26" s="2">
        <v>2.0614757182686793E-7</v>
      </c>
      <c r="AX26" s="2">
        <v>0</v>
      </c>
      <c r="AY26" s="2">
        <v>0</v>
      </c>
      <c r="AZ26" s="2">
        <v>2.5216265482393668E-7</v>
      </c>
      <c r="BA26" s="2">
        <v>0</v>
      </c>
      <c r="BB26" s="2">
        <v>0</v>
      </c>
      <c r="BC26" s="2">
        <v>2.7424989466252969E-7</v>
      </c>
      <c r="BD26" s="2">
        <v>1.2147981911226149E-7</v>
      </c>
      <c r="BE26" s="2">
        <v>1.3252343903155797E-7</v>
      </c>
    </row>
    <row r="27" spans="1:57" x14ac:dyDescent="0.2">
      <c r="A27" s="43" t="s">
        <v>32</v>
      </c>
      <c r="B27" s="2">
        <v>7.8046824808703126E-8</v>
      </c>
      <c r="C27" s="2">
        <v>7.3939097187192434E-8</v>
      </c>
      <c r="D27" s="2">
        <v>6.161591432266036E-8</v>
      </c>
      <c r="E27" s="2">
        <v>4.1077276215106909E-8</v>
      </c>
      <c r="F27" s="2">
        <v>1.2323182864532073E-8</v>
      </c>
      <c r="G27" s="2">
        <v>6.5723641944171038E-8</v>
      </c>
      <c r="H27" s="2">
        <v>4.9292731458128292E-8</v>
      </c>
      <c r="I27" s="2">
        <v>6.5723641944171038E-8</v>
      </c>
      <c r="J27" s="2">
        <v>6.9831369565681743E-8</v>
      </c>
      <c r="K27" s="2">
        <v>6.5723641944171038E-8</v>
      </c>
      <c r="L27" s="2">
        <v>4.5185003836617593E-8</v>
      </c>
      <c r="M27" s="2">
        <v>9.4477735294745878E-8</v>
      </c>
      <c r="N27" s="2">
        <v>2.4646365729064146E-8</v>
      </c>
      <c r="O27" s="2">
        <v>5.7508186701149668E-8</v>
      </c>
      <c r="P27" s="2">
        <v>8.2154552430213817E-8</v>
      </c>
      <c r="Q27" s="2">
        <v>5.7508186701149668E-8</v>
      </c>
      <c r="R27" s="2">
        <v>7.3939097187192434E-8</v>
      </c>
      <c r="S27" s="2">
        <v>7.3939097187192434E-8</v>
      </c>
      <c r="T27" s="2">
        <v>6.161591432266036E-8</v>
      </c>
      <c r="U27" s="2">
        <v>1.2323182864532072E-7</v>
      </c>
      <c r="V27" s="2">
        <v>5.7508186701149668E-8</v>
      </c>
      <c r="W27" s="2">
        <v>6.5723641944171038E-8</v>
      </c>
      <c r="X27" s="2">
        <v>7.8046824808703126E-8</v>
      </c>
      <c r="Y27" s="2">
        <v>3.7791094117898351E-7</v>
      </c>
      <c r="Z27" s="2">
        <v>4.148804897725797E-7</v>
      </c>
      <c r="AA27" s="2">
        <v>4.3870530997734174E-6</v>
      </c>
      <c r="AB27" s="2">
        <v>1.7211378734129792E-6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6.161591432266036E-8</v>
      </c>
      <c r="AI27" s="2">
        <v>5.7508186701149668E-8</v>
      </c>
      <c r="AJ27" s="2">
        <v>3.3683366496387663E-7</v>
      </c>
      <c r="AK27" s="2">
        <v>3.2861820972085527E-7</v>
      </c>
      <c r="AL27" s="2">
        <v>7.9279143095156326E-7</v>
      </c>
      <c r="AM27" s="2">
        <v>3.2861820972085519E-8</v>
      </c>
      <c r="AN27" s="2">
        <v>8.2154552430213817E-8</v>
      </c>
      <c r="AO27" s="2">
        <v>1.4377046675287416E-7</v>
      </c>
      <c r="AP27" s="2">
        <v>6.9831369565681743E-8</v>
      </c>
      <c r="AQ27" s="2">
        <v>1.3555501150985278E-7</v>
      </c>
      <c r="AR27" s="2">
        <v>3.2040275447783386E-7</v>
      </c>
      <c r="AS27" s="2">
        <v>1.3144728388834208E-7</v>
      </c>
      <c r="AT27" s="2">
        <v>4.5185003836617593E-8</v>
      </c>
      <c r="AU27" s="2">
        <v>1.0269319053776727E-7</v>
      </c>
      <c r="AV27" s="2">
        <v>8.6262280051724509E-8</v>
      </c>
      <c r="AW27" s="2">
        <v>6.9831369565681743E-8</v>
      </c>
      <c r="AX27" s="2">
        <v>0</v>
      </c>
      <c r="AY27" s="2">
        <v>0</v>
      </c>
      <c r="AZ27" s="2">
        <v>2.8343320588423762E-7</v>
      </c>
      <c r="BA27" s="2">
        <v>0</v>
      </c>
      <c r="BB27" s="2">
        <v>0</v>
      </c>
      <c r="BC27" s="2">
        <v>1.2323182864532072E-7</v>
      </c>
      <c r="BD27" s="2">
        <v>9.8585462916256583E-8</v>
      </c>
      <c r="BE27" s="2">
        <v>1.1912410102381003E-7</v>
      </c>
    </row>
    <row r="28" spans="1:57" x14ac:dyDescent="0.2">
      <c r="A28" s="43" t="s">
        <v>31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-4.5859821201729103E-8</v>
      </c>
      <c r="W28" s="2">
        <v>0</v>
      </c>
      <c r="X28" s="2">
        <v>0</v>
      </c>
      <c r="Y28" s="2">
        <v>2.2929910600864551E-8</v>
      </c>
      <c r="Z28" s="2">
        <v>4.5859821201729103E-8</v>
      </c>
      <c r="AA28" s="2">
        <v>-2.0636919540778096E-7</v>
      </c>
      <c r="AB28" s="2">
        <v>-3.0290411903742068E-5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4.8152812261815545E-7</v>
      </c>
      <c r="AK28" s="2">
        <v>1.1006357088414985E-6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1.3757946360518731E-7</v>
      </c>
      <c r="BA28" s="2">
        <v>0</v>
      </c>
      <c r="BB28" s="2">
        <v>0</v>
      </c>
      <c r="BC28" s="2">
        <v>-2.2929910600864551E-7</v>
      </c>
      <c r="BD28" s="2">
        <v>-1.1464955300432276E-7</v>
      </c>
      <c r="BE28" s="2">
        <v>2.2929910600864551E-8</v>
      </c>
    </row>
    <row r="29" spans="1:57" x14ac:dyDescent="0.2">
      <c r="A29" s="43" t="s">
        <v>30</v>
      </c>
      <c r="B29" s="2">
        <v>8.6894326276385977E-6</v>
      </c>
      <c r="C29" s="2">
        <v>2.9787304545049152E-6</v>
      </c>
      <c r="D29" s="2">
        <v>1.3747986713099608E-6</v>
      </c>
      <c r="E29" s="2">
        <v>-5.6401996771690701E-7</v>
      </c>
      <c r="F29" s="2">
        <v>1.7625623991153345E-6</v>
      </c>
      <c r="G29" s="2">
        <v>3.0668585744606818E-6</v>
      </c>
      <c r="H29" s="2">
        <v>6.6977371166382719E-7</v>
      </c>
      <c r="I29" s="2">
        <v>-9.6940931951343412E-7</v>
      </c>
      <c r="J29" s="2">
        <v>1.1456655594249674E-6</v>
      </c>
      <c r="K29" s="2">
        <v>2.1679517509118618E-6</v>
      </c>
      <c r="L29" s="2">
        <v>8.284043275842071E-7</v>
      </c>
      <c r="M29" s="2">
        <v>9.3415807153112728E-7</v>
      </c>
      <c r="N29" s="2">
        <v>6.3452246368152047E-7</v>
      </c>
      <c r="O29" s="2">
        <v>1.8330648950799479E-6</v>
      </c>
      <c r="P29" s="2">
        <v>4.0010166459918091E-6</v>
      </c>
      <c r="Q29" s="2">
        <v>2.0798236309560947E-6</v>
      </c>
      <c r="R29" s="2">
        <v>1.7801880231064879E-6</v>
      </c>
      <c r="S29" s="2">
        <v>5.0233028374787039E-6</v>
      </c>
      <c r="T29" s="2">
        <v>4.0010166459918091E-6</v>
      </c>
      <c r="U29" s="2">
        <v>-2.0974492549472481E-6</v>
      </c>
      <c r="V29" s="2">
        <v>0</v>
      </c>
      <c r="W29" s="2">
        <v>-3.2254891903810626E-6</v>
      </c>
      <c r="X29" s="2">
        <v>-8.4602995157536062E-7</v>
      </c>
      <c r="Y29" s="2">
        <v>0</v>
      </c>
      <c r="Z29" s="2">
        <v>0</v>
      </c>
      <c r="AA29" s="2">
        <v>0</v>
      </c>
      <c r="AB29" s="2">
        <v>0</v>
      </c>
      <c r="AC29" s="2">
        <v>2.6339732492379562E-4</v>
      </c>
      <c r="AD29" s="2">
        <v>2.813049588988074E-5</v>
      </c>
      <c r="AE29" s="2">
        <v>1.824252083084371E-5</v>
      </c>
      <c r="AF29" s="2">
        <v>5.590847929993841E-5</v>
      </c>
      <c r="AG29" s="2">
        <v>5.8340815410717577E-6</v>
      </c>
      <c r="AH29" s="2">
        <v>-3.1726123184076023E-6</v>
      </c>
      <c r="AI29" s="2">
        <v>1.9388186390268679E-7</v>
      </c>
      <c r="AJ29" s="2">
        <v>0</v>
      </c>
      <c r="AK29" s="2">
        <v>0</v>
      </c>
      <c r="AL29" s="2">
        <v>7.0502495964613376E-8</v>
      </c>
      <c r="AM29" s="2">
        <v>-3.8776372780537365E-6</v>
      </c>
      <c r="AN29" s="2">
        <v>2.0093211349914815E-6</v>
      </c>
      <c r="AO29" s="2">
        <v>-4.758918477611403E-7</v>
      </c>
      <c r="AP29" s="2">
        <v>-7.4027620762844044E-7</v>
      </c>
      <c r="AQ29" s="2">
        <v>-6.5214808767267378E-7</v>
      </c>
      <c r="AR29" s="2">
        <v>1.7625623991153344E-8</v>
      </c>
      <c r="AS29" s="2">
        <v>1.2337936793807342E-7</v>
      </c>
      <c r="AT29" s="2">
        <v>1.7625623991153344E-8</v>
      </c>
      <c r="AU29" s="2">
        <v>1.7625623991153344E-8</v>
      </c>
      <c r="AV29" s="2">
        <v>1.0575374394692008E-7</v>
      </c>
      <c r="AW29" s="2">
        <v>0</v>
      </c>
      <c r="AX29" s="2">
        <v>-1.0575374394692008E-7</v>
      </c>
      <c r="AY29" s="2">
        <v>-4.0538935179652695E-7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</row>
    <row r="30" spans="1:57" x14ac:dyDescent="0.2">
      <c r="A30" s="43" t="s">
        <v>29</v>
      </c>
      <c r="B30" s="2">
        <v>2.1169165754396794E-5</v>
      </c>
      <c r="C30" s="2">
        <v>7.5268144904521931E-6</v>
      </c>
      <c r="D30" s="2">
        <v>2.5659594853814299E-6</v>
      </c>
      <c r="E30" s="2">
        <v>4.2765991423023826E-8</v>
      </c>
      <c r="F30" s="2">
        <v>-2.5659594853814293E-7</v>
      </c>
      <c r="G30" s="2">
        <v>7.9117084132594071E-6</v>
      </c>
      <c r="H30" s="2">
        <v>6.4148987134535748E-7</v>
      </c>
      <c r="I30" s="2">
        <v>-3.1646833653037626E-6</v>
      </c>
      <c r="J30" s="2">
        <v>2.8653214253425965E-6</v>
      </c>
      <c r="K30" s="2">
        <v>4.8753230222247166E-6</v>
      </c>
      <c r="L30" s="2">
        <v>2.5659594853814293E-7</v>
      </c>
      <c r="M30" s="2">
        <v>2.1382995711511914E-7</v>
      </c>
      <c r="N30" s="2">
        <v>4.7042590565326207E-7</v>
      </c>
      <c r="O30" s="2">
        <v>-3.9772372023412161E-6</v>
      </c>
      <c r="P30" s="2">
        <v>2.9936193996116677E-6</v>
      </c>
      <c r="Q30" s="2">
        <v>8.980858198835003E-7</v>
      </c>
      <c r="R30" s="2">
        <v>-1.0691497855755957E-6</v>
      </c>
      <c r="S30" s="2">
        <v>9.28022013879617E-6</v>
      </c>
      <c r="T30" s="2">
        <v>-3.2929813395728346E-6</v>
      </c>
      <c r="U30" s="2">
        <v>-5.2174509536089064E-6</v>
      </c>
      <c r="V30" s="2">
        <v>0</v>
      </c>
      <c r="W30" s="2">
        <v>-6.5859626791456693E-6</v>
      </c>
      <c r="X30" s="2">
        <v>3.8489392280721444E-7</v>
      </c>
      <c r="Y30" s="2">
        <v>0</v>
      </c>
      <c r="Z30" s="2">
        <v>0</v>
      </c>
      <c r="AA30" s="2">
        <v>0</v>
      </c>
      <c r="AB30" s="2">
        <v>0</v>
      </c>
      <c r="AC30" s="2">
        <v>3.4512155078380229E-5</v>
      </c>
      <c r="AD30" s="2">
        <v>2.7896256205238446E-4</v>
      </c>
      <c r="AE30" s="2">
        <v>-2.1382995711511914E-7</v>
      </c>
      <c r="AF30" s="2">
        <v>-1.9244696140360722E-6</v>
      </c>
      <c r="AG30" s="2">
        <v>2.1382995711511914E-7</v>
      </c>
      <c r="AH30" s="2">
        <v>-1.967235605459096E-6</v>
      </c>
      <c r="AI30" s="2">
        <v>-1.4968096998058338E-6</v>
      </c>
      <c r="AJ30" s="2">
        <v>0</v>
      </c>
      <c r="AK30" s="2">
        <v>0</v>
      </c>
      <c r="AL30" s="2">
        <v>1.2829797426907146E-7</v>
      </c>
      <c r="AM30" s="2">
        <v>-5.9444728078003112E-6</v>
      </c>
      <c r="AN30" s="2">
        <v>-5.3029829364549539E-6</v>
      </c>
      <c r="AO30" s="2">
        <v>-7.9972403961054555E-6</v>
      </c>
      <c r="AP30" s="2">
        <v>-2.8225554339195727E-6</v>
      </c>
      <c r="AQ30" s="2">
        <v>-4.9180890136477399E-6</v>
      </c>
      <c r="AR30" s="2">
        <v>4.2765991423023826E-8</v>
      </c>
      <c r="AS30" s="2">
        <v>-2.5659594853814293E-7</v>
      </c>
      <c r="AT30" s="2">
        <v>-4.2765991423023826E-8</v>
      </c>
      <c r="AU30" s="2">
        <v>-6.8425586276838121E-7</v>
      </c>
      <c r="AV30" s="2">
        <v>-1.0691497855755957E-6</v>
      </c>
      <c r="AW30" s="2">
        <v>-5.5595788849930969E-7</v>
      </c>
      <c r="AX30" s="2">
        <v>-2.9936193996116677E-7</v>
      </c>
      <c r="AY30" s="2">
        <v>-2.2665975454202629E-6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</row>
    <row r="31" spans="1:57" x14ac:dyDescent="0.2">
      <c r="A31" s="43" t="s">
        <v>28</v>
      </c>
      <c r="B31" s="2">
        <v>3.450526904784109E-6</v>
      </c>
      <c r="C31" s="2">
        <v>1.6320059684789703E-6</v>
      </c>
      <c r="D31" s="2">
        <v>7.460598713046722E-7</v>
      </c>
      <c r="E31" s="2">
        <v>-2.5878951785880818E-6</v>
      </c>
      <c r="F31" s="2">
        <v>4.0217289937517481E-6</v>
      </c>
      <c r="G31" s="2">
        <v>1.1190898069570084E-6</v>
      </c>
      <c r="H31" s="2">
        <v>6.7611675836985915E-7</v>
      </c>
      <c r="I31" s="2">
        <v>-4.2898442600018652E-6</v>
      </c>
      <c r="J31" s="2">
        <v>-6.4114520190245267E-7</v>
      </c>
      <c r="K31" s="2">
        <v>1.2589760328266341E-6</v>
      </c>
      <c r="L31" s="2">
        <v>1.2589760328266341E-6</v>
      </c>
      <c r="M31" s="2">
        <v>-1.5445770773104541E-6</v>
      </c>
      <c r="N31" s="2">
        <v>9.6171780285367901E-7</v>
      </c>
      <c r="O31" s="2">
        <v>5.5721346638067697E-6</v>
      </c>
      <c r="P31" s="2">
        <v>4.0159004010071812E-6</v>
      </c>
      <c r="Q31" s="2">
        <v>3.7477851347570645E-6</v>
      </c>
      <c r="R31" s="2">
        <v>1.4396624079082345E-6</v>
      </c>
      <c r="S31" s="2">
        <v>3.572927352420032E-6</v>
      </c>
      <c r="T31" s="2">
        <v>6.3065373496223079E-6</v>
      </c>
      <c r="U31" s="2">
        <v>-7.577170567938076E-6</v>
      </c>
      <c r="V31" s="2">
        <v>0</v>
      </c>
      <c r="W31" s="2">
        <v>-1.0701296279026391E-5</v>
      </c>
      <c r="X31" s="2">
        <v>-7.1691690758183349E-7</v>
      </c>
      <c r="Y31" s="2">
        <v>0</v>
      </c>
      <c r="Z31" s="2">
        <v>0</v>
      </c>
      <c r="AA31" s="2">
        <v>0</v>
      </c>
      <c r="AB31" s="2">
        <v>0</v>
      </c>
      <c r="AC31" s="2">
        <v>9.0518045323137184E-6</v>
      </c>
      <c r="AD31" s="2">
        <v>1.4571481861419379E-7</v>
      </c>
      <c r="AE31" s="2">
        <v>1.2497668562902171E-4</v>
      </c>
      <c r="AF31" s="2">
        <v>9.0110043831017432E-6</v>
      </c>
      <c r="AG31" s="2">
        <v>3.8218082626130749E-5</v>
      </c>
      <c r="AH31" s="2">
        <v>-2.3547514688053716E-6</v>
      </c>
      <c r="AI31" s="2">
        <v>-1.3289191457614475E-6</v>
      </c>
      <c r="AJ31" s="2">
        <v>0</v>
      </c>
      <c r="AK31" s="2">
        <v>0</v>
      </c>
      <c r="AL31" s="2">
        <v>5.8285927445677512E-8</v>
      </c>
      <c r="AM31" s="2">
        <v>-2.1216077590226615E-6</v>
      </c>
      <c r="AN31" s="2">
        <v>-1.9117784202182225E-6</v>
      </c>
      <c r="AO31" s="2">
        <v>-1.8418353072834093E-6</v>
      </c>
      <c r="AP31" s="2">
        <v>-9.1508906089713701E-7</v>
      </c>
      <c r="AQ31" s="2">
        <v>-8.9760328266343372E-7</v>
      </c>
      <c r="AR31" s="2">
        <v>1.1657185489135503E-8</v>
      </c>
      <c r="AS31" s="2">
        <v>-5.2457334701109762E-8</v>
      </c>
      <c r="AT31" s="2">
        <v>0</v>
      </c>
      <c r="AU31" s="2">
        <v>-5.2457334701109762E-8</v>
      </c>
      <c r="AV31" s="2">
        <v>-2.5062948801641334E-7</v>
      </c>
      <c r="AW31" s="2">
        <v>-1.4571481861419379E-7</v>
      </c>
      <c r="AX31" s="2">
        <v>-2.3314370978271005E-7</v>
      </c>
      <c r="AY31" s="2">
        <v>-8.1017439149491738E-7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</row>
    <row r="32" spans="1:57" x14ac:dyDescent="0.2">
      <c r="A32" s="43" t="s">
        <v>27</v>
      </c>
      <c r="B32" s="2">
        <v>1.5290670717872326E-6</v>
      </c>
      <c r="C32" s="2">
        <v>6.8314770787913467E-7</v>
      </c>
      <c r="D32" s="2">
        <v>7.2753997770521569E-7</v>
      </c>
      <c r="E32" s="2">
        <v>-1.0284209176375419E-6</v>
      </c>
      <c r="F32" s="2">
        <v>9.7662993617378094E-7</v>
      </c>
      <c r="G32" s="2">
        <v>7.7686472195641662E-7</v>
      </c>
      <c r="H32" s="2">
        <v>7.4233740098057585E-7</v>
      </c>
      <c r="I32" s="2">
        <v>-1.1936588108790656E-6</v>
      </c>
      <c r="J32" s="2">
        <v>-1.4797423275360317E-7</v>
      </c>
      <c r="K32" s="2">
        <v>6.9794513115449494E-7</v>
      </c>
      <c r="L32" s="2">
        <v>5.7463327052649234E-7</v>
      </c>
      <c r="M32" s="2">
        <v>-5.4257218676321163E-7</v>
      </c>
      <c r="N32" s="2">
        <v>5.1790981463761112E-7</v>
      </c>
      <c r="O32" s="2">
        <v>2.8115104223184601E-7</v>
      </c>
      <c r="P32" s="2">
        <v>8.8537915930905895E-7</v>
      </c>
      <c r="Q32" s="2">
        <v>8.2865570342017762E-7</v>
      </c>
      <c r="R32" s="2">
        <v>-1.7263660487920368E-8</v>
      </c>
      <c r="S32" s="2">
        <v>1.1320028805650641E-6</v>
      </c>
      <c r="T32" s="2">
        <v>7.9659461965689712E-7</v>
      </c>
      <c r="U32" s="2">
        <v>-1.6696425929031556E-6</v>
      </c>
      <c r="V32" s="2">
        <v>0</v>
      </c>
      <c r="W32" s="2">
        <v>-2.4859671102605333E-6</v>
      </c>
      <c r="X32" s="2">
        <v>-6.1409306592745313E-7</v>
      </c>
      <c r="Y32" s="2">
        <v>0</v>
      </c>
      <c r="Z32" s="2">
        <v>0</v>
      </c>
      <c r="AA32" s="2">
        <v>0</v>
      </c>
      <c r="AB32" s="2">
        <v>0</v>
      </c>
      <c r="AC32" s="2">
        <v>1.3695015241345971E-5</v>
      </c>
      <c r="AD32" s="2">
        <v>1.0160897315747417E-6</v>
      </c>
      <c r="AE32" s="2">
        <v>2.6906647989030171E-6</v>
      </c>
      <c r="AF32" s="2">
        <v>3.6458384713275257E-5</v>
      </c>
      <c r="AG32" s="2">
        <v>1.4254851088597104E-6</v>
      </c>
      <c r="AH32" s="2">
        <v>1.7051564087640205E-5</v>
      </c>
      <c r="AI32" s="2">
        <v>1.5295603192297446E-5</v>
      </c>
      <c r="AJ32" s="2">
        <v>0</v>
      </c>
      <c r="AK32" s="2">
        <v>0</v>
      </c>
      <c r="AL32" s="2">
        <v>6.1655930314001325E-8</v>
      </c>
      <c r="AM32" s="2">
        <v>1.8962897927374245E-5</v>
      </c>
      <c r="AN32" s="2">
        <v>5.8375834821296458E-6</v>
      </c>
      <c r="AO32" s="2">
        <v>1.4698773786857913E-6</v>
      </c>
      <c r="AP32" s="2">
        <v>-2.2936006076808491E-7</v>
      </c>
      <c r="AQ32" s="2">
        <v>-3.5267192139608756E-7</v>
      </c>
      <c r="AR32" s="2">
        <v>1.7263660487920368E-8</v>
      </c>
      <c r="AS32" s="2">
        <v>1.9729897700480423E-7</v>
      </c>
      <c r="AT32" s="2">
        <v>2.4662372125600529E-8</v>
      </c>
      <c r="AU32" s="2">
        <v>1.5290670717872327E-7</v>
      </c>
      <c r="AV32" s="2">
        <v>2.984147027197664E-7</v>
      </c>
      <c r="AW32" s="2">
        <v>3.9459795400960841E-8</v>
      </c>
      <c r="AX32" s="2">
        <v>5.3270723791297138E-7</v>
      </c>
      <c r="AY32" s="2">
        <v>2.6142114453136562E-7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</row>
    <row r="33" spans="1:57" x14ac:dyDescent="0.2">
      <c r="A33" s="43" t="s">
        <v>26</v>
      </c>
      <c r="B33" s="2">
        <v>1.3308025949468071E-5</v>
      </c>
      <c r="C33" s="2">
        <v>9.0054310936250087E-7</v>
      </c>
      <c r="D33" s="2">
        <v>6.6403683821679366E-7</v>
      </c>
      <c r="E33" s="2">
        <v>-6.0945846795239956E-7</v>
      </c>
      <c r="F33" s="2">
        <v>7.8047069478083412E-6</v>
      </c>
      <c r="G33" s="2">
        <v>1.4827123921827034E-6</v>
      </c>
      <c r="H33" s="2">
        <v>1.7283150583724765E-7</v>
      </c>
      <c r="I33" s="2">
        <v>1.955724934474118E-6</v>
      </c>
      <c r="J33" s="2">
        <v>1.955724934474118E-6</v>
      </c>
      <c r="K33" s="2">
        <v>2.3377735263248763E-6</v>
      </c>
      <c r="L33" s="2">
        <v>3.9023534739041706E-6</v>
      </c>
      <c r="M33" s="2">
        <v>-3.69313638789066E-6</v>
      </c>
      <c r="N33" s="2">
        <v>1.4372304169623751E-6</v>
      </c>
      <c r="O33" s="2">
        <v>4.2407393695434139E-5</v>
      </c>
      <c r="P33" s="2">
        <v>6.8732360952960181E-5</v>
      </c>
      <c r="Q33" s="2">
        <v>2.5169725086929696E-5</v>
      </c>
      <c r="R33" s="2">
        <v>2.7580269773607099E-5</v>
      </c>
      <c r="S33" s="2">
        <v>3.4411662451700415E-5</v>
      </c>
      <c r="T33" s="2">
        <v>1.1388686595170212E-4</v>
      </c>
      <c r="U33" s="2">
        <v>-6.0400063092596026E-6</v>
      </c>
      <c r="V33" s="2">
        <v>0</v>
      </c>
      <c r="W33" s="2">
        <v>-9.2237445746825845E-6</v>
      </c>
      <c r="X33" s="2">
        <v>-1.2825917012132588E-6</v>
      </c>
      <c r="Y33" s="2">
        <v>0</v>
      </c>
      <c r="Z33" s="2">
        <v>0</v>
      </c>
      <c r="AA33" s="2">
        <v>0</v>
      </c>
      <c r="AB33" s="2">
        <v>0</v>
      </c>
      <c r="AC33" s="2">
        <v>1.8192790088131332E-7</v>
      </c>
      <c r="AD33" s="2">
        <v>3.2747022158636397E-7</v>
      </c>
      <c r="AE33" s="2">
        <v>3.0572983743104702E-5</v>
      </c>
      <c r="AF33" s="2">
        <v>1.7374114534165422E-6</v>
      </c>
      <c r="AG33" s="2">
        <v>1.9338935863683608E-4</v>
      </c>
      <c r="AH33" s="2">
        <v>-1.3553628615657842E-6</v>
      </c>
      <c r="AI33" s="2">
        <v>-1.0915674052878799E-7</v>
      </c>
      <c r="AJ33" s="2">
        <v>0</v>
      </c>
      <c r="AK33" s="2">
        <v>0</v>
      </c>
      <c r="AL33" s="2">
        <v>2.7289185132196998E-8</v>
      </c>
      <c r="AM33" s="2">
        <v>-1.8374717989012646E-6</v>
      </c>
      <c r="AN33" s="2">
        <v>-1.118856590420077E-6</v>
      </c>
      <c r="AO33" s="2">
        <v>-1.1279529854641426E-6</v>
      </c>
      <c r="AP33" s="2">
        <v>-3.8204859185075797E-7</v>
      </c>
      <c r="AQ33" s="2">
        <v>-4.1843417202702063E-7</v>
      </c>
      <c r="AR33" s="2">
        <v>9.0963950440656659E-9</v>
      </c>
      <c r="AS33" s="2">
        <v>0</v>
      </c>
      <c r="AT33" s="2">
        <v>0</v>
      </c>
      <c r="AU33" s="2">
        <v>-2.7289185132196998E-8</v>
      </c>
      <c r="AV33" s="2">
        <v>-8.1867555396590993E-8</v>
      </c>
      <c r="AW33" s="2">
        <v>-5.4578370264393995E-8</v>
      </c>
      <c r="AX33" s="2">
        <v>0</v>
      </c>
      <c r="AY33" s="2">
        <v>-2.2740987610164165E-7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</row>
    <row r="34" spans="1:57" x14ac:dyDescent="0.2">
      <c r="A34" s="43" t="s">
        <v>25</v>
      </c>
      <c r="B34" s="2">
        <v>3.1514343685018791E-6</v>
      </c>
      <c r="C34" s="2">
        <v>2.8773965973278026E-6</v>
      </c>
      <c r="D34" s="2">
        <v>3.2427802922265718E-6</v>
      </c>
      <c r="E34" s="2">
        <v>-7.8557494403235257E-6</v>
      </c>
      <c r="F34" s="2">
        <v>8.6778627538457546E-7</v>
      </c>
      <c r="G34" s="2">
        <v>1.6442266270444586E-6</v>
      </c>
      <c r="H34" s="2">
        <v>2.5576858642913798E-6</v>
      </c>
      <c r="I34" s="2">
        <v>2.1466292075302656E-6</v>
      </c>
      <c r="J34" s="2">
        <v>2.1466292075302656E-6</v>
      </c>
      <c r="K34" s="2">
        <v>3.1971073303642246E-6</v>
      </c>
      <c r="L34" s="2">
        <v>1.2788429321456899E-6</v>
      </c>
      <c r="M34" s="2">
        <v>2.6033588261537266E-6</v>
      </c>
      <c r="N34" s="2">
        <v>1.1418240465586519E-6</v>
      </c>
      <c r="O34" s="2">
        <v>2.694704749878418E-6</v>
      </c>
      <c r="P34" s="2">
        <v>3.3341262159512636E-6</v>
      </c>
      <c r="Q34" s="2">
        <v>2.466339940566688E-6</v>
      </c>
      <c r="R34" s="2">
        <v>2.5120129024290343E-6</v>
      </c>
      <c r="S34" s="2">
        <v>3.3341262159512636E-6</v>
      </c>
      <c r="T34" s="2">
        <v>2.6490317880160725E-6</v>
      </c>
      <c r="U34" s="2">
        <v>1.5528807033197668E-6</v>
      </c>
      <c r="V34" s="2">
        <v>1.8269184744938432E-6</v>
      </c>
      <c r="W34" s="2">
        <v>1.3245158940080363E-6</v>
      </c>
      <c r="X34" s="2">
        <v>9.1345923724692161E-7</v>
      </c>
      <c r="Y34" s="2">
        <v>7.7644035165988339E-7</v>
      </c>
      <c r="Z34" s="2">
        <v>2.283648093117304E-7</v>
      </c>
      <c r="AA34" s="2">
        <v>-4.5672961862346078E-8</v>
      </c>
      <c r="AB34" s="2">
        <v>0</v>
      </c>
      <c r="AC34" s="2">
        <v>1.8269184744938431E-7</v>
      </c>
      <c r="AD34" s="2">
        <v>5.4807554234815298E-7</v>
      </c>
      <c r="AE34" s="2">
        <v>1.0504781228339598E-6</v>
      </c>
      <c r="AF34" s="2">
        <v>3.6538369489876862E-7</v>
      </c>
      <c r="AG34" s="2">
        <v>1.6442266270444586E-6</v>
      </c>
      <c r="AH34" s="2">
        <v>2.6604500284816589E-4</v>
      </c>
      <c r="AI34" s="2">
        <v>5.4761881272952941E-5</v>
      </c>
      <c r="AJ34" s="2">
        <v>-4.5672961862346078E-8</v>
      </c>
      <c r="AK34" s="2">
        <v>0</v>
      </c>
      <c r="AL34" s="2">
        <v>3.1971073303642248E-7</v>
      </c>
      <c r="AM34" s="2">
        <v>1.9068461577529484E-4</v>
      </c>
      <c r="AN34" s="2">
        <v>3.9963841629552817E-5</v>
      </c>
      <c r="AO34" s="2">
        <v>6.1612825552304854E-5</v>
      </c>
      <c r="AP34" s="2">
        <v>5.4807554234815298E-7</v>
      </c>
      <c r="AQ34" s="2">
        <v>0</v>
      </c>
      <c r="AR34" s="2">
        <v>9.1345923724692155E-8</v>
      </c>
      <c r="AS34" s="2">
        <v>2.0096103219432274E-6</v>
      </c>
      <c r="AT34" s="2">
        <v>3.6538369489876862E-7</v>
      </c>
      <c r="AU34" s="2">
        <v>3.7451828727123783E-6</v>
      </c>
      <c r="AV34" s="2">
        <v>5.0240258048580686E-6</v>
      </c>
      <c r="AW34" s="2">
        <v>1.096151084696306E-6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</row>
    <row r="35" spans="1:57" x14ac:dyDescent="0.2">
      <c r="A35" s="43" t="s">
        <v>24</v>
      </c>
      <c r="B35" s="2">
        <v>-1.8553400488532324E-6</v>
      </c>
      <c r="C35" s="2">
        <v>-8.8204690847120876E-7</v>
      </c>
      <c r="D35" s="2">
        <v>7.9080067656039417E-7</v>
      </c>
      <c r="E35" s="2">
        <v>-1.8705477541717016E-6</v>
      </c>
      <c r="F35" s="2">
        <v>3.0415410636938233E-8</v>
      </c>
      <c r="G35" s="2">
        <v>1.5207705318469119E-7</v>
      </c>
      <c r="H35" s="2">
        <v>7.1476214996804859E-7</v>
      </c>
      <c r="I35" s="2">
        <v>-2.3571943243627133E-6</v>
      </c>
      <c r="J35" s="2">
        <v>-1.1253701935667146E-6</v>
      </c>
      <c r="K35" s="2">
        <v>1.0645393722928383E-7</v>
      </c>
      <c r="L35" s="2">
        <v>1.824924638216294E-7</v>
      </c>
      <c r="M35" s="2">
        <v>-1.6272244690761957E-6</v>
      </c>
      <c r="N35" s="2">
        <v>2.7373869573244415E-7</v>
      </c>
      <c r="O35" s="2">
        <v>-1.4447320052545663E-6</v>
      </c>
      <c r="P35" s="2">
        <v>-1.824924638216294E-7</v>
      </c>
      <c r="Q35" s="2">
        <v>6.0830821273876466E-8</v>
      </c>
      <c r="R35" s="2">
        <v>-8.212160871973323E-7</v>
      </c>
      <c r="S35" s="2">
        <v>-5.6268509678335731E-7</v>
      </c>
      <c r="T35" s="2">
        <v>-6.38723623375703E-7</v>
      </c>
      <c r="U35" s="2">
        <v>-2.9655025371014784E-6</v>
      </c>
      <c r="V35" s="2">
        <v>-1.6576398797131339E-6</v>
      </c>
      <c r="W35" s="2">
        <v>-4.668765532770019E-6</v>
      </c>
      <c r="X35" s="2">
        <v>-1.5055628265284428E-6</v>
      </c>
      <c r="Y35" s="2">
        <v>-7.9080067656039417E-7</v>
      </c>
      <c r="Z35" s="2">
        <v>-3.193618116878515E-7</v>
      </c>
      <c r="AA35" s="2">
        <v>0</v>
      </c>
      <c r="AB35" s="2">
        <v>0</v>
      </c>
      <c r="AC35" s="2">
        <v>-5.7789280210182654E-7</v>
      </c>
      <c r="AD35" s="2">
        <v>-3.9540033828019708E-7</v>
      </c>
      <c r="AE35" s="2">
        <v>-4.4102345423560438E-7</v>
      </c>
      <c r="AF35" s="2">
        <v>-9.124623191081471E-7</v>
      </c>
      <c r="AG35" s="2">
        <v>-6.5393132869417201E-7</v>
      </c>
      <c r="AH35" s="2">
        <v>-3.3578613343179809E-5</v>
      </c>
      <c r="AI35" s="2">
        <v>-1.8310077203436819E-5</v>
      </c>
      <c r="AJ35" s="2">
        <v>1.5207705318469117E-8</v>
      </c>
      <c r="AK35" s="2">
        <v>1.5207705318469117E-8</v>
      </c>
      <c r="AL35" s="2">
        <v>1.5207705318469119E-7</v>
      </c>
      <c r="AM35" s="2">
        <v>-5.1554121029610307E-6</v>
      </c>
      <c r="AN35" s="2">
        <v>-4.6383501221330812E-6</v>
      </c>
      <c r="AO35" s="2">
        <v>-4.0300419093943165E-6</v>
      </c>
      <c r="AP35" s="2">
        <v>-5.7789280210182654E-7</v>
      </c>
      <c r="AQ35" s="2">
        <v>-9.124623191081471E-7</v>
      </c>
      <c r="AR35" s="2">
        <v>3.0415410636938233E-8</v>
      </c>
      <c r="AS35" s="2">
        <v>1.9770016914009854E-7</v>
      </c>
      <c r="AT35" s="2">
        <v>1.5207705318469117E-8</v>
      </c>
      <c r="AU35" s="2">
        <v>-6.38723623375703E-7</v>
      </c>
      <c r="AV35" s="2">
        <v>1.0645393722928383E-7</v>
      </c>
      <c r="AW35" s="2">
        <v>-1.0645393722928383E-7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</row>
    <row r="36" spans="1:57" x14ac:dyDescent="0.2">
      <c r="A36" s="43" t="s">
        <v>23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-3.9622215383721352E-8</v>
      </c>
      <c r="W36" s="2">
        <v>0</v>
      </c>
      <c r="X36" s="2">
        <v>0</v>
      </c>
      <c r="Y36" s="2">
        <v>0</v>
      </c>
      <c r="Z36" s="2">
        <v>1.9811107691860676E-8</v>
      </c>
      <c r="AA36" s="2">
        <v>3.9622215383721352E-8</v>
      </c>
      <c r="AB36" s="2">
        <v>7.2640728203489132E-8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2.6414810255814228E-8</v>
      </c>
      <c r="AI36" s="2">
        <v>3.3018512819767793E-8</v>
      </c>
      <c r="AJ36" s="2">
        <v>1.503663073812225E-5</v>
      </c>
      <c r="AK36" s="2">
        <v>1.016970194848848E-6</v>
      </c>
      <c r="AL36" s="2">
        <v>1.135836841000012E-6</v>
      </c>
      <c r="AM36" s="2">
        <v>1.3207405127907114E-8</v>
      </c>
      <c r="AN36" s="2">
        <v>4.6225917947674904E-8</v>
      </c>
      <c r="AO36" s="2">
        <v>7.2640728203489132E-8</v>
      </c>
      <c r="AP36" s="2">
        <v>-6.603702563953557E-9</v>
      </c>
      <c r="AQ36" s="2">
        <v>1.9811107691860676E-8</v>
      </c>
      <c r="AR36" s="2">
        <v>-1.0565924102325691E-7</v>
      </c>
      <c r="AS36" s="2">
        <v>2.6414810255814228E-8</v>
      </c>
      <c r="AT36" s="2">
        <v>9.9055538459303366E-8</v>
      </c>
      <c r="AU36" s="2">
        <v>1.122629435872105E-7</v>
      </c>
      <c r="AV36" s="2">
        <v>2.6414810255814228E-8</v>
      </c>
      <c r="AW36" s="2">
        <v>6.603702563953557E-9</v>
      </c>
      <c r="AX36" s="2">
        <v>0</v>
      </c>
      <c r="AY36" s="2">
        <v>0</v>
      </c>
      <c r="AZ36" s="2">
        <v>7.9244430767442704E-8</v>
      </c>
      <c r="BA36" s="2">
        <v>9.9055538459303366E-8</v>
      </c>
      <c r="BB36" s="2">
        <v>3.3018512819767793E-8</v>
      </c>
      <c r="BC36" s="2">
        <v>-1.6509256409883897E-7</v>
      </c>
      <c r="BD36" s="2">
        <v>-9.2451835895349808E-8</v>
      </c>
      <c r="BE36" s="2">
        <v>6.603702563953557E-9</v>
      </c>
    </row>
    <row r="37" spans="1:57" x14ac:dyDescent="0.2">
      <c r="A37" s="43" t="s">
        <v>22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-1.2188007325804936E-7</v>
      </c>
      <c r="W37" s="2">
        <v>0</v>
      </c>
      <c r="X37" s="2">
        <v>0</v>
      </c>
      <c r="Y37" s="2">
        <v>0</v>
      </c>
      <c r="Z37" s="2">
        <v>4.0626691086016455E-8</v>
      </c>
      <c r="AA37" s="2">
        <v>8.125338217203291E-8</v>
      </c>
      <c r="AB37" s="2">
        <v>-1.2188007325804936E-7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4.0626691086016455E-8</v>
      </c>
      <c r="AI37" s="2">
        <v>4.0626691086016455E-8</v>
      </c>
      <c r="AJ37" s="2">
        <v>5.2814698411821398E-7</v>
      </c>
      <c r="AK37" s="2">
        <v>1.6445684551619463E-4</v>
      </c>
      <c r="AL37" s="2">
        <v>3.2501352868813164E-7</v>
      </c>
      <c r="AM37" s="2">
        <v>4.0626691086016455E-8</v>
      </c>
      <c r="AN37" s="2">
        <v>4.0626691086016455E-8</v>
      </c>
      <c r="AO37" s="2">
        <v>0</v>
      </c>
      <c r="AP37" s="2">
        <v>-8.125338217203291E-8</v>
      </c>
      <c r="AQ37" s="2">
        <v>0</v>
      </c>
      <c r="AR37" s="2">
        <v>8.125338217203291E-8</v>
      </c>
      <c r="AS37" s="2">
        <v>0</v>
      </c>
      <c r="AT37" s="2">
        <v>4.0626691086016455E-8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8.125338217203291E-8</v>
      </c>
      <c r="BA37" s="2">
        <v>0</v>
      </c>
      <c r="BB37" s="2">
        <v>0</v>
      </c>
      <c r="BC37" s="2">
        <v>-5.2814698411821398E-7</v>
      </c>
      <c r="BD37" s="2">
        <v>-8.125338217203291E-8</v>
      </c>
      <c r="BE37" s="2">
        <v>0</v>
      </c>
    </row>
    <row r="38" spans="1:57" x14ac:dyDescent="0.2">
      <c r="A38" s="43" t="s">
        <v>21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7.5769687427308441E-8</v>
      </c>
      <c r="AJ38" s="2">
        <v>7.5769687427308441E-8</v>
      </c>
      <c r="AK38" s="2">
        <v>7.5769687427308441E-8</v>
      </c>
      <c r="AL38" s="2">
        <v>1.0929777411389243E-4</v>
      </c>
      <c r="AM38" s="2">
        <v>-2.2730906228192536E-7</v>
      </c>
      <c r="AN38" s="2">
        <v>0</v>
      </c>
      <c r="AO38" s="2">
        <v>7.5769687427308441E-8</v>
      </c>
      <c r="AP38" s="2">
        <v>0</v>
      </c>
      <c r="AQ38" s="2">
        <v>0</v>
      </c>
      <c r="AR38" s="2">
        <v>1.8942421856827113E-7</v>
      </c>
      <c r="AS38" s="2">
        <v>7.5769687427308441E-8</v>
      </c>
      <c r="AT38" s="2">
        <v>3.788484371365422E-8</v>
      </c>
      <c r="AU38" s="2">
        <v>0</v>
      </c>
      <c r="AV38" s="2">
        <v>3.788484371365422E-8</v>
      </c>
      <c r="AW38" s="2">
        <v>3.788484371365422E-8</v>
      </c>
      <c r="AX38" s="2">
        <v>2.6519390599557959E-7</v>
      </c>
      <c r="AY38" s="2">
        <v>1.2880846862642435E-6</v>
      </c>
      <c r="AZ38" s="2">
        <v>7.5769687427308441E-8</v>
      </c>
      <c r="BA38" s="2">
        <v>0</v>
      </c>
      <c r="BB38" s="2">
        <v>0</v>
      </c>
      <c r="BC38" s="2">
        <v>1.1365453114096268E-7</v>
      </c>
      <c r="BD38" s="2">
        <v>7.5769687427308441E-8</v>
      </c>
      <c r="BE38" s="2">
        <v>3.788484371365422E-8</v>
      </c>
    </row>
    <row r="39" spans="1:57" x14ac:dyDescent="0.2">
      <c r="A39" s="43" t="s">
        <v>20</v>
      </c>
      <c r="B39" s="2">
        <v>1.3767503677196978E-8</v>
      </c>
      <c r="C39" s="2">
        <v>1.3767503677196978E-8</v>
      </c>
      <c r="D39" s="2">
        <v>1.8356671569595969E-8</v>
      </c>
      <c r="E39" s="2">
        <v>-7.8015854170782861E-8</v>
      </c>
      <c r="F39" s="2">
        <v>6.8837518385984891E-9</v>
      </c>
      <c r="G39" s="2">
        <v>1.1472919730997481E-8</v>
      </c>
      <c r="H39" s="2">
        <v>2.0651255515795465E-8</v>
      </c>
      <c r="I39" s="2">
        <v>-4.5891678923989922E-9</v>
      </c>
      <c r="J39" s="2">
        <v>2.2945839461994961E-9</v>
      </c>
      <c r="K39" s="2">
        <v>1.3767503677196978E-8</v>
      </c>
      <c r="L39" s="2">
        <v>-9.1783357847979844E-9</v>
      </c>
      <c r="M39" s="2">
        <v>6.8837518385984891E-9</v>
      </c>
      <c r="N39" s="2">
        <v>1.1472919730997481E-8</v>
      </c>
      <c r="O39" s="2">
        <v>0</v>
      </c>
      <c r="P39" s="2">
        <v>1.3767503677196978E-8</v>
      </c>
      <c r="Q39" s="2">
        <v>1.6062087623396473E-8</v>
      </c>
      <c r="R39" s="2">
        <v>-6.8837518385984891E-9</v>
      </c>
      <c r="S39" s="2">
        <v>2.2945839461994961E-8</v>
      </c>
      <c r="T39" s="2">
        <v>-6.8837518385984891E-9</v>
      </c>
      <c r="U39" s="2">
        <v>-3.2124175246792945E-8</v>
      </c>
      <c r="V39" s="2">
        <v>-1.6062087623396473E-8</v>
      </c>
      <c r="W39" s="2">
        <v>-6.1953766547386398E-8</v>
      </c>
      <c r="X39" s="2">
        <v>-1.6062087623396473E-8</v>
      </c>
      <c r="Y39" s="2">
        <v>-4.5891678923989922E-9</v>
      </c>
      <c r="Z39" s="2">
        <v>-2.2945839461994961E-9</v>
      </c>
      <c r="AA39" s="2">
        <v>0</v>
      </c>
      <c r="AB39" s="2">
        <v>0</v>
      </c>
      <c r="AC39" s="2">
        <v>1.0279736078973743E-6</v>
      </c>
      <c r="AD39" s="2">
        <v>6.4248350493585891E-8</v>
      </c>
      <c r="AE39" s="2">
        <v>4.5891678923989922E-9</v>
      </c>
      <c r="AF39" s="2">
        <v>6.835565575728298E-6</v>
      </c>
      <c r="AG39" s="2">
        <v>-4.5891678923989922E-9</v>
      </c>
      <c r="AH39" s="2">
        <v>5.0581808510021691E-5</v>
      </c>
      <c r="AI39" s="2">
        <v>1.7590280531565337E-5</v>
      </c>
      <c r="AJ39" s="2">
        <v>0</v>
      </c>
      <c r="AK39" s="2">
        <v>0</v>
      </c>
      <c r="AL39" s="2">
        <v>4.5891678923989922E-9</v>
      </c>
      <c r="AM39" s="2">
        <v>6.2584777132591252E-5</v>
      </c>
      <c r="AN39" s="2">
        <v>2.3200538280023105E-5</v>
      </c>
      <c r="AO39" s="2">
        <v>8.8364427768142587E-6</v>
      </c>
      <c r="AP39" s="2">
        <v>1.1472919730997481E-8</v>
      </c>
      <c r="AQ39" s="2">
        <v>4.5891678923989922E-9</v>
      </c>
      <c r="AR39" s="2">
        <v>1.1472919730997481E-8</v>
      </c>
      <c r="AS39" s="2">
        <v>8.2834480457801812E-7</v>
      </c>
      <c r="AT39" s="2">
        <v>1.3767503677196978E-7</v>
      </c>
      <c r="AU39" s="2">
        <v>7.9163146143882602E-7</v>
      </c>
      <c r="AV39" s="2">
        <v>1.239075330947728E-6</v>
      </c>
      <c r="AW39" s="2">
        <v>4.084359424235103E-7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</row>
    <row r="40" spans="1:57" x14ac:dyDescent="0.2">
      <c r="A40" s="43" t="s">
        <v>19</v>
      </c>
      <c r="B40" s="2">
        <v>1.6410094207679436E-7</v>
      </c>
      <c r="C40" s="2">
        <v>1.3051749346572949E-7</v>
      </c>
      <c r="D40" s="2">
        <v>3.4575686865482716E-7</v>
      </c>
      <c r="E40" s="2">
        <v>-2.5034934419157468E-7</v>
      </c>
      <c r="F40" s="2">
        <v>7.2509718592071942E-8</v>
      </c>
      <c r="G40" s="2">
        <v>1.0914620798596091E-7</v>
      </c>
      <c r="H40" s="2">
        <v>3.7247097550453786E-7</v>
      </c>
      <c r="I40" s="2">
        <v>-5.6023298364821891E-7</v>
      </c>
      <c r="J40" s="2">
        <v>-1.3815009542278967E-7</v>
      </c>
      <c r="K40" s="2">
        <v>2.7401041025846131E-7</v>
      </c>
      <c r="L40" s="2">
        <v>1.7860288579520875E-7</v>
      </c>
      <c r="M40" s="2">
        <v>-2.9461843554252382E-7</v>
      </c>
      <c r="N40" s="2">
        <v>1.5341529933691011E-7</v>
      </c>
      <c r="O40" s="2">
        <v>-2.3203109949463019E-7</v>
      </c>
      <c r="P40" s="2">
        <v>2.2821479851610008E-7</v>
      </c>
      <c r="Q40" s="2">
        <v>1.9157830912221106E-7</v>
      </c>
      <c r="R40" s="2">
        <v>-1.0685642739884284E-8</v>
      </c>
      <c r="S40" s="2">
        <v>2.5187586458298671E-7</v>
      </c>
      <c r="T40" s="2">
        <v>-3.1293668023946835E-8</v>
      </c>
      <c r="U40" s="2">
        <v>-7.3578282866060351E-7</v>
      </c>
      <c r="V40" s="2">
        <v>-3.3354470552353087E-7</v>
      </c>
      <c r="W40" s="2">
        <v>-1.2494569403707551E-6</v>
      </c>
      <c r="X40" s="2">
        <v>-3.846831386358342E-7</v>
      </c>
      <c r="Y40" s="2">
        <v>-2.0302721205780141E-7</v>
      </c>
      <c r="Z40" s="2">
        <v>-8.4721881723368256E-8</v>
      </c>
      <c r="AA40" s="2">
        <v>2.2897805871180613E-9</v>
      </c>
      <c r="AB40" s="2">
        <v>0</v>
      </c>
      <c r="AC40" s="2">
        <v>8.6874275475259237E-6</v>
      </c>
      <c r="AD40" s="2">
        <v>2.5989009663789995E-6</v>
      </c>
      <c r="AE40" s="2">
        <v>-2.824062724112275E-8</v>
      </c>
      <c r="AF40" s="2">
        <v>4.2093799793187014E-6</v>
      </c>
      <c r="AG40" s="2">
        <v>-9.3881004071840497E-8</v>
      </c>
      <c r="AH40" s="2">
        <v>4.1557227875605682E-5</v>
      </c>
      <c r="AI40" s="2">
        <v>1.6136847057616682E-5</v>
      </c>
      <c r="AJ40" s="2">
        <v>9.159122348472245E-9</v>
      </c>
      <c r="AK40" s="2">
        <v>9.159122348472245E-9</v>
      </c>
      <c r="AL40" s="2">
        <v>1.236481517043753E-7</v>
      </c>
      <c r="AM40" s="2">
        <v>4.5442222271749335E-5</v>
      </c>
      <c r="AN40" s="2">
        <v>3.801570056752975E-5</v>
      </c>
      <c r="AO40" s="2">
        <v>1.367838596724759E-5</v>
      </c>
      <c r="AP40" s="2">
        <v>4.4116439311807969E-7</v>
      </c>
      <c r="AQ40" s="2">
        <v>2.1905567616762781E-7</v>
      </c>
      <c r="AR40" s="2">
        <v>4.5795611742361215E-8</v>
      </c>
      <c r="AS40" s="2">
        <v>2.1936098024591023E-6</v>
      </c>
      <c r="AT40" s="2">
        <v>1.5036225855408598E-7</v>
      </c>
      <c r="AU40" s="2">
        <v>6.8540765574400617E-7</v>
      </c>
      <c r="AV40" s="2">
        <v>5.668733473508613E-6</v>
      </c>
      <c r="AW40" s="2">
        <v>1.6952008946630709E-6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</row>
    <row r="41" spans="1:57" x14ac:dyDescent="0.2">
      <c r="A41" s="43" t="s">
        <v>18</v>
      </c>
      <c r="B41" s="2">
        <v>-5.5976830495745103E-7</v>
      </c>
      <c r="C41" s="2">
        <v>-1.0775539870430934E-5</v>
      </c>
      <c r="D41" s="2">
        <v>-5.3177988970957857E-6</v>
      </c>
      <c r="E41" s="2">
        <v>-2.9667720162744911E-5</v>
      </c>
      <c r="F41" s="2">
        <v>9.7959453367553956E-7</v>
      </c>
      <c r="G41" s="2">
        <v>-2.0851369359665053E-5</v>
      </c>
      <c r="H41" s="2">
        <v>4.1982622871808832E-7</v>
      </c>
      <c r="I41" s="2">
        <v>1.819246991111716E-6</v>
      </c>
      <c r="J41" s="2">
        <v>-1.9591890673510791E-6</v>
      </c>
      <c r="K41" s="2">
        <v>-4.4781464396596082E-6</v>
      </c>
      <c r="L41" s="2">
        <v>-8.3965245743617665E-7</v>
      </c>
      <c r="M41" s="2">
        <v>2.7988415247872558E-6</v>
      </c>
      <c r="N41" s="2">
        <v>9.7959453367553956E-7</v>
      </c>
      <c r="O41" s="2">
        <v>2.7988415247872558E-6</v>
      </c>
      <c r="P41" s="2">
        <v>1.5393628386329906E-6</v>
      </c>
      <c r="Q41" s="2">
        <v>0</v>
      </c>
      <c r="R41" s="2">
        <v>1.6793049148723533E-6</v>
      </c>
      <c r="S41" s="2">
        <v>-1.3994207623936276E-7</v>
      </c>
      <c r="T41" s="2">
        <v>2.0991311435904416E-6</v>
      </c>
      <c r="U41" s="2">
        <v>2.7988415247872551E-7</v>
      </c>
      <c r="V41" s="2">
        <v>1.5393628386329906E-6</v>
      </c>
      <c r="W41" s="2">
        <v>-9.7959453367553956E-7</v>
      </c>
      <c r="X41" s="2">
        <v>1.3994207623936276E-7</v>
      </c>
      <c r="Y41" s="2">
        <v>4.1982622871808832E-7</v>
      </c>
      <c r="Z41" s="2">
        <v>1.3994207623936276E-7</v>
      </c>
      <c r="AA41" s="2">
        <v>-1.3994207623936276E-7</v>
      </c>
      <c r="AB41" s="2">
        <v>0</v>
      </c>
      <c r="AC41" s="2">
        <v>-5.5976830495745103E-7</v>
      </c>
      <c r="AD41" s="2">
        <v>2.7988415247872551E-7</v>
      </c>
      <c r="AE41" s="2">
        <v>1.1195366099149021E-6</v>
      </c>
      <c r="AF41" s="2">
        <v>1.3994207623936276E-7</v>
      </c>
      <c r="AG41" s="2">
        <v>1.2594786861542652E-6</v>
      </c>
      <c r="AH41" s="2">
        <v>9.1662059936782619E-5</v>
      </c>
      <c r="AI41" s="2">
        <v>1.3714323471457551E-5</v>
      </c>
      <c r="AJ41" s="2">
        <v>1.3994207623936276E-7</v>
      </c>
      <c r="AK41" s="2">
        <v>1.3994207623936276E-7</v>
      </c>
      <c r="AL41" s="2">
        <v>2.2390732198298041E-6</v>
      </c>
      <c r="AM41" s="2">
        <v>7.486901078805909E-5</v>
      </c>
      <c r="AN41" s="2">
        <v>2.8548183552830004E-5</v>
      </c>
      <c r="AO41" s="2">
        <v>2.1387347511661811E-3</v>
      </c>
      <c r="AP41" s="2">
        <v>5.5976830495745103E-7</v>
      </c>
      <c r="AQ41" s="2">
        <v>-4.1982622871808832E-7</v>
      </c>
      <c r="AR41" s="2">
        <v>9.7959453367553956E-7</v>
      </c>
      <c r="AS41" s="2">
        <v>1.9591890673510788E-5</v>
      </c>
      <c r="AT41" s="2">
        <v>2.0991311435904416E-6</v>
      </c>
      <c r="AU41" s="2">
        <v>4.1982622871808832E-7</v>
      </c>
      <c r="AV41" s="2">
        <v>1.9591890673510788E-5</v>
      </c>
      <c r="AW41" s="2">
        <v>5.0379147446170607E-6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</row>
    <row r="42" spans="1:57" x14ac:dyDescent="0.2">
      <c r="A42" s="43" t="s">
        <v>17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-6.9648942893364794E-8</v>
      </c>
      <c r="W42" s="2">
        <v>0</v>
      </c>
      <c r="X42" s="2">
        <v>0</v>
      </c>
      <c r="Y42" s="2">
        <v>-1.1786744181954043E-7</v>
      </c>
      <c r="Z42" s="2">
        <v>-7.8221120480240467E-7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-2.4109249463087818E-7</v>
      </c>
      <c r="AI42" s="2">
        <v>2.8395338256525652E-7</v>
      </c>
      <c r="AJ42" s="2">
        <v>1.6072832975391877E-8</v>
      </c>
      <c r="AK42" s="2">
        <v>1.0715221983594585E-8</v>
      </c>
      <c r="AL42" s="2">
        <v>1.1250983082774313E-7</v>
      </c>
      <c r="AM42" s="2">
        <v>-3.5360232545862134E-7</v>
      </c>
      <c r="AN42" s="2">
        <v>2.0894682868009441E-7</v>
      </c>
      <c r="AO42" s="2">
        <v>5.357610991797293E-8</v>
      </c>
      <c r="AP42" s="2">
        <v>3.8789103580612394E-5</v>
      </c>
      <c r="AQ42" s="2">
        <v>-1.1084897142028599E-5</v>
      </c>
      <c r="AR42" s="2">
        <v>4.2860887934378339E-8</v>
      </c>
      <c r="AS42" s="2">
        <v>-5.4647632116332378E-7</v>
      </c>
      <c r="AT42" s="2">
        <v>1.0715221983594585E-8</v>
      </c>
      <c r="AU42" s="2">
        <v>1.1250983082774313E-7</v>
      </c>
      <c r="AV42" s="2">
        <v>1.5001310777032421E-7</v>
      </c>
      <c r="AW42" s="2">
        <v>-2.5287923881283223E-6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</row>
    <row r="43" spans="1:57" x14ac:dyDescent="0.2">
      <c r="A43" s="43" t="s">
        <v>16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-1.0395666670367498E-8</v>
      </c>
      <c r="W43" s="2">
        <v>0</v>
      </c>
      <c r="X43" s="2">
        <v>0</v>
      </c>
      <c r="Y43" s="2">
        <v>-5.5876708353225303E-8</v>
      </c>
      <c r="Z43" s="2">
        <v>-5.2498116685355862E-7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-7.406912502636843E-8</v>
      </c>
      <c r="AI43" s="2">
        <v>1.156517917078384E-7</v>
      </c>
      <c r="AJ43" s="2">
        <v>1.2994583337959374E-8</v>
      </c>
      <c r="AK43" s="2">
        <v>1.5593500005551249E-8</v>
      </c>
      <c r="AL43" s="2">
        <v>1.0265720836987903E-7</v>
      </c>
      <c r="AM43" s="2">
        <v>-1.9881712507077842E-7</v>
      </c>
      <c r="AN43" s="2">
        <v>3.31361875117964E-7</v>
      </c>
      <c r="AO43" s="2">
        <v>1.4423987505134904E-7</v>
      </c>
      <c r="AP43" s="2">
        <v>9.6484781284348357E-6</v>
      </c>
      <c r="AQ43" s="2">
        <v>-1.7577772881257645E-5</v>
      </c>
      <c r="AR43" s="2">
        <v>4.5481041682857804E-8</v>
      </c>
      <c r="AS43" s="2">
        <v>-3.6774670846425025E-7</v>
      </c>
      <c r="AT43" s="2">
        <v>2.4689708342122809E-8</v>
      </c>
      <c r="AU43" s="2">
        <v>1.156517917078384E-7</v>
      </c>
      <c r="AV43" s="2">
        <v>3.1057054177722897E-7</v>
      </c>
      <c r="AW43" s="2">
        <v>-6.3153675022482554E-7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</row>
    <row r="44" spans="1:57" x14ac:dyDescent="0.2">
      <c r="A44" s="43" t="s">
        <v>15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9.7383573879777808E-9</v>
      </c>
      <c r="W44" s="2">
        <v>0</v>
      </c>
      <c r="X44" s="2">
        <v>0</v>
      </c>
      <c r="Y44" s="2">
        <v>0</v>
      </c>
      <c r="Z44" s="2">
        <v>9.7383573879777808E-9</v>
      </c>
      <c r="AA44" s="2">
        <v>1.9476714775955562E-8</v>
      </c>
      <c r="AB44" s="2">
        <v>1.222704872046099E-7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1.2335252691438523E-7</v>
      </c>
      <c r="AI44" s="2">
        <v>8.2235017942923486E-8</v>
      </c>
      <c r="AJ44" s="2">
        <v>8.2235017942923486E-8</v>
      </c>
      <c r="AK44" s="2">
        <v>8.6563176782024726E-8</v>
      </c>
      <c r="AL44" s="2">
        <v>1.5743677777230746E-6</v>
      </c>
      <c r="AM44" s="2">
        <v>7.1414620845170407E-8</v>
      </c>
      <c r="AN44" s="2">
        <v>1.2335252691438523E-7</v>
      </c>
      <c r="AO44" s="2">
        <v>3.6572942190405441E-7</v>
      </c>
      <c r="AP44" s="2">
        <v>2.1640794195506181E-8</v>
      </c>
      <c r="AQ44" s="2">
        <v>4.003546926168643E-8</v>
      </c>
      <c r="AR44" s="2">
        <v>1.9087180480436449E-6</v>
      </c>
      <c r="AS44" s="2">
        <v>3.1379151583483964E-7</v>
      </c>
      <c r="AT44" s="2">
        <v>4.3195025214230337E-6</v>
      </c>
      <c r="AU44" s="2">
        <v>-1.2551660633393583E-7</v>
      </c>
      <c r="AV44" s="2">
        <v>6.1676263457192615E-8</v>
      </c>
      <c r="AW44" s="2">
        <v>3.0297111873708651E-8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</row>
    <row r="45" spans="1:57" x14ac:dyDescent="0.2">
      <c r="A45" s="43" t="s">
        <v>14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-3.732178846010301E-8</v>
      </c>
      <c r="W45" s="2">
        <v>0</v>
      </c>
      <c r="X45" s="2">
        <v>0</v>
      </c>
      <c r="Y45" s="2">
        <v>-7.464357692020602E-8</v>
      </c>
      <c r="Z45" s="2">
        <v>-2.4881192306735334E-8</v>
      </c>
      <c r="AA45" s="2">
        <v>1.2440596153367667E-8</v>
      </c>
      <c r="AB45" s="2">
        <v>3.732178846010301E-8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7.464357692020602E-8</v>
      </c>
      <c r="AI45" s="2">
        <v>2.6125251922072103E-7</v>
      </c>
      <c r="AJ45" s="2">
        <v>2.4881192306735334E-8</v>
      </c>
      <c r="AK45" s="2">
        <v>2.4881192306735334E-8</v>
      </c>
      <c r="AL45" s="2">
        <v>3.1101490383419169E-7</v>
      </c>
      <c r="AM45" s="2">
        <v>4.8518324998133906E-7</v>
      </c>
      <c r="AN45" s="2">
        <v>1.0201288845761488E-6</v>
      </c>
      <c r="AO45" s="2">
        <v>9.2060411534920746E-7</v>
      </c>
      <c r="AP45" s="2">
        <v>-2.9857430768082408E-7</v>
      </c>
      <c r="AQ45" s="2">
        <v>-3.1101490383419169E-7</v>
      </c>
      <c r="AR45" s="2">
        <v>1.1196536538030902E-7</v>
      </c>
      <c r="AS45" s="2">
        <v>7.0065437535766706E-5</v>
      </c>
      <c r="AT45" s="2">
        <v>2.7369311537408869E-7</v>
      </c>
      <c r="AU45" s="2">
        <v>4.3542086536786835E-7</v>
      </c>
      <c r="AV45" s="2">
        <v>6.817446692045482E-6</v>
      </c>
      <c r="AW45" s="2">
        <v>1.4667462864820481E-5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</row>
    <row r="46" spans="1:57" x14ac:dyDescent="0.2">
      <c r="A46" s="43" t="s">
        <v>13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6.7511004293699876E-8</v>
      </c>
      <c r="W46" s="2">
        <v>0</v>
      </c>
      <c r="X46" s="2">
        <v>0</v>
      </c>
      <c r="Y46" s="2">
        <v>0</v>
      </c>
      <c r="Z46" s="2">
        <v>3.3755502146849938E-8</v>
      </c>
      <c r="AA46" s="2">
        <v>6.7511004293699876E-8</v>
      </c>
      <c r="AB46" s="2">
        <v>4.0506602576219926E-7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1.2827090815802979E-6</v>
      </c>
      <c r="AI46" s="2">
        <v>7.4262104723069864E-7</v>
      </c>
      <c r="AJ46" s="2">
        <v>2.700440171747995E-7</v>
      </c>
      <c r="AK46" s="2">
        <v>2.700440171747995E-7</v>
      </c>
      <c r="AL46" s="2">
        <v>3.5443277254192434E-6</v>
      </c>
      <c r="AM46" s="2">
        <v>7.7637654937754857E-7</v>
      </c>
      <c r="AN46" s="2">
        <v>1.2151980772865978E-6</v>
      </c>
      <c r="AO46" s="2">
        <v>1.8903081202235965E-6</v>
      </c>
      <c r="AP46" s="2">
        <v>-6.7511004293699876E-8</v>
      </c>
      <c r="AQ46" s="2">
        <v>1.0126650644054981E-7</v>
      </c>
      <c r="AR46" s="2">
        <v>4.3544597769436415E-6</v>
      </c>
      <c r="AS46" s="2">
        <v>1.0126650644054981E-6</v>
      </c>
      <c r="AT46" s="2">
        <v>-7.3586994680132871E-6</v>
      </c>
      <c r="AU46" s="2">
        <v>-7.6624989873349352E-6</v>
      </c>
      <c r="AV46" s="2">
        <v>-3.3755502146849938E-7</v>
      </c>
      <c r="AW46" s="2">
        <v>3.3755502146849938E-8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</row>
    <row r="47" spans="1:57" x14ac:dyDescent="0.2">
      <c r="A47" s="43" t="s">
        <v>12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-2.743408959973663E-8</v>
      </c>
      <c r="W47" s="2">
        <v>0</v>
      </c>
      <c r="X47" s="2">
        <v>0</v>
      </c>
      <c r="Y47" s="2">
        <v>-2.743408959973663E-8</v>
      </c>
      <c r="Z47" s="2">
        <v>0</v>
      </c>
      <c r="AA47" s="2">
        <v>0</v>
      </c>
      <c r="AB47" s="2">
        <v>2.743408959973663E-8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4.3894543359578609E-7</v>
      </c>
      <c r="AI47" s="2">
        <v>2.1947271679789304E-7</v>
      </c>
      <c r="AJ47" s="2">
        <v>2.743408959973663E-8</v>
      </c>
      <c r="AK47" s="2">
        <v>2.743408959973663E-8</v>
      </c>
      <c r="AL47" s="2">
        <v>5.2124770239499604E-7</v>
      </c>
      <c r="AM47" s="2">
        <v>3.8407725439631287E-7</v>
      </c>
      <c r="AN47" s="2">
        <v>1.9203862719815644E-7</v>
      </c>
      <c r="AO47" s="2">
        <v>5.4868179199473261E-8</v>
      </c>
      <c r="AP47" s="2">
        <v>-8.2302268799209901E-8</v>
      </c>
      <c r="AQ47" s="2">
        <v>8.2302268799209901E-8</v>
      </c>
      <c r="AR47" s="2">
        <v>1.371704479986832E-7</v>
      </c>
      <c r="AS47" s="2">
        <v>6.0354997119420594E-7</v>
      </c>
      <c r="AT47" s="2">
        <v>-7.6815450879262575E-7</v>
      </c>
      <c r="AU47" s="2">
        <v>5.7090340457051938E-5</v>
      </c>
      <c r="AV47" s="2">
        <v>-3.8407725439631287E-7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</row>
    <row r="48" spans="1:57" x14ac:dyDescent="0.2">
      <c r="A48" s="43" t="s">
        <v>11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-1.3875330891953447E-7</v>
      </c>
      <c r="W48" s="2">
        <v>0</v>
      </c>
      <c r="X48" s="2">
        <v>0</v>
      </c>
      <c r="Y48" s="2">
        <v>-1.6187886040612354E-7</v>
      </c>
      <c r="Z48" s="2">
        <v>-4.6251102973178151E-8</v>
      </c>
      <c r="AA48" s="2">
        <v>2.3125551486589075E-8</v>
      </c>
      <c r="AB48" s="2">
        <v>4.6251102973178151E-8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3.0063216932565796E-7</v>
      </c>
      <c r="AI48" s="2">
        <v>1.6187886040612354E-7</v>
      </c>
      <c r="AJ48" s="2">
        <v>4.6251102973178151E-8</v>
      </c>
      <c r="AK48" s="2">
        <v>4.6251102973178151E-8</v>
      </c>
      <c r="AL48" s="2">
        <v>5.0876213270495965E-7</v>
      </c>
      <c r="AM48" s="2">
        <v>5.7813878716472695E-7</v>
      </c>
      <c r="AN48" s="2">
        <v>3.4225816200151829E-6</v>
      </c>
      <c r="AO48" s="2">
        <v>0</v>
      </c>
      <c r="AP48" s="2">
        <v>6.9376654459767236E-8</v>
      </c>
      <c r="AQ48" s="2">
        <v>-2.7750661783906894E-7</v>
      </c>
      <c r="AR48" s="2">
        <v>1.3875330891953447E-7</v>
      </c>
      <c r="AS48" s="2">
        <v>6.6832843796242432E-6</v>
      </c>
      <c r="AT48" s="2">
        <v>6.9376654459767236E-8</v>
      </c>
      <c r="AU48" s="2">
        <v>-9.2502205946356301E-8</v>
      </c>
      <c r="AV48" s="2">
        <v>1.4791102730822374E-4</v>
      </c>
      <c r="AW48" s="2">
        <v>1.1840282361133607E-5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</row>
    <row r="49" spans="1:57" x14ac:dyDescent="0.2">
      <c r="A49" s="43" t="s">
        <v>10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-2.1178495622595558E-7</v>
      </c>
      <c r="W49" s="2">
        <v>0</v>
      </c>
      <c r="X49" s="2">
        <v>0</v>
      </c>
      <c r="Y49" s="2">
        <v>-2.3699745101475982E-7</v>
      </c>
      <c r="Z49" s="2">
        <v>-9.0764981239695266E-8</v>
      </c>
      <c r="AA49" s="2">
        <v>2.016999583104339E-8</v>
      </c>
      <c r="AB49" s="2">
        <v>5.5467488535369325E-8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-1.5127496873282546E-7</v>
      </c>
      <c r="AI49" s="2">
        <v>5.0424989577608475E-9</v>
      </c>
      <c r="AJ49" s="2">
        <v>3.0254993746565089E-8</v>
      </c>
      <c r="AK49" s="2">
        <v>2.5212494788804243E-8</v>
      </c>
      <c r="AL49" s="2">
        <v>3.8322992078982445E-7</v>
      </c>
      <c r="AM49" s="2">
        <v>-6.555248645089101E-8</v>
      </c>
      <c r="AN49" s="2">
        <v>6.5451636471735795E-6</v>
      </c>
      <c r="AO49" s="2">
        <v>2.7179069382330969E-6</v>
      </c>
      <c r="AP49" s="2">
        <v>2.2590395330768598E-6</v>
      </c>
      <c r="AQ49" s="2">
        <v>-3.8322992078982445E-7</v>
      </c>
      <c r="AR49" s="2">
        <v>1.8152996247939053E-7</v>
      </c>
      <c r="AS49" s="2">
        <v>1.278273485792375E-5</v>
      </c>
      <c r="AT49" s="2">
        <v>2.3195495205699899E-7</v>
      </c>
      <c r="AU49" s="2">
        <v>4.3365491036743288E-7</v>
      </c>
      <c r="AV49" s="2">
        <v>8.8294156750392446E-6</v>
      </c>
      <c r="AW49" s="2">
        <v>8.4310582573761378E-6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</row>
    <row r="50" spans="1:57" x14ac:dyDescent="0.2">
      <c r="A50" s="43" t="s">
        <v>9</v>
      </c>
      <c r="B50" s="2">
        <v>-1.1930928308986538E-6</v>
      </c>
      <c r="C50" s="2">
        <v>8.4913814090985253E-7</v>
      </c>
      <c r="D50" s="2">
        <v>6.7178650388437707E-7</v>
      </c>
      <c r="E50" s="2">
        <v>-2.2088340247718318E-6</v>
      </c>
      <c r="F50" s="2">
        <v>1.1823442468365036E-7</v>
      </c>
      <c r="G50" s="2">
        <v>0</v>
      </c>
      <c r="H50" s="2">
        <v>7.0940654810190216E-7</v>
      </c>
      <c r="I50" s="2">
        <v>-4.4230423415747381E-6</v>
      </c>
      <c r="J50" s="2">
        <v>-1.7466449100993803E-6</v>
      </c>
      <c r="K50" s="2">
        <v>6.5028933576007697E-7</v>
      </c>
      <c r="L50" s="2">
        <v>3.5470327405095108E-7</v>
      </c>
      <c r="M50" s="2">
        <v>-2.6602745553821329E-6</v>
      </c>
      <c r="N50" s="2">
        <v>5.159320349832016E-7</v>
      </c>
      <c r="O50" s="2">
        <v>-2.9827320772466344E-6</v>
      </c>
      <c r="P50" s="2">
        <v>-7.9539522059910245E-7</v>
      </c>
      <c r="Q50" s="2">
        <v>-1.8272592905655056E-7</v>
      </c>
      <c r="R50" s="2">
        <v>-2.1980854407096818E-6</v>
      </c>
      <c r="S50" s="2">
        <v>-4.8368628279675151E-7</v>
      </c>
      <c r="T50" s="2">
        <v>-1.8702536268141056E-6</v>
      </c>
      <c r="U50" s="2">
        <v>-4.3316793770464636E-6</v>
      </c>
      <c r="V50" s="2">
        <v>-2.8483747764697582E-6</v>
      </c>
      <c r="W50" s="2">
        <v>-6.8952166758692465E-6</v>
      </c>
      <c r="X50" s="2">
        <v>-1.8595050427519556E-6</v>
      </c>
      <c r="Y50" s="2">
        <v>-9.99618317779953E-7</v>
      </c>
      <c r="Z50" s="2">
        <v>-3.7620044217525113E-7</v>
      </c>
      <c r="AA50" s="2">
        <v>0</v>
      </c>
      <c r="AB50" s="2">
        <v>0</v>
      </c>
      <c r="AC50" s="2">
        <v>-6.7716079591545207E-7</v>
      </c>
      <c r="AD50" s="2">
        <v>-4.2456907045492627E-7</v>
      </c>
      <c r="AE50" s="2">
        <v>-5.4817778716965169E-7</v>
      </c>
      <c r="AF50" s="2">
        <v>-1.9884880514977561E-7</v>
      </c>
      <c r="AG50" s="2">
        <v>-1.273707211364779E-6</v>
      </c>
      <c r="AH50" s="2">
        <v>-1.4456845563591793E-6</v>
      </c>
      <c r="AI50" s="2">
        <v>-9.6199827356242781E-7</v>
      </c>
      <c r="AJ50" s="2">
        <v>0</v>
      </c>
      <c r="AK50" s="2">
        <v>0</v>
      </c>
      <c r="AL50" s="2">
        <v>6.9865796403975211E-8</v>
      </c>
      <c r="AM50" s="2">
        <v>-1.3059529635512292E-6</v>
      </c>
      <c r="AN50" s="2">
        <v>-1.4134388041727293E-6</v>
      </c>
      <c r="AO50" s="2">
        <v>-9.5124968950027792E-7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1.0539524102141216E-4</v>
      </c>
      <c r="AY50" s="2">
        <v>3.4234240237947853E-5</v>
      </c>
      <c r="AZ50" s="2">
        <v>1.0748584062150032E-8</v>
      </c>
      <c r="BA50" s="2">
        <v>1.010366901842103E-6</v>
      </c>
      <c r="BB50" s="2">
        <v>6.6641221185330207E-7</v>
      </c>
      <c r="BC50" s="2">
        <v>1.0748584062150032E-8</v>
      </c>
      <c r="BD50" s="2">
        <v>5.3742920310750161E-9</v>
      </c>
      <c r="BE50" s="2">
        <v>2.6871460155375086E-8</v>
      </c>
    </row>
    <row r="51" spans="1:57" x14ac:dyDescent="0.2">
      <c r="A51" s="43" t="s">
        <v>8</v>
      </c>
      <c r="B51" s="2">
        <v>-1.0471895154811908E-7</v>
      </c>
      <c r="C51" s="2">
        <v>9.3673253919070899E-7</v>
      </c>
      <c r="D51" s="2">
        <v>1.1275218618742684E-6</v>
      </c>
      <c r="E51" s="2">
        <v>-9.1378044022125827E-7</v>
      </c>
      <c r="F51" s="2">
        <v>1.4058160618788589E-7</v>
      </c>
      <c r="G51" s="2">
        <v>6.7565241341320672E-7</v>
      </c>
      <c r="H51" s="2">
        <v>9.3099451444834626E-7</v>
      </c>
      <c r="I51" s="2">
        <v>-3.0698432371640388E-6</v>
      </c>
      <c r="J51" s="2">
        <v>-9.2812550207716494E-7</v>
      </c>
      <c r="K51" s="2">
        <v>9.8837476187197337E-7</v>
      </c>
      <c r="L51" s="2">
        <v>5.2072574536941399E-7</v>
      </c>
      <c r="M51" s="2">
        <v>-2.1431522412724642E-6</v>
      </c>
      <c r="N51" s="2">
        <v>4.7912506598728453E-7</v>
      </c>
      <c r="O51" s="2">
        <v>-1.777353163946843E-6</v>
      </c>
      <c r="P51" s="2">
        <v>-9.4677408248984388E-8</v>
      </c>
      <c r="Q51" s="2">
        <v>2.2521747113773554E-7</v>
      </c>
      <c r="R51" s="2">
        <v>-9.8120223094401998E-7</v>
      </c>
      <c r="S51" s="2">
        <v>2.3239000206568893E-7</v>
      </c>
      <c r="T51" s="2">
        <v>-9.3386352681952767E-7</v>
      </c>
      <c r="U51" s="2">
        <v>-3.624997130987629E-6</v>
      </c>
      <c r="V51" s="2">
        <v>-1.8548164979687395E-6</v>
      </c>
      <c r="W51" s="2">
        <v>-5.4998967155546386E-6</v>
      </c>
      <c r="X51" s="2">
        <v>-1.6783722371410865E-6</v>
      </c>
      <c r="Y51" s="2">
        <v>-9.467740824898438E-7</v>
      </c>
      <c r="Z51" s="2">
        <v>-3.3567444742821732E-7</v>
      </c>
      <c r="AA51" s="2">
        <v>2.8690123711813444E-9</v>
      </c>
      <c r="AB51" s="2">
        <v>0</v>
      </c>
      <c r="AC51" s="2">
        <v>-5.6519543712272488E-7</v>
      </c>
      <c r="AD51" s="2">
        <v>-4.4469691753310839E-7</v>
      </c>
      <c r="AE51" s="2">
        <v>-4.2174481856365762E-7</v>
      </c>
      <c r="AF51" s="2">
        <v>-2.2378296495214485E-7</v>
      </c>
      <c r="AG51" s="2">
        <v>-6.7995593196997869E-7</v>
      </c>
      <c r="AH51" s="2">
        <v>-1.2207647639376621E-6</v>
      </c>
      <c r="AI51" s="2">
        <v>-7.7893685877573506E-7</v>
      </c>
      <c r="AJ51" s="2">
        <v>0</v>
      </c>
      <c r="AK51" s="2">
        <v>0</v>
      </c>
      <c r="AL51" s="2">
        <v>8.3201358764259002E-8</v>
      </c>
      <c r="AM51" s="2">
        <v>-9.9554729279992655E-7</v>
      </c>
      <c r="AN51" s="2">
        <v>-1.1791640845555327E-6</v>
      </c>
      <c r="AO51" s="2">
        <v>-7.975854391884137E-7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1.1427276274415298E-5</v>
      </c>
      <c r="AY51" s="2">
        <v>2.0943790309623817E-5</v>
      </c>
      <c r="AZ51" s="2">
        <v>1.0041543299134706E-8</v>
      </c>
      <c r="BA51" s="2">
        <v>6.6704537629966267E-7</v>
      </c>
      <c r="BB51" s="2">
        <v>8.1766852578668332E-8</v>
      </c>
      <c r="BC51" s="2">
        <v>1.5779568041497396E-8</v>
      </c>
      <c r="BD51" s="2">
        <v>8.6070371135440345E-9</v>
      </c>
      <c r="BE51" s="2">
        <v>2.2952098969450755E-8</v>
      </c>
    </row>
    <row r="52" spans="1:57" x14ac:dyDescent="0.2">
      <c r="A52" s="43" t="s">
        <v>7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1.0325032007599224E-8</v>
      </c>
      <c r="W52" s="2">
        <v>0</v>
      </c>
      <c r="X52" s="2">
        <v>0</v>
      </c>
      <c r="Y52" s="2">
        <v>1.0325032007599224E-8</v>
      </c>
      <c r="Z52" s="2">
        <v>3.7170115227357204E-8</v>
      </c>
      <c r="AA52" s="2">
        <v>2.0650064015198445E-9</v>
      </c>
      <c r="AB52" s="2">
        <v>-5.1212158757692144E-7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4.4191136992524671E-7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3.9235121628877047E-8</v>
      </c>
      <c r="AY52" s="2">
        <v>3.5105108825837354E-8</v>
      </c>
      <c r="AZ52" s="2">
        <v>2.8945194730103663E-5</v>
      </c>
      <c r="BA52" s="2">
        <v>2.1889067856110352E-7</v>
      </c>
      <c r="BB52" s="2">
        <v>6.8145211250154879E-8</v>
      </c>
      <c r="BC52" s="2">
        <v>2.3334572337174244E-7</v>
      </c>
      <c r="BD52" s="2">
        <v>4.5657291537603759E-6</v>
      </c>
      <c r="BE52" s="2">
        <v>1.0386982199644818E-6</v>
      </c>
    </row>
    <row r="53" spans="1:57" x14ac:dyDescent="0.2">
      <c r="A53" s="43" t="s">
        <v>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2.5978415314067997E-8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1.4937588805589098E-7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2.5978415314067999E-7</v>
      </c>
      <c r="AY53" s="2">
        <v>2.3380573782661198E-7</v>
      </c>
      <c r="AZ53" s="2">
        <v>1.9483811485551003E-8</v>
      </c>
      <c r="BA53" s="2">
        <v>-1.0046502662332947E-4</v>
      </c>
      <c r="BB53" s="2">
        <v>2.260122132323916E-6</v>
      </c>
      <c r="BC53" s="2">
        <v>3.2473019142584998E-8</v>
      </c>
      <c r="BD53" s="2">
        <v>1.2989207657033999E-8</v>
      </c>
      <c r="BE53" s="2">
        <v>7.1440642113686998E-8</v>
      </c>
    </row>
    <row r="54" spans="1:57" x14ac:dyDescent="0.2">
      <c r="A54" s="43" t="s">
        <v>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6.3862343441465069E-8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2.8099431114244627E-7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2.299044363892742E-7</v>
      </c>
      <c r="AY54" s="2">
        <v>3.1931171720732529E-7</v>
      </c>
      <c r="AZ54" s="2">
        <v>3.8317406064879033E-8</v>
      </c>
      <c r="BA54" s="2">
        <v>1.4088032963187191E-5</v>
      </c>
      <c r="BB54" s="2">
        <v>8.5205138619602676E-5</v>
      </c>
      <c r="BC54" s="2">
        <v>7.6634812129758066E-8</v>
      </c>
      <c r="BD54" s="2">
        <v>3.8317406064879033E-8</v>
      </c>
      <c r="BE54" s="2">
        <v>-6.2585096572635756E-7</v>
      </c>
    </row>
    <row r="55" spans="1:57" x14ac:dyDescent="0.2">
      <c r="A55" s="43" t="s">
        <v>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5.9696859348229684E-8</v>
      </c>
      <c r="W55" s="2">
        <v>0</v>
      </c>
      <c r="X55" s="2">
        <v>0</v>
      </c>
      <c r="Y55" s="2">
        <v>0</v>
      </c>
      <c r="Z55" s="2">
        <v>5.9696859348229684E-8</v>
      </c>
      <c r="AA55" s="2">
        <v>1.1939371869645937E-7</v>
      </c>
      <c r="AB55" s="2">
        <v>-5.9696859348229684E-8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1.1939371869645937E-7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3.5818115608937813E-7</v>
      </c>
      <c r="AY55" s="2">
        <v>-4.7757487478583747E-7</v>
      </c>
      <c r="AZ55" s="2">
        <v>1.0148466089199048E-6</v>
      </c>
      <c r="BA55" s="2">
        <v>5.9696859348229684E-8</v>
      </c>
      <c r="BB55" s="2">
        <v>0</v>
      </c>
      <c r="BC55" s="2">
        <v>8.1808576050813962E-4</v>
      </c>
      <c r="BD55" s="2">
        <v>1.719269549229015E-5</v>
      </c>
      <c r="BE55" s="2">
        <v>5.3727173413406719E-7</v>
      </c>
    </row>
    <row r="56" spans="1:57" x14ac:dyDescent="0.2">
      <c r="A56" s="43" t="s">
        <v>3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-4.6627698344903215E-8</v>
      </c>
      <c r="W56" s="2">
        <v>0</v>
      </c>
      <c r="X56" s="2">
        <v>0</v>
      </c>
      <c r="Y56" s="2">
        <v>7.7712830574838692E-9</v>
      </c>
      <c r="Z56" s="2">
        <v>4.6627698344903215E-8</v>
      </c>
      <c r="AA56" s="2">
        <v>7.7712830574838706E-8</v>
      </c>
      <c r="AB56" s="2">
        <v>-5.5176109708135484E-7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1.3988309503470967E-7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3.1085132229935477E-8</v>
      </c>
      <c r="AY56" s="2">
        <v>-4.6627698344903215E-8</v>
      </c>
      <c r="AZ56" s="2">
        <v>2.6266936734295478E-6</v>
      </c>
      <c r="BA56" s="2">
        <v>5.4398981402387085E-8</v>
      </c>
      <c r="BB56" s="2">
        <v>1.5542566114967738E-8</v>
      </c>
      <c r="BC56" s="2">
        <v>3.3882794130629672E-6</v>
      </c>
      <c r="BD56" s="2">
        <v>5.7072302774161535E-5</v>
      </c>
      <c r="BE56" s="2">
        <v>9.7918166524296755E-7</v>
      </c>
    </row>
    <row r="57" spans="1:57" x14ac:dyDescent="0.2">
      <c r="A57" s="43" t="s">
        <v>2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4.9637197213097002E-8</v>
      </c>
      <c r="W57" s="2">
        <v>0</v>
      </c>
      <c r="X57" s="2">
        <v>0</v>
      </c>
      <c r="Y57" s="2">
        <v>2.2562362369589549E-8</v>
      </c>
      <c r="Z57" s="2">
        <v>3.6099779791343275E-8</v>
      </c>
      <c r="AA57" s="2">
        <v>-4.5124724739179094E-9</v>
      </c>
      <c r="AB57" s="2">
        <v>-2.5269845853940291E-7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5.3247175192231332E-7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2.2562362369589549E-8</v>
      </c>
      <c r="AY57" s="2">
        <v>3.1587307317425364E-8</v>
      </c>
      <c r="AZ57" s="2">
        <v>7.6712032056604464E-7</v>
      </c>
      <c r="BA57" s="2">
        <v>3.7904768780910437E-7</v>
      </c>
      <c r="BB57" s="2">
        <v>-9.7469405436626826E-7</v>
      </c>
      <c r="BC57" s="2">
        <v>1.001768889209776E-6</v>
      </c>
      <c r="BD57" s="2">
        <v>1.944875636258619E-6</v>
      </c>
      <c r="BE57" s="2">
        <v>8.1504277823905277E-5</v>
      </c>
    </row>
    <row r="58" spans="1:57" x14ac:dyDescent="0.2">
      <c r="A58" s="43" t="s">
        <v>1</v>
      </c>
      <c r="B58" s="2">
        <v>420</v>
      </c>
      <c r="C58" s="2">
        <v>490</v>
      </c>
      <c r="D58" s="2">
        <v>605</v>
      </c>
      <c r="E58" s="2">
        <v>-2815</v>
      </c>
      <c r="F58" s="2">
        <v>45</v>
      </c>
      <c r="G58" s="2">
        <v>220</v>
      </c>
      <c r="H58" s="2">
        <v>585</v>
      </c>
      <c r="I58" s="2">
        <v>-2580</v>
      </c>
      <c r="J58" s="2">
        <v>-1405</v>
      </c>
      <c r="K58" s="2">
        <v>455</v>
      </c>
      <c r="L58" s="2">
        <v>230</v>
      </c>
      <c r="M58" s="2">
        <v>-1790</v>
      </c>
      <c r="N58" s="2">
        <v>160</v>
      </c>
      <c r="O58" s="2">
        <v>-560</v>
      </c>
      <c r="P58" s="2">
        <v>295</v>
      </c>
      <c r="Q58" s="2">
        <v>195</v>
      </c>
      <c r="R58" s="2">
        <v>115</v>
      </c>
      <c r="S58" s="2">
        <v>395</v>
      </c>
      <c r="T58" s="2">
        <v>20</v>
      </c>
      <c r="U58" s="2">
        <v>-9040</v>
      </c>
      <c r="V58" s="2">
        <v>-7595</v>
      </c>
      <c r="W58" s="2">
        <v>-5995</v>
      </c>
      <c r="X58" s="2">
        <v>-17265</v>
      </c>
      <c r="Y58" s="2">
        <v>-830</v>
      </c>
      <c r="Z58" s="2">
        <v>-1435</v>
      </c>
      <c r="AA58" s="2">
        <v>-10</v>
      </c>
      <c r="AB58" s="2">
        <v>-225.00000000000003</v>
      </c>
      <c r="AC58" s="2">
        <v>-275.00000000000006</v>
      </c>
      <c r="AD58" s="2">
        <v>-520</v>
      </c>
      <c r="AE58" s="2">
        <v>-160</v>
      </c>
      <c r="AF58" s="2">
        <v>-100.00000000000001</v>
      </c>
      <c r="AG58" s="2">
        <v>-380.00000000000006</v>
      </c>
      <c r="AH58" s="2">
        <v>-790</v>
      </c>
      <c r="AI58" s="2">
        <v>-1130</v>
      </c>
      <c r="AJ58" s="2">
        <v>-95.000000000000014</v>
      </c>
      <c r="AK58" s="2">
        <v>0</v>
      </c>
      <c r="AL58" s="2">
        <v>15</v>
      </c>
      <c r="AM58" s="2">
        <v>0</v>
      </c>
      <c r="AN58" s="2">
        <v>-770</v>
      </c>
      <c r="AO58" s="2">
        <v>-675</v>
      </c>
      <c r="AP58" s="2">
        <v>-2835</v>
      </c>
      <c r="AQ58" s="2">
        <v>-3075</v>
      </c>
      <c r="AR58" s="2">
        <v>0</v>
      </c>
      <c r="AS58" s="2">
        <v>25.000000000000004</v>
      </c>
      <c r="AT58" s="2">
        <v>-145</v>
      </c>
      <c r="AU58" s="2">
        <v>-230</v>
      </c>
      <c r="AV58" s="2">
        <v>-170</v>
      </c>
      <c r="AW58" s="2">
        <v>-370</v>
      </c>
      <c r="AX58" s="2">
        <v>-10</v>
      </c>
      <c r="AY58" s="2">
        <v>-300.00000000000006</v>
      </c>
      <c r="AZ58" s="2">
        <v>-25.000000000000004</v>
      </c>
      <c r="BA58" s="2">
        <v>-170</v>
      </c>
      <c r="BB58" s="2">
        <v>-90</v>
      </c>
      <c r="BC58" s="2">
        <v>-90</v>
      </c>
      <c r="BD58" s="2">
        <v>10</v>
      </c>
      <c r="BE58" s="2">
        <v>-90</v>
      </c>
    </row>
    <row r="59" spans="1:57" x14ac:dyDescent="0.2">
      <c r="A59" s="43" t="s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47">
    <tabColor theme="7"/>
  </sheetPr>
  <dimension ref="A1:BE59"/>
  <sheetViews>
    <sheetView topLeftCell="A29" workbookViewId="0">
      <selection activeCell="A58" sqref="A58"/>
    </sheetView>
  </sheetViews>
  <sheetFormatPr baseColWidth="10" defaultColWidth="9.1640625" defaultRowHeight="13" x14ac:dyDescent="0.15"/>
  <cols>
    <col min="1" max="1" width="9.1640625" style="2"/>
    <col min="2" max="8" width="9.5" style="2" bestFit="1" customWidth="1"/>
    <col min="9" max="9" width="9.6640625" style="2" bestFit="1" customWidth="1"/>
    <col min="10" max="11" width="9.5" style="2" bestFit="1" customWidth="1"/>
    <col min="12" max="16" width="9.6640625" style="2" bestFit="1" customWidth="1"/>
    <col min="17" max="19" width="9.5" style="2" bestFit="1" customWidth="1"/>
    <col min="20" max="21" width="9.6640625" style="2" bestFit="1" customWidth="1"/>
    <col min="22" max="23" width="9.5" style="2" bestFit="1" customWidth="1"/>
    <col min="24" max="25" width="9.6640625" style="2" bestFit="1" customWidth="1"/>
    <col min="26" max="26" width="9.5" style="2" bestFit="1" customWidth="1"/>
    <col min="27" max="30" width="9.6640625" style="2" bestFit="1" customWidth="1"/>
    <col min="31" max="31" width="9.5" style="2" bestFit="1" customWidth="1"/>
    <col min="32" max="33" width="9.6640625" style="2" bestFit="1" customWidth="1"/>
    <col min="34" max="34" width="9.5" style="2" bestFit="1" customWidth="1"/>
    <col min="35" max="38" width="9.6640625" style="2" bestFit="1" customWidth="1"/>
    <col min="39" max="39" width="9.5" style="2" bestFit="1" customWidth="1"/>
    <col min="40" max="40" width="9.6640625" style="2" bestFit="1" customWidth="1"/>
    <col min="41" max="41" width="9.5" style="2" bestFit="1" customWidth="1"/>
    <col min="42" max="46" width="9.6640625" style="2" bestFit="1" customWidth="1"/>
    <col min="47" max="49" width="9.5" style="2" bestFit="1" customWidth="1"/>
    <col min="50" max="51" width="9.6640625" style="2" bestFit="1" customWidth="1"/>
    <col min="52" max="52" width="9.5" style="2" bestFit="1" customWidth="1"/>
    <col min="53" max="55" width="9.6640625" style="2" bestFit="1" customWidth="1"/>
    <col min="56" max="56" width="9.5" style="2" bestFit="1" customWidth="1"/>
    <col min="57" max="57" width="9.6640625" style="2" bestFit="1" customWidth="1"/>
    <col min="58" max="16384" width="9.1640625" style="2"/>
  </cols>
  <sheetData>
    <row r="1" spans="1:57" x14ac:dyDescent="0.15">
      <c r="A1" s="2" t="s">
        <v>58</v>
      </c>
      <c r="B1" s="2" t="s">
        <v>57</v>
      </c>
      <c r="C1" s="2" t="s">
        <v>56</v>
      </c>
      <c r="D1" s="2" t="s">
        <v>55</v>
      </c>
      <c r="E1" s="2" t="s">
        <v>54</v>
      </c>
      <c r="F1" s="2" t="s">
        <v>53</v>
      </c>
      <c r="G1" s="2" t="s">
        <v>52</v>
      </c>
      <c r="H1" s="2" t="s">
        <v>51</v>
      </c>
      <c r="I1" s="2" t="s">
        <v>50</v>
      </c>
      <c r="J1" s="2" t="s">
        <v>49</v>
      </c>
      <c r="K1" s="2" t="s">
        <v>48</v>
      </c>
      <c r="L1" s="2" t="s">
        <v>47</v>
      </c>
      <c r="M1" s="2" t="s">
        <v>46</v>
      </c>
      <c r="N1" s="2" t="s">
        <v>45</v>
      </c>
      <c r="O1" s="2" t="s">
        <v>44</v>
      </c>
      <c r="P1" s="2" t="s">
        <v>43</v>
      </c>
      <c r="Q1" s="2" t="s">
        <v>42</v>
      </c>
      <c r="R1" s="2" t="s">
        <v>41</v>
      </c>
      <c r="S1" s="2" t="s">
        <v>40</v>
      </c>
      <c r="T1" s="2" t="s">
        <v>39</v>
      </c>
      <c r="U1" s="2" t="s">
        <v>38</v>
      </c>
      <c r="V1" s="2" t="s">
        <v>37</v>
      </c>
      <c r="W1" s="2" t="s">
        <v>36</v>
      </c>
      <c r="X1" s="2" t="s">
        <v>35</v>
      </c>
      <c r="Y1" s="2" t="s">
        <v>34</v>
      </c>
      <c r="Z1" s="2" t="s">
        <v>33</v>
      </c>
      <c r="AA1" s="2" t="s">
        <v>32</v>
      </c>
      <c r="AB1" s="2" t="s">
        <v>31</v>
      </c>
      <c r="AC1" s="2" t="s">
        <v>30</v>
      </c>
      <c r="AD1" s="2" t="s">
        <v>29</v>
      </c>
      <c r="AE1" s="2" t="s">
        <v>28</v>
      </c>
      <c r="AF1" s="2" t="s">
        <v>27</v>
      </c>
      <c r="AG1" s="2" t="s">
        <v>26</v>
      </c>
      <c r="AH1" s="2" t="s">
        <v>25</v>
      </c>
      <c r="AI1" s="2" t="s">
        <v>24</v>
      </c>
      <c r="AJ1" s="2" t="s">
        <v>23</v>
      </c>
      <c r="AK1" s="2" t="s">
        <v>22</v>
      </c>
      <c r="AL1" s="2" t="s">
        <v>21</v>
      </c>
      <c r="AM1" s="2" t="s">
        <v>20</v>
      </c>
      <c r="AN1" s="2" t="s">
        <v>19</v>
      </c>
      <c r="AO1" s="2" t="s">
        <v>18</v>
      </c>
      <c r="AP1" s="2" t="s">
        <v>17</v>
      </c>
      <c r="AQ1" s="2" t="s">
        <v>16</v>
      </c>
      <c r="AR1" s="2" t="s">
        <v>15</v>
      </c>
      <c r="AS1" s="2" t="s">
        <v>14</v>
      </c>
      <c r="AT1" s="2" t="s">
        <v>13</v>
      </c>
      <c r="AU1" s="2" t="s">
        <v>12</v>
      </c>
      <c r="AV1" s="2" t="s">
        <v>11</v>
      </c>
      <c r="AW1" s="2" t="s">
        <v>10</v>
      </c>
      <c r="AX1" s="2" t="s">
        <v>9</v>
      </c>
      <c r="AY1" s="2" t="s">
        <v>8</v>
      </c>
      <c r="AZ1" s="2" t="s">
        <v>7</v>
      </c>
      <c r="BA1" s="2" t="s">
        <v>6</v>
      </c>
      <c r="BB1" s="2" t="s">
        <v>5</v>
      </c>
      <c r="BC1" s="2" t="s">
        <v>4</v>
      </c>
      <c r="BD1" s="2" t="s">
        <v>3</v>
      </c>
      <c r="BE1" s="2" t="s">
        <v>2</v>
      </c>
    </row>
    <row r="2" spans="1:57" x14ac:dyDescent="0.15">
      <c r="A2" s="2" t="s">
        <v>57</v>
      </c>
      <c r="B2" s="2">
        <v>2.0304196662627606E-4</v>
      </c>
      <c r="C2" s="2">
        <v>7.9256654549486404E-5</v>
      </c>
      <c r="D2" s="2">
        <v>1.2513166543910919E-5</v>
      </c>
      <c r="E2" s="2">
        <v>6.9693585814187402E-6</v>
      </c>
      <c r="F2" s="2">
        <v>7.5237393776679584E-7</v>
      </c>
      <c r="G2" s="2">
        <v>1.3522931565650566E-5</v>
      </c>
      <c r="H2" s="2">
        <v>2.8115026095496055E-6</v>
      </c>
      <c r="I2" s="2">
        <v>1.5898849263861502E-5</v>
      </c>
      <c r="J2" s="2">
        <v>1.6492828688414237E-4</v>
      </c>
      <c r="K2" s="2">
        <v>6.1496669755359675E-5</v>
      </c>
      <c r="L2" s="2">
        <v>7.6227359484267465E-6</v>
      </c>
      <c r="M2" s="2">
        <v>2.2373224991486294E-6</v>
      </c>
      <c r="N2" s="2">
        <v>7.9197256607031147E-7</v>
      </c>
      <c r="O2" s="2">
        <v>2.5125329658580626E-5</v>
      </c>
      <c r="P2" s="2">
        <v>1.1733073566331662E-4</v>
      </c>
      <c r="Q2" s="2">
        <v>3.6529734609993111E-5</v>
      </c>
      <c r="R2" s="2">
        <v>6.751566125749404E-5</v>
      </c>
      <c r="S2" s="2">
        <v>1.6071103296981792E-4</v>
      </c>
      <c r="T2" s="2">
        <v>2.082887848764919E-5</v>
      </c>
      <c r="U2" s="2">
        <v>1.366152676471287E-6</v>
      </c>
      <c r="V2" s="2">
        <v>1.3265540481677715E-6</v>
      </c>
      <c r="W2" s="2">
        <v>1.2275574774089826E-6</v>
      </c>
      <c r="X2" s="2">
        <v>3.3658834057988229E-7</v>
      </c>
      <c r="Y2" s="2">
        <v>-1.5839451321406226E-7</v>
      </c>
      <c r="Z2" s="2">
        <v>1.9799314151757783E-8</v>
      </c>
      <c r="AA2" s="2">
        <v>0</v>
      </c>
      <c r="AB2" s="2">
        <v>0</v>
      </c>
      <c r="AC2" s="2">
        <v>2.5739108397285118E-7</v>
      </c>
      <c r="AD2" s="2">
        <v>-1.7819382736582008E-7</v>
      </c>
      <c r="AE2" s="2">
        <v>1.286955419864256E-6</v>
      </c>
      <c r="AF2" s="2">
        <v>1.1879588491054671E-7</v>
      </c>
      <c r="AG2" s="2">
        <v>8.6918989126216663E-6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</row>
    <row r="3" spans="1:57" x14ac:dyDescent="0.15">
      <c r="A3" s="2" t="s">
        <v>56</v>
      </c>
      <c r="B3" s="2">
        <v>1.0140813990970078E-4</v>
      </c>
      <c r="C3" s="2">
        <v>1.0999673330578637E-3</v>
      </c>
      <c r="D3" s="2">
        <v>2.6501327229735139E-5</v>
      </c>
      <c r="E3" s="2">
        <v>7.5718077799243243E-6</v>
      </c>
      <c r="F3" s="2">
        <v>9.7351814313312768E-7</v>
      </c>
      <c r="G3" s="2">
        <v>8.1505102316756846E-5</v>
      </c>
      <c r="H3" s="2">
        <v>3.0287231119697299E-6</v>
      </c>
      <c r="I3" s="2">
        <v>1.3521085321293438E-5</v>
      </c>
      <c r="J3" s="2">
        <v>2.5900991041469712E-4</v>
      </c>
      <c r="K3" s="2">
        <v>1.1390162274657591E-4</v>
      </c>
      <c r="L3" s="2">
        <v>2.8123857468290349E-6</v>
      </c>
      <c r="M3" s="2">
        <v>2.1633736514069503E-6</v>
      </c>
      <c r="N3" s="2">
        <v>2.7042170642586879E-7</v>
      </c>
      <c r="O3" s="2">
        <v>8.1126511927760628E-6</v>
      </c>
      <c r="P3" s="2">
        <v>1.0654615233179228E-5</v>
      </c>
      <c r="Q3" s="2">
        <v>1.2439398495589963E-5</v>
      </c>
      <c r="R3" s="2">
        <v>1.038419352675336E-5</v>
      </c>
      <c r="S3" s="2">
        <v>2.4932881332465098E-5</v>
      </c>
      <c r="T3" s="2">
        <v>9.7351814313312768E-7</v>
      </c>
      <c r="U3" s="2">
        <v>0</v>
      </c>
      <c r="V3" s="2">
        <v>1.6225302385552124E-7</v>
      </c>
      <c r="W3" s="2">
        <v>5.4084341285173748E-8</v>
      </c>
      <c r="X3" s="2">
        <v>7.5718077799243247E-7</v>
      </c>
      <c r="Y3" s="2">
        <v>1.081686825703475E-7</v>
      </c>
      <c r="Z3" s="2">
        <v>5.4084341285173748E-8</v>
      </c>
      <c r="AA3" s="2">
        <v>0</v>
      </c>
      <c r="AB3" s="2">
        <v>0</v>
      </c>
      <c r="AC3" s="2">
        <v>5.4084341285173759E-7</v>
      </c>
      <c r="AD3" s="2">
        <v>2.1633736514069499E-7</v>
      </c>
      <c r="AE3" s="2">
        <v>1.2439398495589961E-6</v>
      </c>
      <c r="AF3" s="2">
        <v>2.1633736514069499E-7</v>
      </c>
      <c r="AG3" s="2">
        <v>1.0816868257034752E-6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</row>
    <row r="4" spans="1:57" x14ac:dyDescent="0.15">
      <c r="A4" s="2" t="s">
        <v>55</v>
      </c>
      <c r="B4" s="2">
        <v>1.1751241452741852E-5</v>
      </c>
      <c r="C4" s="2">
        <v>2.3958209720825494E-5</v>
      </c>
      <c r="D4" s="2">
        <v>1.392489560234528E-4</v>
      </c>
      <c r="E4" s="2">
        <v>4.0364375073129912E-6</v>
      </c>
      <c r="F4" s="2">
        <v>1.3020766152622553E-6</v>
      </c>
      <c r="G4" s="2">
        <v>9.4286622902678058E-5</v>
      </c>
      <c r="H4" s="2">
        <v>6.3256509565209437E-5</v>
      </c>
      <c r="I4" s="2">
        <v>1.2369727844991427E-6</v>
      </c>
      <c r="J4" s="2">
        <v>8.3251523588330447E-6</v>
      </c>
      <c r="K4" s="2">
        <v>1.3745860067746718E-4</v>
      </c>
      <c r="L4" s="2">
        <v>3.2926262408444281E-5</v>
      </c>
      <c r="M4" s="2">
        <v>4.7200277303256751E-7</v>
      </c>
      <c r="N4" s="2">
        <v>2.7262229132053469E-6</v>
      </c>
      <c r="O4" s="2">
        <v>6.9742478704984546E-6</v>
      </c>
      <c r="P4" s="2">
        <v>6.4045893513212174E-6</v>
      </c>
      <c r="Q4" s="2">
        <v>1.1604757833524849E-5</v>
      </c>
      <c r="R4" s="2">
        <v>4.5572681534178926E-6</v>
      </c>
      <c r="S4" s="2">
        <v>2.4129107276578665E-5</v>
      </c>
      <c r="T4" s="2">
        <v>1.9938048171203281E-6</v>
      </c>
      <c r="U4" s="2">
        <v>-9.7655746144669141E-8</v>
      </c>
      <c r="V4" s="2">
        <v>-8.463497999204658E-7</v>
      </c>
      <c r="W4" s="2">
        <v>-1.7089755575317098E-7</v>
      </c>
      <c r="X4" s="2">
        <v>3.6620904804250928E-7</v>
      </c>
      <c r="Y4" s="2">
        <v>-8.137978845389094E-9</v>
      </c>
      <c r="Z4" s="2">
        <v>8.137978845389094E-9</v>
      </c>
      <c r="AA4" s="2">
        <v>0</v>
      </c>
      <c r="AB4" s="2">
        <v>0</v>
      </c>
      <c r="AC4" s="2">
        <v>1.4648361921700372E-7</v>
      </c>
      <c r="AD4" s="2">
        <v>8.1379788453890959E-8</v>
      </c>
      <c r="AE4" s="2">
        <v>2.2786340767089464E-7</v>
      </c>
      <c r="AF4" s="2">
        <v>1.0579372499005822E-7</v>
      </c>
      <c r="AG4" s="2">
        <v>1.88801109213027E-6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</row>
    <row r="5" spans="1:57" x14ac:dyDescent="0.15">
      <c r="A5" s="2" t="s">
        <v>54</v>
      </c>
      <c r="B5" s="2">
        <v>4.2277457324883421E-6</v>
      </c>
      <c r="C5" s="2">
        <v>6.4127786754179604E-6</v>
      </c>
      <c r="D5" s="2">
        <v>5.9230299123475291E-6</v>
      </c>
      <c r="E5" s="2">
        <v>1.7981314201039777E-4</v>
      </c>
      <c r="F5" s="2">
        <v>2.2185200378404171E-7</v>
      </c>
      <c r="G5" s="2">
        <v>1.1753970313690362E-5</v>
      </c>
      <c r="H5" s="2">
        <v>3.2147611114366804E-6</v>
      </c>
      <c r="I5" s="2">
        <v>2.1306164136995706E-6</v>
      </c>
      <c r="J5" s="2">
        <v>1.3248331924084754E-5</v>
      </c>
      <c r="K5" s="2">
        <v>6.6597460003851018E-6</v>
      </c>
      <c r="L5" s="2">
        <v>1.0004269604601127E-6</v>
      </c>
      <c r="M5" s="2">
        <v>1.686912406131487E-6</v>
      </c>
      <c r="N5" s="2">
        <v>1.046471715962461E-7</v>
      </c>
      <c r="O5" s="2">
        <v>4.4454118494085341E-6</v>
      </c>
      <c r="P5" s="2">
        <v>2.9259349178310407E-6</v>
      </c>
      <c r="Q5" s="2">
        <v>1.8878349755962795E-6</v>
      </c>
      <c r="R5" s="2">
        <v>1.3813426650704485E-7</v>
      </c>
      <c r="S5" s="2">
        <v>3.1310433741596833E-6</v>
      </c>
      <c r="T5" s="2">
        <v>4.3282070172207383E-6</v>
      </c>
      <c r="U5" s="2">
        <v>1.5906370082629406E-7</v>
      </c>
      <c r="V5" s="2">
        <v>4.5416872472770806E-6</v>
      </c>
      <c r="W5" s="2">
        <v>-7.9531850413147029E-8</v>
      </c>
      <c r="X5" s="2">
        <v>4.4788989443193329E-7</v>
      </c>
      <c r="Y5" s="2">
        <v>-1.2557660591549533E-8</v>
      </c>
      <c r="Z5" s="2">
        <v>4.6044755502348279E-8</v>
      </c>
      <c r="AA5" s="2">
        <v>0</v>
      </c>
      <c r="AB5" s="2">
        <v>0</v>
      </c>
      <c r="AC5" s="2">
        <v>9.2089511004696559E-8</v>
      </c>
      <c r="AD5" s="2">
        <v>1.1301894532394579E-7</v>
      </c>
      <c r="AE5" s="2">
        <v>3.2231328851643794E-7</v>
      </c>
      <c r="AF5" s="2">
        <v>1.7162136141784361E-7</v>
      </c>
      <c r="AG5" s="2">
        <v>1.0004269604601127E-6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</row>
    <row r="6" spans="1:57" x14ac:dyDescent="0.15">
      <c r="A6" s="2" t="s">
        <v>53</v>
      </c>
      <c r="B6" s="2">
        <v>1.8189177160143531E-6</v>
      </c>
      <c r="C6" s="2">
        <v>-1.7622732196678856E-7</v>
      </c>
      <c r="D6" s="2">
        <v>2.3224243502051781E-6</v>
      </c>
      <c r="E6" s="2">
        <v>3.5245464393357713E-7</v>
      </c>
      <c r="F6" s="2">
        <v>1.8075888167450599E-5</v>
      </c>
      <c r="G6" s="2">
        <v>6.5455862444807184E-7</v>
      </c>
      <c r="H6" s="2">
        <v>3.5937786015370096E-6</v>
      </c>
      <c r="I6" s="2">
        <v>-6.0420796102898933E-7</v>
      </c>
      <c r="J6" s="2">
        <v>-8.181982805600898E-8</v>
      </c>
      <c r="K6" s="2">
        <v>9.5036877203518106E-6</v>
      </c>
      <c r="L6" s="2">
        <v>1.6319908780710096E-5</v>
      </c>
      <c r="M6" s="2">
        <v>1.2084159220579787E-6</v>
      </c>
      <c r="N6" s="2">
        <v>4.6511425333377403E-6</v>
      </c>
      <c r="O6" s="2">
        <v>5.5637483078086096E-6</v>
      </c>
      <c r="P6" s="2">
        <v>2.6685851612113695E-6</v>
      </c>
      <c r="Q6" s="2">
        <v>1.7610144530824086E-5</v>
      </c>
      <c r="R6" s="2">
        <v>2.9077508124520113E-6</v>
      </c>
      <c r="S6" s="2">
        <v>5.9854351139434254E-6</v>
      </c>
      <c r="T6" s="2">
        <v>8.7169586044286485E-6</v>
      </c>
      <c r="U6" s="2">
        <v>-2.4545948416802694E-7</v>
      </c>
      <c r="V6" s="2">
        <v>-9.4407493910779583E-8</v>
      </c>
      <c r="W6" s="2">
        <v>-1.2587665854770613E-7</v>
      </c>
      <c r="X6" s="2">
        <v>6.2938329273853064E-8</v>
      </c>
      <c r="Y6" s="2">
        <v>-3.7762997564311833E-8</v>
      </c>
      <c r="Z6" s="2">
        <v>-6.2938329273853052E-9</v>
      </c>
      <c r="AA6" s="2">
        <v>0</v>
      </c>
      <c r="AB6" s="2">
        <v>0</v>
      </c>
      <c r="AC6" s="2">
        <v>1.1895344232758228E-6</v>
      </c>
      <c r="AD6" s="2">
        <v>5.664449634646775E-8</v>
      </c>
      <c r="AE6" s="2">
        <v>1.0101601848453417E-5</v>
      </c>
      <c r="AF6" s="2">
        <v>1.2210035879127494E-6</v>
      </c>
      <c r="AG6" s="2">
        <v>2.123539229699802E-5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</row>
    <row r="7" spans="1:57" x14ac:dyDescent="0.15">
      <c r="A7" s="2" t="s">
        <v>52</v>
      </c>
      <c r="B7" s="2">
        <v>1.0117205499922233E-5</v>
      </c>
      <c r="C7" s="2">
        <v>5.1905188992596704E-5</v>
      </c>
      <c r="D7" s="2">
        <v>8.6061659715933292E-5</v>
      </c>
      <c r="E7" s="2">
        <v>1.8155732283624805E-5</v>
      </c>
      <c r="F7" s="2">
        <v>2.9799240337414617E-7</v>
      </c>
      <c r="G7" s="2">
        <v>1.8608535374605524E-4</v>
      </c>
      <c r="H7" s="2">
        <v>3.0013649505696018E-5</v>
      </c>
      <c r="I7" s="2">
        <v>2.5074970527824497E-6</v>
      </c>
      <c r="J7" s="2">
        <v>2.3058070724499481E-5</v>
      </c>
      <c r="K7" s="2">
        <v>6.1182928087891774E-5</v>
      </c>
      <c r="L7" s="2">
        <v>8.2093273075877599E-6</v>
      </c>
      <c r="M7" s="2">
        <v>7.8132154543221249E-7</v>
      </c>
      <c r="N7" s="2">
        <v>3.7430753106752505E-7</v>
      </c>
      <c r="O7" s="2">
        <v>5.1058454480570163E-6</v>
      </c>
      <c r="P7" s="2">
        <v>4.4371795673150308E-6</v>
      </c>
      <c r="Q7" s="2">
        <v>6.704829075918289E-6</v>
      </c>
      <c r="R7" s="2">
        <v>3.7249050421768274E-6</v>
      </c>
      <c r="S7" s="2">
        <v>1.4485338046943253E-5</v>
      </c>
      <c r="T7" s="2">
        <v>2.2821857234019975E-6</v>
      </c>
      <c r="U7" s="2">
        <v>4.9059724945743579E-7</v>
      </c>
      <c r="V7" s="2">
        <v>6.1778912894640059E-7</v>
      </c>
      <c r="W7" s="2">
        <v>5.8144859194955351E-7</v>
      </c>
      <c r="X7" s="2">
        <v>2.507497052782449E-7</v>
      </c>
      <c r="Y7" s="2">
        <v>-3.2706483297162385E-8</v>
      </c>
      <c r="Z7" s="2">
        <v>2.1804322198108259E-8</v>
      </c>
      <c r="AA7" s="2">
        <v>0</v>
      </c>
      <c r="AB7" s="2">
        <v>0</v>
      </c>
      <c r="AC7" s="2">
        <v>8.3583235092748328E-8</v>
      </c>
      <c r="AD7" s="2">
        <v>1.3809404058801896E-7</v>
      </c>
      <c r="AE7" s="2">
        <v>2.1440916828139784E-7</v>
      </c>
      <c r="AF7" s="2">
        <v>2.5438375897792968E-8</v>
      </c>
      <c r="AG7" s="2">
        <v>1.388208513279559E-6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</row>
    <row r="8" spans="1:57" x14ac:dyDescent="0.15">
      <c r="A8" s="2" t="s">
        <v>51</v>
      </c>
      <c r="B8" s="2">
        <v>2.7030028977768262E-6</v>
      </c>
      <c r="C8" s="2">
        <v>9.8614467213586749E-6</v>
      </c>
      <c r="D8" s="2">
        <v>7.1061362036543407E-5</v>
      </c>
      <c r="E8" s="2">
        <v>3.8314667794616503E-6</v>
      </c>
      <c r="F8" s="2">
        <v>3.8235011520615218E-7</v>
      </c>
      <c r="G8" s="2">
        <v>4.9493098246129699E-5</v>
      </c>
      <c r="H8" s="2">
        <v>7.0203729486462954E-5</v>
      </c>
      <c r="I8" s="2">
        <v>1.0249107254831579E-6</v>
      </c>
      <c r="J8" s="2">
        <v>3.6456021401253266E-6</v>
      </c>
      <c r="K8" s="2">
        <v>3.2730762987126652E-5</v>
      </c>
      <c r="L8" s="2">
        <v>1.3087525818410586E-5</v>
      </c>
      <c r="M8" s="2">
        <v>4.5138555267392967E-8</v>
      </c>
      <c r="N8" s="2">
        <v>2.1480641889012299E-6</v>
      </c>
      <c r="O8" s="2">
        <v>2.7401758256440905E-6</v>
      </c>
      <c r="P8" s="2">
        <v>1.2160857830862342E-6</v>
      </c>
      <c r="Q8" s="2">
        <v>4.4660617623385272E-6</v>
      </c>
      <c r="R8" s="2">
        <v>8.8418464141422687E-7</v>
      </c>
      <c r="S8" s="2">
        <v>8.3134597966004349E-6</v>
      </c>
      <c r="T8" s="2">
        <v>1.4231920954895666E-6</v>
      </c>
      <c r="U8" s="2">
        <v>5.0448973534145083E-8</v>
      </c>
      <c r="V8" s="2">
        <v>-8.0452836741294516E-7</v>
      </c>
      <c r="W8" s="2">
        <v>1.9914068500320426E-7</v>
      </c>
      <c r="X8" s="2">
        <v>9.0277110534785935E-8</v>
      </c>
      <c r="Y8" s="2">
        <v>-5.0448973534145083E-8</v>
      </c>
      <c r="Z8" s="2">
        <v>-5.3104182667521141E-9</v>
      </c>
      <c r="AA8" s="2">
        <v>0</v>
      </c>
      <c r="AB8" s="2">
        <v>0</v>
      </c>
      <c r="AC8" s="2">
        <v>-1.0620836533504228E-8</v>
      </c>
      <c r="AD8" s="2">
        <v>2.3896882200384511E-8</v>
      </c>
      <c r="AE8" s="2">
        <v>5.3104182667521141E-9</v>
      </c>
      <c r="AF8" s="2">
        <v>-1.1682920186854649E-7</v>
      </c>
      <c r="AG8" s="2">
        <v>1.994062059165419E-6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</row>
    <row r="9" spans="1:57" x14ac:dyDescent="0.15">
      <c r="A9" s="2" t="s">
        <v>50</v>
      </c>
      <c r="B9" s="2">
        <v>1.8738632814652873E-6</v>
      </c>
      <c r="C9" s="2">
        <v>3.6742417283633088E-8</v>
      </c>
      <c r="D9" s="2">
        <v>-4.1151507357669059E-6</v>
      </c>
      <c r="E9" s="2">
        <v>-6.2462109382176245E-7</v>
      </c>
      <c r="F9" s="2">
        <v>1.4696966913453235E-7</v>
      </c>
      <c r="G9" s="2">
        <v>1.1757573530762588E-6</v>
      </c>
      <c r="H9" s="2">
        <v>-7.1647713703084514E-7</v>
      </c>
      <c r="I9" s="2">
        <v>9.6553561258795216E-4</v>
      </c>
      <c r="J9" s="2">
        <v>2.9761357999742803E-6</v>
      </c>
      <c r="K9" s="2">
        <v>2.6087116271379495E-6</v>
      </c>
      <c r="L9" s="2">
        <v>6.6136351110539548E-7</v>
      </c>
      <c r="M9" s="2">
        <v>5.7465140631602154E-5</v>
      </c>
      <c r="N9" s="2">
        <v>2.2045450370179853E-7</v>
      </c>
      <c r="O9" s="2">
        <v>1.8499807102309262E-4</v>
      </c>
      <c r="P9" s="2">
        <v>6.0624988517994595E-6</v>
      </c>
      <c r="Q9" s="2">
        <v>1.7636360296143882E-6</v>
      </c>
      <c r="R9" s="2">
        <v>7.7985780684511224E-5</v>
      </c>
      <c r="S9" s="2">
        <v>4.1151507357669059E-6</v>
      </c>
      <c r="T9" s="2">
        <v>3.7936545845351161E-5</v>
      </c>
      <c r="U9" s="2">
        <v>2.1071776312163576E-5</v>
      </c>
      <c r="V9" s="2">
        <v>1.6534087777634889E-6</v>
      </c>
      <c r="W9" s="2">
        <v>2.2339389708448916E-5</v>
      </c>
      <c r="X9" s="2">
        <v>2.5535980012124997E-6</v>
      </c>
      <c r="Y9" s="2">
        <v>1.322727022210791E-6</v>
      </c>
      <c r="Z9" s="2">
        <v>4.2253779876178049E-7</v>
      </c>
      <c r="AA9" s="2">
        <v>0</v>
      </c>
      <c r="AB9" s="2">
        <v>0</v>
      </c>
      <c r="AC9" s="2">
        <v>4.0416659011996392E-7</v>
      </c>
      <c r="AD9" s="2">
        <v>7.3484834567266176E-7</v>
      </c>
      <c r="AE9" s="2">
        <v>1.1757573530762588E-6</v>
      </c>
      <c r="AF9" s="2">
        <v>2.3882571234361505E-7</v>
      </c>
      <c r="AG9" s="2">
        <v>7.6607940036374998E-6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</row>
    <row r="10" spans="1:57" x14ac:dyDescent="0.15">
      <c r="A10" s="2" t="s">
        <v>49</v>
      </c>
      <c r="B10" s="2">
        <v>4.174575053300593E-5</v>
      </c>
      <c r="C10" s="2">
        <v>6.5950729322699906E-5</v>
      </c>
      <c r="D10" s="2">
        <v>3.263773294126788E-6</v>
      </c>
      <c r="E10" s="2">
        <v>5.1730002826861765E-6</v>
      </c>
      <c r="F10" s="2">
        <v>2.9341804245228513E-7</v>
      </c>
      <c r="G10" s="2">
        <v>1.2556684446862173E-5</v>
      </c>
      <c r="H10" s="2">
        <v>8.3202102448798655E-7</v>
      </c>
      <c r="I10" s="2">
        <v>1.5527039698536676E-5</v>
      </c>
      <c r="J10" s="2">
        <v>4.6472192671631173E-4</v>
      </c>
      <c r="K10" s="2">
        <v>1.6310827620155793E-5</v>
      </c>
      <c r="L10" s="2">
        <v>7.1545769255488686E-7</v>
      </c>
      <c r="M10" s="2">
        <v>4.9921261469279202E-6</v>
      </c>
      <c r="N10" s="2">
        <v>9.6466205737737574E-8</v>
      </c>
      <c r="O10" s="2">
        <v>9.7189702280770593E-6</v>
      </c>
      <c r="P10" s="2">
        <v>1.9454018157110408E-5</v>
      </c>
      <c r="Q10" s="2">
        <v>4.3932317863061317E-6</v>
      </c>
      <c r="R10" s="2">
        <v>2.6291060488772563E-5</v>
      </c>
      <c r="S10" s="2">
        <v>1.5149213726063872E-5</v>
      </c>
      <c r="T10" s="2">
        <v>1.1081555384122604E-5</v>
      </c>
      <c r="U10" s="2">
        <v>2.2147033067288914E-6</v>
      </c>
      <c r="V10" s="2">
        <v>4.4133289125014939E-6</v>
      </c>
      <c r="W10" s="2">
        <v>3.0467243312168784E-6</v>
      </c>
      <c r="X10" s="2">
        <v>6.873217158813802E-7</v>
      </c>
      <c r="Y10" s="2">
        <v>2.7332091625692309E-7</v>
      </c>
      <c r="Z10" s="2">
        <v>1.0450505621588236E-7</v>
      </c>
      <c r="AA10" s="2">
        <v>0</v>
      </c>
      <c r="AB10" s="2">
        <v>0</v>
      </c>
      <c r="AC10" s="2">
        <v>1.9293241147547515E-7</v>
      </c>
      <c r="AD10" s="2">
        <v>4.4615620153703631E-7</v>
      </c>
      <c r="AE10" s="2">
        <v>2.0499068719269233E-7</v>
      </c>
      <c r="AF10" s="2">
        <v>1.2862160765031675E-7</v>
      </c>
      <c r="AG10" s="2">
        <v>4.0154058138333266E-6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</row>
    <row r="11" spans="1:57" x14ac:dyDescent="0.15">
      <c r="A11" s="2" t="s">
        <v>48</v>
      </c>
      <c r="B11" s="2">
        <v>5.1394598480905462E-5</v>
      </c>
      <c r="C11" s="2">
        <v>8.0668816217789829E-5</v>
      </c>
      <c r="D11" s="2">
        <v>9.9574794675229598E-5</v>
      </c>
      <c r="E11" s="2">
        <v>5.1689573647855891E-6</v>
      </c>
      <c r="F11" s="2">
        <v>2.2660709087220021E-6</v>
      </c>
      <c r="G11" s="2">
        <v>5.5667603235794874E-5</v>
      </c>
      <c r="H11" s="2">
        <v>2.1403618656104168E-5</v>
      </c>
      <c r="I11" s="2">
        <v>4.0910574556489679E-6</v>
      </c>
      <c r="J11" s="2">
        <v>2.5183160281235393E-5</v>
      </c>
      <c r="K11" s="2">
        <v>1.8733404200887464E-4</v>
      </c>
      <c r="L11" s="2">
        <v>5.3396018772550438E-5</v>
      </c>
      <c r="M11" s="2">
        <v>1.4914164983194686E-6</v>
      </c>
      <c r="N11" s="2">
        <v>3.4569986855686012E-6</v>
      </c>
      <c r="O11" s="2">
        <v>6.8450779396067285E-6</v>
      </c>
      <c r="P11" s="2">
        <v>2.6809658865354585E-5</v>
      </c>
      <c r="Q11" s="2">
        <v>3.7048329613521876E-5</v>
      </c>
      <c r="R11" s="2">
        <v>1.4983084414725159E-5</v>
      </c>
      <c r="S11" s="2">
        <v>8.0065081997582864E-5</v>
      </c>
      <c r="T11" s="2">
        <v>1.0398563829317995E-5</v>
      </c>
      <c r="U11" s="2">
        <v>1.3508208579973006E-7</v>
      </c>
      <c r="V11" s="2">
        <v>7.1676208791693492E-8</v>
      </c>
      <c r="W11" s="2">
        <v>4.7140891166844572E-7</v>
      </c>
      <c r="X11" s="2">
        <v>1.2129819949363517E-7</v>
      </c>
      <c r="Y11" s="2">
        <v>-3.8594881657065732E-8</v>
      </c>
      <c r="Z11" s="2">
        <v>8.2703317836569431E-9</v>
      </c>
      <c r="AA11" s="2">
        <v>0</v>
      </c>
      <c r="AB11" s="2">
        <v>0</v>
      </c>
      <c r="AC11" s="2">
        <v>1.1854142223241618E-7</v>
      </c>
      <c r="AD11" s="2">
        <v>1.2405497675485414E-7</v>
      </c>
      <c r="AE11" s="2">
        <v>5.513554522437962E-7</v>
      </c>
      <c r="AF11" s="2">
        <v>8.2703317836569431E-9</v>
      </c>
      <c r="AG11" s="2">
        <v>6.1724242878692981E-6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</row>
    <row r="12" spans="1:57" x14ac:dyDescent="0.15">
      <c r="A12" s="2" t="s">
        <v>47</v>
      </c>
      <c r="B12" s="2">
        <v>9.4362355554420672E-6</v>
      </c>
      <c r="C12" s="2">
        <v>4.0650657058436277E-6</v>
      </c>
      <c r="D12" s="2">
        <v>5.0321697853205054E-5</v>
      </c>
      <c r="E12" s="2">
        <v>5.4298711594301161E-7</v>
      </c>
      <c r="F12" s="2">
        <v>1.4778054750124668E-5</v>
      </c>
      <c r="G12" s="2">
        <v>1.3046366110090198E-5</v>
      </c>
      <c r="H12" s="2">
        <v>1.9386107571911303E-5</v>
      </c>
      <c r="I12" s="2">
        <v>2.9644161464996849E-6</v>
      </c>
      <c r="J12" s="2">
        <v>4.0797410333015464E-6</v>
      </c>
      <c r="K12" s="2">
        <v>7.9510924167006407E-5</v>
      </c>
      <c r="L12" s="2">
        <v>2.3923718821899933E-4</v>
      </c>
      <c r="M12" s="2">
        <v>1.3207794712127309E-6</v>
      </c>
      <c r="N12" s="2">
        <v>2.4992082660836455E-5</v>
      </c>
      <c r="O12" s="2">
        <v>6.4718194089423814E-6</v>
      </c>
      <c r="P12" s="2">
        <v>9.7003914496846128E-6</v>
      </c>
      <c r="Q12" s="2">
        <v>3.1449226742320913E-5</v>
      </c>
      <c r="R12" s="2">
        <v>1.7610392949503078E-5</v>
      </c>
      <c r="S12" s="2">
        <v>2.5857926980853683E-5</v>
      </c>
      <c r="T12" s="2">
        <v>1.2092469825325446E-5</v>
      </c>
      <c r="U12" s="2">
        <v>3.081818766163039E-7</v>
      </c>
      <c r="V12" s="2">
        <v>-1.3207794712127309E-7</v>
      </c>
      <c r="W12" s="2">
        <v>6.0168842577468854E-7</v>
      </c>
      <c r="X12" s="2">
        <v>8.8051964747515392E-8</v>
      </c>
      <c r="Y12" s="2">
        <v>-2.9350654915838464E-8</v>
      </c>
      <c r="Z12" s="2">
        <v>1.4675327457919232E-8</v>
      </c>
      <c r="AA12" s="2">
        <v>0</v>
      </c>
      <c r="AB12" s="2">
        <v>0</v>
      </c>
      <c r="AC12" s="2">
        <v>6.163637532326078E-7</v>
      </c>
      <c r="AD12" s="2">
        <v>1.0272729220543462E-7</v>
      </c>
      <c r="AE12" s="2">
        <v>2.8323381993784121E-6</v>
      </c>
      <c r="AF12" s="2">
        <v>5.5766244340093087E-7</v>
      </c>
      <c r="AG12" s="2">
        <v>1.1388054107345325E-5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</row>
    <row r="13" spans="1:57" x14ac:dyDescent="0.15">
      <c r="A13" s="2" t="s">
        <v>46</v>
      </c>
      <c r="B13" s="2">
        <v>1.4563502456142962E-6</v>
      </c>
      <c r="C13" s="2">
        <v>3.4588318333339537E-6</v>
      </c>
      <c r="D13" s="2">
        <v>-3.3512605083738066E-7</v>
      </c>
      <c r="E13" s="2">
        <v>5.5026870075767448E-7</v>
      </c>
      <c r="F13" s="2">
        <v>0</v>
      </c>
      <c r="G13" s="2">
        <v>2.8837389806623992E-6</v>
      </c>
      <c r="H13" s="2">
        <v>2.0273057396335374E-7</v>
      </c>
      <c r="I13" s="2">
        <v>2.9590389081345023E-5</v>
      </c>
      <c r="J13" s="2">
        <v>-1.2991306168263893E-6</v>
      </c>
      <c r="K13" s="2">
        <v>4.3028529984058752E-7</v>
      </c>
      <c r="L13" s="2">
        <v>-1.2412075956940025E-8</v>
      </c>
      <c r="M13" s="2">
        <v>2.9460476019662382E-4</v>
      </c>
      <c r="N13" s="2">
        <v>1.9031849800641371E-7</v>
      </c>
      <c r="O13" s="2">
        <v>6.474138819139916E-5</v>
      </c>
      <c r="P13" s="2">
        <v>7.1162568819789474E-7</v>
      </c>
      <c r="Q13" s="2">
        <v>5.0062039692991438E-7</v>
      </c>
      <c r="R13" s="2">
        <v>-6.4956530841319467E-7</v>
      </c>
      <c r="S13" s="2">
        <v>9.7227928329363531E-7</v>
      </c>
      <c r="T13" s="2">
        <v>3.8527083770341845E-5</v>
      </c>
      <c r="U13" s="2">
        <v>7.2316891883784901E-5</v>
      </c>
      <c r="V13" s="2">
        <v>-6.2060379784700123E-8</v>
      </c>
      <c r="W13" s="2">
        <v>1.245344954346316E-5</v>
      </c>
      <c r="X13" s="2">
        <v>1.1410835163080197E-5</v>
      </c>
      <c r="Y13" s="2">
        <v>1.9445585665872705E-7</v>
      </c>
      <c r="Z13" s="2">
        <v>1.9859321531104039E-7</v>
      </c>
      <c r="AA13" s="2">
        <v>0</v>
      </c>
      <c r="AB13" s="2">
        <v>0</v>
      </c>
      <c r="AC13" s="2">
        <v>3.682249200558874E-7</v>
      </c>
      <c r="AD13" s="2">
        <v>9.9296607655520197E-7</v>
      </c>
      <c r="AE13" s="2">
        <v>7.3686357597700612E-6</v>
      </c>
      <c r="AF13" s="2">
        <v>3.0202718161887388E-7</v>
      </c>
      <c r="AG13" s="2">
        <v>9.0359912966523392E-6</v>
      </c>
      <c r="AH13" s="2">
        <v>1.100537401515349E-6</v>
      </c>
      <c r="AI13" s="2">
        <v>3.5581284409894737E-7</v>
      </c>
      <c r="AJ13" s="2">
        <v>0</v>
      </c>
      <c r="AK13" s="2">
        <v>0</v>
      </c>
      <c r="AL13" s="2">
        <v>0</v>
      </c>
      <c r="AM13" s="2">
        <v>6.8680153628401459E-7</v>
      </c>
      <c r="AN13" s="2">
        <v>8.7712003429042841E-7</v>
      </c>
      <c r="AO13" s="2">
        <v>1.4480755283096695E-7</v>
      </c>
      <c r="AP13" s="2">
        <v>6.5370266706550796E-7</v>
      </c>
      <c r="AQ13" s="2">
        <v>4.178732238836475E-7</v>
      </c>
      <c r="AR13" s="2">
        <v>4.1373586523133415E-9</v>
      </c>
      <c r="AS13" s="2">
        <v>3.3098869218506732E-8</v>
      </c>
      <c r="AT13" s="2">
        <v>0</v>
      </c>
      <c r="AU13" s="2">
        <v>4.1373586523133415E-9</v>
      </c>
      <c r="AV13" s="2">
        <v>4.5510945175446757E-8</v>
      </c>
      <c r="AW13" s="2">
        <v>4.1373586523133422E-8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</row>
    <row r="14" spans="1:57" x14ac:dyDescent="0.15">
      <c r="A14" s="2" t="s">
        <v>45</v>
      </c>
      <c r="B14" s="2">
        <v>3.1434013658078933E-6</v>
      </c>
      <c r="C14" s="2">
        <v>5.6218524426948867E-6</v>
      </c>
      <c r="D14" s="2">
        <v>3.1837013833182511E-5</v>
      </c>
      <c r="E14" s="2">
        <v>-6.8510029767607939E-7</v>
      </c>
      <c r="F14" s="2">
        <v>7.8182033970093761E-6</v>
      </c>
      <c r="G14" s="2">
        <v>1.0075004377589404E-5</v>
      </c>
      <c r="H14" s="2">
        <v>2.1560509368041321E-5</v>
      </c>
      <c r="I14" s="2">
        <v>-3.022501313276821E-7</v>
      </c>
      <c r="J14" s="2">
        <v>4.7957020837325562E-6</v>
      </c>
      <c r="K14" s="2">
        <v>2.8089112204719255E-5</v>
      </c>
      <c r="L14" s="2">
        <v>7.3990832149016566E-5</v>
      </c>
      <c r="M14" s="2">
        <v>1.2090005253107284E-6</v>
      </c>
      <c r="N14" s="2">
        <v>1.7935522792984654E-4</v>
      </c>
      <c r="O14" s="2">
        <v>1.6200607039163759E-5</v>
      </c>
      <c r="P14" s="2">
        <v>6.951753020536688E-6</v>
      </c>
      <c r="Q14" s="2">
        <v>1.1687005078003707E-5</v>
      </c>
      <c r="R14" s="2">
        <v>2.1560509368041319E-6</v>
      </c>
      <c r="S14" s="2">
        <v>1.5052056540118567E-5</v>
      </c>
      <c r="T14" s="2">
        <v>1.9747008580075228E-6</v>
      </c>
      <c r="U14" s="2">
        <v>8.4630036771750976E-7</v>
      </c>
      <c r="V14" s="2">
        <v>-2.0150008755178803E-8</v>
      </c>
      <c r="W14" s="2">
        <v>1.1082504815348343E-6</v>
      </c>
      <c r="X14" s="2">
        <v>-2.4180010506214566E-7</v>
      </c>
      <c r="Y14" s="2">
        <v>0</v>
      </c>
      <c r="Z14" s="2">
        <v>2.0150008755178803E-8</v>
      </c>
      <c r="AA14" s="2">
        <v>0</v>
      </c>
      <c r="AB14" s="2">
        <v>0</v>
      </c>
      <c r="AC14" s="2">
        <v>5.8435025390018536E-7</v>
      </c>
      <c r="AD14" s="2">
        <v>-8.0600035020715211E-8</v>
      </c>
      <c r="AE14" s="2">
        <v>2.6598011556836026E-6</v>
      </c>
      <c r="AF14" s="2">
        <v>3.425501488380397E-7</v>
      </c>
      <c r="AG14" s="2">
        <v>6.6293528804538256E-6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</row>
    <row r="15" spans="1:57" x14ac:dyDescent="0.15">
      <c r="A15" s="2" t="s">
        <v>44</v>
      </c>
      <c r="B15" s="2">
        <v>1.1796615335324527E-5</v>
      </c>
      <c r="C15" s="2">
        <v>-4.3606165636413626E-7</v>
      </c>
      <c r="D15" s="2">
        <v>3.4425920239273912E-6</v>
      </c>
      <c r="E15" s="2">
        <v>3.2130858889988984E-7</v>
      </c>
      <c r="F15" s="2">
        <v>-2.2950613492849277E-7</v>
      </c>
      <c r="G15" s="2">
        <v>1.0557282206710667E-6</v>
      </c>
      <c r="H15" s="2">
        <v>1.0098269936853681E-6</v>
      </c>
      <c r="I15" s="2">
        <v>2.3643722020333326E-4</v>
      </c>
      <c r="J15" s="2">
        <v>2.9835797540704062E-7</v>
      </c>
      <c r="K15" s="2">
        <v>-1.1475306746424638E-6</v>
      </c>
      <c r="L15" s="2">
        <v>1.6065429444994492E-7</v>
      </c>
      <c r="M15" s="2">
        <v>8.6707417775984565E-5</v>
      </c>
      <c r="N15" s="2">
        <v>-2.7540736191419134E-7</v>
      </c>
      <c r="O15" s="2">
        <v>7.9370106642320663E-4</v>
      </c>
      <c r="P15" s="2">
        <v>3.7179993858415831E-5</v>
      </c>
      <c r="Q15" s="2">
        <v>4.9343819009625942E-6</v>
      </c>
      <c r="R15" s="2">
        <v>1.2301528832167212E-4</v>
      </c>
      <c r="S15" s="2">
        <v>1.9278515333993392E-5</v>
      </c>
      <c r="T15" s="2">
        <v>1.7502137849646857E-4</v>
      </c>
      <c r="U15" s="2">
        <v>4.727826379526951E-6</v>
      </c>
      <c r="V15" s="2">
        <v>-1.1475306746424638E-7</v>
      </c>
      <c r="W15" s="2">
        <v>1.0350726685275025E-5</v>
      </c>
      <c r="X15" s="2">
        <v>8.4917269923542309E-7</v>
      </c>
      <c r="Y15" s="2">
        <v>2.9835797540704062E-7</v>
      </c>
      <c r="Z15" s="2">
        <v>2.7540736191419134E-7</v>
      </c>
      <c r="AA15" s="2">
        <v>0</v>
      </c>
      <c r="AB15" s="2">
        <v>0</v>
      </c>
      <c r="AC15" s="2">
        <v>8.2622208574257387E-7</v>
      </c>
      <c r="AD15" s="2">
        <v>6.65567791292629E-7</v>
      </c>
      <c r="AE15" s="2">
        <v>2.2262095088063797E-6</v>
      </c>
      <c r="AF15" s="2">
        <v>1.3770368095709567E-7</v>
      </c>
      <c r="AG15" s="2">
        <v>4.4088128519763464E-5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</row>
    <row r="16" spans="1:57" x14ac:dyDescent="0.15">
      <c r="A16" s="2" t="s">
        <v>43</v>
      </c>
      <c r="B16" s="2">
        <v>7.4211843144380687E-5</v>
      </c>
      <c r="C16" s="2">
        <v>1.3759111589452571E-6</v>
      </c>
      <c r="D16" s="2">
        <v>1.2819997623823267E-5</v>
      </c>
      <c r="E16" s="2">
        <v>2.9265411952168962E-6</v>
      </c>
      <c r="F16" s="2">
        <v>1.3540712992794593E-6</v>
      </c>
      <c r="G16" s="2">
        <v>-5.6783635131074095E-7</v>
      </c>
      <c r="H16" s="2">
        <v>2.8391817565537048E-7</v>
      </c>
      <c r="I16" s="2">
        <v>3.6079448167897858E-5</v>
      </c>
      <c r="J16" s="2">
        <v>2.0376589068189284E-5</v>
      </c>
      <c r="K16" s="2">
        <v>2.9658529426153321E-5</v>
      </c>
      <c r="L16" s="2">
        <v>9.369299796627227E-6</v>
      </c>
      <c r="M16" s="2">
        <v>1.9000677909244027E-6</v>
      </c>
      <c r="N16" s="2">
        <v>1.1138328429556841E-6</v>
      </c>
      <c r="O16" s="2">
        <v>3.6144967746895245E-5</v>
      </c>
      <c r="P16" s="2">
        <v>2.679095585203408E-4</v>
      </c>
      <c r="Q16" s="2">
        <v>3.8612871889130395E-5</v>
      </c>
      <c r="R16" s="2">
        <v>1.3566920824393551E-4</v>
      </c>
      <c r="S16" s="2">
        <v>2.2700350136630162E-4</v>
      </c>
      <c r="T16" s="2">
        <v>8.3231705186355155E-5</v>
      </c>
      <c r="U16" s="2">
        <v>2.8391817565537048E-7</v>
      </c>
      <c r="V16" s="2">
        <v>3.4943775465276371E-7</v>
      </c>
      <c r="W16" s="2">
        <v>1.5287901766058412E-7</v>
      </c>
      <c r="X16" s="2">
        <v>7.4255522863712283E-7</v>
      </c>
      <c r="Y16" s="2">
        <v>-6.5519578997393192E-8</v>
      </c>
      <c r="Z16" s="2">
        <v>0</v>
      </c>
      <c r="AA16" s="2">
        <v>0</v>
      </c>
      <c r="AB16" s="2">
        <v>0</v>
      </c>
      <c r="AC16" s="2">
        <v>5.0231677231334788E-7</v>
      </c>
      <c r="AD16" s="2">
        <v>2.1839859665797732E-7</v>
      </c>
      <c r="AE16" s="2">
        <v>3.7782957221830077E-6</v>
      </c>
      <c r="AF16" s="2">
        <v>2.6207831598957277E-7</v>
      </c>
      <c r="AG16" s="2">
        <v>1.8323642259604296E-5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</row>
    <row r="17" spans="1:57" x14ac:dyDescent="0.15">
      <c r="A17" s="2" t="s">
        <v>42</v>
      </c>
      <c r="B17" s="2">
        <v>2.3885070777453538E-5</v>
      </c>
      <c r="C17" s="2">
        <v>6.8816289598207156E-6</v>
      </c>
      <c r="D17" s="2">
        <v>7.2979374173025819E-6</v>
      </c>
      <c r="E17" s="2">
        <v>1.5298081871321563E-6</v>
      </c>
      <c r="F17" s="2">
        <v>9.6653782839464424E-6</v>
      </c>
      <c r="G17" s="2">
        <v>4.7900551433154407E-6</v>
      </c>
      <c r="H17" s="2">
        <v>3.8671544664881728E-6</v>
      </c>
      <c r="I17" s="2">
        <v>5.2464897171811011E-6</v>
      </c>
      <c r="J17" s="2">
        <v>7.5637729383452195E-6</v>
      </c>
      <c r="K17" s="2">
        <v>2.0715107583133792E-5</v>
      </c>
      <c r="L17" s="2">
        <v>3.1193039723852067E-5</v>
      </c>
      <c r="M17" s="2">
        <v>3.0245060224284928E-6</v>
      </c>
      <c r="N17" s="2">
        <v>4.6445979714241864E-6</v>
      </c>
      <c r="O17" s="2">
        <v>1.8628549531176489E-5</v>
      </c>
      <c r="P17" s="2">
        <v>5.2214108944412294E-5</v>
      </c>
      <c r="Q17" s="2">
        <v>7.9981381481997906E-5</v>
      </c>
      <c r="R17" s="2">
        <v>2.7546578897474767E-5</v>
      </c>
      <c r="S17" s="2">
        <v>5.1632280256847273E-5</v>
      </c>
      <c r="T17" s="2">
        <v>3.7919179982685582E-5</v>
      </c>
      <c r="U17" s="2">
        <v>-1.504729364392285E-8</v>
      </c>
      <c r="V17" s="2">
        <v>1.3542564279530566E-7</v>
      </c>
      <c r="W17" s="2">
        <v>1.8558328827504845E-7</v>
      </c>
      <c r="X17" s="2">
        <v>-2.507882273987142E-8</v>
      </c>
      <c r="Y17" s="2">
        <v>-1.2539411369935707E-7</v>
      </c>
      <c r="Z17" s="2">
        <v>-2.0063058191897132E-8</v>
      </c>
      <c r="AA17" s="2">
        <v>0</v>
      </c>
      <c r="AB17" s="2">
        <v>0</v>
      </c>
      <c r="AC17" s="2">
        <v>6.4201786214070821E-7</v>
      </c>
      <c r="AD17" s="2">
        <v>1.7555175917909991E-7</v>
      </c>
      <c r="AE17" s="2">
        <v>6.3248790949955712E-6</v>
      </c>
      <c r="AF17" s="2">
        <v>4.1630845748186552E-7</v>
      </c>
      <c r="AG17" s="2">
        <v>3.6931074366734643E-5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</row>
    <row r="18" spans="1:57" x14ac:dyDescent="0.15">
      <c r="A18" s="2" t="s">
        <v>41</v>
      </c>
      <c r="B18" s="2">
        <v>5.0490112680111497E-5</v>
      </c>
      <c r="C18" s="2">
        <v>-5.2348483857036292E-8</v>
      </c>
      <c r="D18" s="2">
        <v>1.0600567981049849E-6</v>
      </c>
      <c r="E18" s="2">
        <v>1.4526704270327569E-6</v>
      </c>
      <c r="F18" s="2">
        <v>1.0469696771407258E-7</v>
      </c>
      <c r="G18" s="2">
        <v>1.3479734593186845E-6</v>
      </c>
      <c r="H18" s="2">
        <v>7.1979165303424901E-7</v>
      </c>
      <c r="I18" s="2">
        <v>1.0371543364175315E-4</v>
      </c>
      <c r="J18" s="2">
        <v>6.482051013597519E-5</v>
      </c>
      <c r="K18" s="2">
        <v>9.9462119328368963E-7</v>
      </c>
      <c r="L18" s="2">
        <v>1.3872348222114617E-6</v>
      </c>
      <c r="M18" s="2">
        <v>1.1961628561332792E-5</v>
      </c>
      <c r="N18" s="2">
        <v>3.2717802410647678E-7</v>
      </c>
      <c r="O18" s="2">
        <v>1.3237622855348052E-4</v>
      </c>
      <c r="P18" s="2">
        <v>1.640994097708445E-4</v>
      </c>
      <c r="Q18" s="2">
        <v>1.3977045189828689E-5</v>
      </c>
      <c r="R18" s="2">
        <v>4.9330593762678143E-4</v>
      </c>
      <c r="S18" s="2">
        <v>4.780725288243839E-5</v>
      </c>
      <c r="T18" s="2">
        <v>8.6689089267252102E-5</v>
      </c>
      <c r="U18" s="2">
        <v>1.5704545157110887E-6</v>
      </c>
      <c r="V18" s="2">
        <v>1.5442802737825705E-6</v>
      </c>
      <c r="W18" s="2">
        <v>1.5050189108897935E-6</v>
      </c>
      <c r="X18" s="2">
        <v>9.5535983039091224E-7</v>
      </c>
      <c r="Y18" s="2">
        <v>4.711363547133266E-7</v>
      </c>
      <c r="Z18" s="2">
        <v>1.8321969349962701E-7</v>
      </c>
      <c r="AA18" s="2">
        <v>0</v>
      </c>
      <c r="AB18" s="2">
        <v>0</v>
      </c>
      <c r="AC18" s="2">
        <v>3.9261362892777218E-7</v>
      </c>
      <c r="AD18" s="2">
        <v>3.9261362892777218E-7</v>
      </c>
      <c r="AE18" s="2">
        <v>2.3033332897095968E-6</v>
      </c>
      <c r="AF18" s="2">
        <v>2.4865529832092241E-7</v>
      </c>
      <c r="AG18" s="2">
        <v>1.4291136092970908E-5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</row>
    <row r="19" spans="1:57" x14ac:dyDescent="0.15">
      <c r="A19" s="2" t="s">
        <v>40</v>
      </c>
      <c r="B19" s="2">
        <v>9.680495141821681E-5</v>
      </c>
      <c r="C19" s="2">
        <v>2.4016656611383705E-5</v>
      </c>
      <c r="D19" s="2">
        <v>2.0240651751095885E-5</v>
      </c>
      <c r="E19" s="2">
        <v>3.5545073684832277E-6</v>
      </c>
      <c r="F19" s="2">
        <v>2.1727849196069582E-6</v>
      </c>
      <c r="G19" s="2">
        <v>1.4566096961054414E-5</v>
      </c>
      <c r="H19" s="2">
        <v>5.3581298017491968E-6</v>
      </c>
      <c r="I19" s="2">
        <v>1.0768997101547107E-5</v>
      </c>
      <c r="J19" s="2">
        <v>2.3067381646506879E-5</v>
      </c>
      <c r="K19" s="2">
        <v>6.0162937773971294E-5</v>
      </c>
      <c r="L19" s="2">
        <v>1.9217544288950861E-5</v>
      </c>
      <c r="M19" s="2">
        <v>2.7212548993135687E-6</v>
      </c>
      <c r="N19" s="2">
        <v>1.7719799344367425E-6</v>
      </c>
      <c r="O19" s="2">
        <v>2.9100551423279602E-5</v>
      </c>
      <c r="P19" s="2">
        <v>1.3829881488294386E-4</v>
      </c>
      <c r="Q19" s="2">
        <v>6.5615995072208186E-5</v>
      </c>
      <c r="R19" s="2">
        <v>5.3022280538175618E-5</v>
      </c>
      <c r="S19" s="2">
        <v>1.9567721275994313E-4</v>
      </c>
      <c r="T19" s="2">
        <v>3.8888631061120648E-5</v>
      </c>
      <c r="U19" s="2">
        <v>-4.7463748243841318E-7</v>
      </c>
      <c r="V19" s="2">
        <v>-1.6875999375588022E-7</v>
      </c>
      <c r="W19" s="2">
        <v>-7.8051497112094601E-7</v>
      </c>
      <c r="X19" s="2">
        <v>-1.476649945363952E-7</v>
      </c>
      <c r="Y19" s="2">
        <v>-8.4379996877940111E-8</v>
      </c>
      <c r="Z19" s="2">
        <v>1.0547499609742514E-8</v>
      </c>
      <c r="AA19" s="2">
        <v>0</v>
      </c>
      <c r="AB19" s="2">
        <v>0</v>
      </c>
      <c r="AC19" s="2">
        <v>2.5313999063382037E-7</v>
      </c>
      <c r="AD19" s="2">
        <v>-2.0040249258510779E-7</v>
      </c>
      <c r="AE19" s="2">
        <v>2.3626399125823233E-6</v>
      </c>
      <c r="AF19" s="2">
        <v>1.8985499297536527E-7</v>
      </c>
      <c r="AG19" s="2">
        <v>1.5325516932955876E-5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</row>
    <row r="20" spans="1:57" x14ac:dyDescent="0.15">
      <c r="A20" s="2" t="s">
        <v>39</v>
      </c>
      <c r="B20" s="2">
        <v>1.6169962035741309E-5</v>
      </c>
      <c r="C20" s="2">
        <v>9.8202667987938917E-7</v>
      </c>
      <c r="D20" s="2">
        <v>2.8010079164741668E-6</v>
      </c>
      <c r="E20" s="2">
        <v>-5.5796970447692578E-8</v>
      </c>
      <c r="F20" s="2">
        <v>1.5623151725353918E-6</v>
      </c>
      <c r="G20" s="2">
        <v>1.3949242611923144E-6</v>
      </c>
      <c r="H20" s="2">
        <v>-2.0086909361169328E-7</v>
      </c>
      <c r="I20" s="2">
        <v>3.2105576795602307E-5</v>
      </c>
      <c r="J20" s="2">
        <v>5.9144788674554127E-6</v>
      </c>
      <c r="K20" s="2">
        <v>2.388110335161242E-6</v>
      </c>
      <c r="L20" s="2">
        <v>4.6646267294270995E-6</v>
      </c>
      <c r="M20" s="2">
        <v>3.1714998002468456E-5</v>
      </c>
      <c r="N20" s="2">
        <v>7.0304182764092642E-7</v>
      </c>
      <c r="O20" s="2">
        <v>2.3345452435314572E-4</v>
      </c>
      <c r="P20" s="2">
        <v>1.5133254324823181E-4</v>
      </c>
      <c r="Q20" s="2">
        <v>2.9717466460441067E-5</v>
      </c>
      <c r="R20" s="2">
        <v>1.1369190698421837E-4</v>
      </c>
      <c r="S20" s="2">
        <v>4.6791339417434988E-5</v>
      </c>
      <c r="T20" s="2">
        <v>4.6067094741023939E-4</v>
      </c>
      <c r="U20" s="2">
        <v>4.1847727835769431E-6</v>
      </c>
      <c r="V20" s="2">
        <v>-2.3434727588030879E-7</v>
      </c>
      <c r="W20" s="2">
        <v>5.9479570497240294E-6</v>
      </c>
      <c r="X20" s="2">
        <v>6.3608546310369539E-7</v>
      </c>
      <c r="Y20" s="2">
        <v>-6.807230394618493E-7</v>
      </c>
      <c r="Z20" s="2">
        <v>-1.0043454680584664E-7</v>
      </c>
      <c r="AA20" s="2">
        <v>0</v>
      </c>
      <c r="AB20" s="2">
        <v>0</v>
      </c>
      <c r="AC20" s="2">
        <v>6.0260728083507972E-7</v>
      </c>
      <c r="AD20" s="2">
        <v>4.3521636949200201E-7</v>
      </c>
      <c r="AE20" s="2">
        <v>5.3565091629784868E-6</v>
      </c>
      <c r="AF20" s="2">
        <v>1.7855030543261624E-7</v>
      </c>
      <c r="AG20" s="2">
        <v>9.6138180081374285E-5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</row>
    <row r="21" spans="1:57" x14ac:dyDescent="0.15">
      <c r="A21" s="2" t="s">
        <v>38</v>
      </c>
      <c r="B21" s="2">
        <v>1.8959328970508437E-6</v>
      </c>
      <c r="C21" s="2">
        <v>7.736277913253443E-7</v>
      </c>
      <c r="D21" s="2">
        <v>1.2857475968505722E-6</v>
      </c>
      <c r="E21" s="2">
        <v>-2.1465447167759551E-6</v>
      </c>
      <c r="F21" s="2">
        <v>7.6273162525033944E-8</v>
      </c>
      <c r="G21" s="2">
        <v>-2.2772987096760137E-6</v>
      </c>
      <c r="H21" s="2">
        <v>-2.3644680382760521E-6</v>
      </c>
      <c r="I21" s="2">
        <v>3.5957348047516003E-7</v>
      </c>
      <c r="J21" s="2">
        <v>-6.3197763235028117E-7</v>
      </c>
      <c r="K21" s="2">
        <v>-1.5690479148006982E-6</v>
      </c>
      <c r="L21" s="2">
        <v>-5.7749680197525692E-7</v>
      </c>
      <c r="M21" s="2">
        <v>2.29255334218102E-5</v>
      </c>
      <c r="N21" s="2">
        <v>1.1985782682505333E-7</v>
      </c>
      <c r="O21" s="2">
        <v>9.1527795030040723E-7</v>
      </c>
      <c r="P21" s="2">
        <v>-1.5254632505006789E-7</v>
      </c>
      <c r="Q21" s="2">
        <v>-4.3584664300019389E-8</v>
      </c>
      <c r="R21" s="2">
        <v>2.8330031795012606E-7</v>
      </c>
      <c r="S21" s="2">
        <v>5.4480830375024239E-7</v>
      </c>
      <c r="T21" s="2">
        <v>1.6017364130257126E-6</v>
      </c>
      <c r="U21" s="2">
        <v>1.4314293372733869E-4</v>
      </c>
      <c r="V21" s="2">
        <v>1.4165015897506303E-7</v>
      </c>
      <c r="W21" s="2">
        <v>-6.7992076308030253E-6</v>
      </c>
      <c r="X21" s="2">
        <v>1.2770306639905684E-5</v>
      </c>
      <c r="Y21" s="2">
        <v>1.9613098935008728E-7</v>
      </c>
      <c r="Z21" s="2">
        <v>2.5061181972511153E-7</v>
      </c>
      <c r="AA21" s="2">
        <v>0</v>
      </c>
      <c r="AB21" s="2">
        <v>0</v>
      </c>
      <c r="AC21" s="2">
        <v>4.3584664300019394E-7</v>
      </c>
      <c r="AD21" s="2">
        <v>8.4990095385037817E-7</v>
      </c>
      <c r="AE21" s="2">
        <v>9.1527795030040723E-7</v>
      </c>
      <c r="AF21" s="2">
        <v>3.0509265010013578E-7</v>
      </c>
      <c r="AG21" s="2">
        <v>2.1683370489259652E-6</v>
      </c>
      <c r="AH21" s="2">
        <v>1.6344249112507275E-7</v>
      </c>
      <c r="AI21" s="2">
        <v>-1.3075399290005817E-7</v>
      </c>
      <c r="AJ21" s="2">
        <v>0</v>
      </c>
      <c r="AK21" s="2">
        <v>0</v>
      </c>
      <c r="AL21" s="2">
        <v>0</v>
      </c>
      <c r="AM21" s="2">
        <v>2.724041518751212E-7</v>
      </c>
      <c r="AN21" s="2">
        <v>7.736277913253443E-7</v>
      </c>
      <c r="AO21" s="2">
        <v>1.7433865720007756E-7</v>
      </c>
      <c r="AP21" s="2">
        <v>1.3511245933006012E-6</v>
      </c>
      <c r="AQ21" s="2">
        <v>8.3900478777537336E-7</v>
      </c>
      <c r="AR21" s="2">
        <v>0</v>
      </c>
      <c r="AS21" s="2">
        <v>5.4480830375024243E-8</v>
      </c>
      <c r="AT21" s="2">
        <v>0</v>
      </c>
      <c r="AU21" s="2">
        <v>1.0896166075004847E-8</v>
      </c>
      <c r="AV21" s="2">
        <v>7.6273162525033944E-8</v>
      </c>
      <c r="AW21" s="2">
        <v>6.5376996450029084E-8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</row>
    <row r="22" spans="1:57" x14ac:dyDescent="0.15">
      <c r="A22" s="2" t="s">
        <v>37</v>
      </c>
      <c r="B22" s="2">
        <v>3.571966957399776E-6</v>
      </c>
      <c r="C22" s="2">
        <v>9.5293438622541349E-7</v>
      </c>
      <c r="D22" s="2">
        <v>3.8424773638121515E-6</v>
      </c>
      <c r="E22" s="2">
        <v>9.0620986148145775E-6</v>
      </c>
      <c r="F22" s="2">
        <v>1.7829094968088383E-7</v>
      </c>
      <c r="G22" s="2">
        <v>-9.7752624135381113E-7</v>
      </c>
      <c r="H22" s="2">
        <v>-2.0226800843107161E-6</v>
      </c>
      <c r="I22" s="2">
        <v>7.2607452266594399E-6</v>
      </c>
      <c r="J22" s="2">
        <v>9.4309764417405427E-6</v>
      </c>
      <c r="K22" s="2">
        <v>2.686660172777456E-6</v>
      </c>
      <c r="L22" s="2">
        <v>6.1479637820994412E-8</v>
      </c>
      <c r="M22" s="2">
        <v>4.5802330176640844E-6</v>
      </c>
      <c r="N22" s="2">
        <v>1.045153842956905E-7</v>
      </c>
      <c r="O22" s="2">
        <v>4.3466103939443044E-6</v>
      </c>
      <c r="P22" s="2">
        <v>3.4367117541935878E-6</v>
      </c>
      <c r="Q22" s="2">
        <v>2.3792619836724837E-6</v>
      </c>
      <c r="R22" s="2">
        <v>3.0063542894466267E-6</v>
      </c>
      <c r="S22" s="2">
        <v>3.3690841525904939E-6</v>
      </c>
      <c r="T22" s="2">
        <v>3.129313565088616E-6</v>
      </c>
      <c r="U22" s="2">
        <v>3.5104873195787814E-6</v>
      </c>
      <c r="V22" s="2">
        <v>3.9230156893576536E-5</v>
      </c>
      <c r="W22" s="2">
        <v>2.1456393599527054E-6</v>
      </c>
      <c r="X22" s="2">
        <v>1.7767615330267385E-6</v>
      </c>
      <c r="Y22" s="2">
        <v>2.1087515772601086E-6</v>
      </c>
      <c r="Z22" s="2">
        <v>3.5043393557966819E-7</v>
      </c>
      <c r="AA22" s="2">
        <v>0</v>
      </c>
      <c r="AB22" s="2">
        <v>1.2295927564198882E-7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3.8732171827226481E-7</v>
      </c>
      <c r="AI22" s="2">
        <v>3.1969411666917098E-7</v>
      </c>
      <c r="AJ22" s="2">
        <v>0</v>
      </c>
      <c r="AK22" s="2">
        <v>0</v>
      </c>
      <c r="AL22" s="2">
        <v>0</v>
      </c>
      <c r="AM22" s="2">
        <v>3.6887782692596647E-7</v>
      </c>
      <c r="AN22" s="2">
        <v>9.6523031378961242E-7</v>
      </c>
      <c r="AO22" s="2">
        <v>2.0288280480928157E-7</v>
      </c>
      <c r="AP22" s="2">
        <v>6.5168416090254079E-7</v>
      </c>
      <c r="AQ22" s="2">
        <v>5.0413303013215422E-7</v>
      </c>
      <c r="AR22" s="2">
        <v>0</v>
      </c>
      <c r="AS22" s="2">
        <v>5.5331674038894976E-8</v>
      </c>
      <c r="AT22" s="2">
        <v>0</v>
      </c>
      <c r="AU22" s="2">
        <v>-6.1479637820994409E-9</v>
      </c>
      <c r="AV22" s="2">
        <v>9.8367420513591054E-8</v>
      </c>
      <c r="AW22" s="2">
        <v>2.4591855128397763E-8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1.8443891346298328E-8</v>
      </c>
    </row>
    <row r="23" spans="1:57" x14ac:dyDescent="0.15">
      <c r="A23" s="2" t="s">
        <v>36</v>
      </c>
      <c r="B23" s="2">
        <v>1.9292477701465311E-6</v>
      </c>
      <c r="C23" s="2">
        <v>5.4817833116498342E-6</v>
      </c>
      <c r="D23" s="2">
        <v>2.7196444336867398E-7</v>
      </c>
      <c r="E23" s="2">
        <v>1.0453633291983406E-6</v>
      </c>
      <c r="F23" s="2">
        <v>-1.6997777710542124E-8</v>
      </c>
      <c r="G23" s="2">
        <v>3.9774799842668567E-6</v>
      </c>
      <c r="H23" s="2">
        <v>-2.3711899906206267E-6</v>
      </c>
      <c r="I23" s="2">
        <v>4.8443666475045064E-7</v>
      </c>
      <c r="J23" s="2">
        <v>5.9492221986897432E-7</v>
      </c>
      <c r="K23" s="2">
        <v>1.6062899936462309E-6</v>
      </c>
      <c r="L23" s="2">
        <v>8.4988888552710619E-9</v>
      </c>
      <c r="M23" s="2">
        <v>3.0001077659106849E-6</v>
      </c>
      <c r="N23" s="2">
        <v>4.2494444276355318E-8</v>
      </c>
      <c r="O23" s="2">
        <v>-1.0198666626325275E-7</v>
      </c>
      <c r="P23" s="2">
        <v>1.495804438527707E-6</v>
      </c>
      <c r="Q23" s="2">
        <v>1.3173277725670149E-6</v>
      </c>
      <c r="R23" s="2">
        <v>-1.0283655514877985E-6</v>
      </c>
      <c r="S23" s="2">
        <v>2.3031988797784577E-6</v>
      </c>
      <c r="T23" s="2">
        <v>-5.0143444246099268E-7</v>
      </c>
      <c r="U23" s="2">
        <v>3.1700855430161064E-6</v>
      </c>
      <c r="V23" s="2">
        <v>2.3796888794758975E-7</v>
      </c>
      <c r="W23" s="2">
        <v>9.4847599624825069E-6</v>
      </c>
      <c r="X23" s="2">
        <v>2.5241699900155055E-6</v>
      </c>
      <c r="Y23" s="2">
        <v>2.6516533228445717E-6</v>
      </c>
      <c r="Z23" s="2">
        <v>1.4363122165408093E-6</v>
      </c>
      <c r="AA23" s="2">
        <v>0</v>
      </c>
      <c r="AB23" s="2">
        <v>0</v>
      </c>
      <c r="AC23" s="2">
        <v>2.039733325265055E-7</v>
      </c>
      <c r="AD23" s="2">
        <v>4.7593777589517951E-7</v>
      </c>
      <c r="AE23" s="2">
        <v>4.249444427635531E-7</v>
      </c>
      <c r="AF23" s="2">
        <v>1.3598222168433699E-7</v>
      </c>
      <c r="AG23" s="2">
        <v>-1.1898444397379488E-7</v>
      </c>
      <c r="AH23" s="2">
        <v>-1.5807933270804175E-6</v>
      </c>
      <c r="AI23" s="2">
        <v>-2.9746110993448716E-7</v>
      </c>
      <c r="AJ23" s="2">
        <v>0</v>
      </c>
      <c r="AK23" s="2">
        <v>0</v>
      </c>
      <c r="AL23" s="2">
        <v>0</v>
      </c>
      <c r="AM23" s="2">
        <v>-6.2891777529005852E-7</v>
      </c>
      <c r="AN23" s="2">
        <v>3.7395110963192674E-7</v>
      </c>
      <c r="AO23" s="2">
        <v>7.6489999697439559E-8</v>
      </c>
      <c r="AP23" s="2">
        <v>6.5441444185587185E-7</v>
      </c>
      <c r="AQ23" s="2">
        <v>6.8840999727695605E-7</v>
      </c>
      <c r="AR23" s="2">
        <v>0</v>
      </c>
      <c r="AS23" s="2">
        <v>4.2494444276355318E-8</v>
      </c>
      <c r="AT23" s="2">
        <v>0</v>
      </c>
      <c r="AU23" s="2">
        <v>8.4988888552710619E-9</v>
      </c>
      <c r="AV23" s="2">
        <v>4.2494444276355318E-8</v>
      </c>
      <c r="AW23" s="2">
        <v>1.3598222168433699E-7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</row>
    <row r="24" spans="1:57" x14ac:dyDescent="0.15">
      <c r="A24" s="2" t="s">
        <v>35</v>
      </c>
      <c r="B24" s="2">
        <v>5.8765353580252963E-7</v>
      </c>
      <c r="C24" s="2">
        <v>8.2271495012354155E-7</v>
      </c>
      <c r="D24" s="2">
        <v>-6.4022470346486405E-6</v>
      </c>
      <c r="E24" s="2">
        <v>1.2706022395730371E-7</v>
      </c>
      <c r="F24" s="2">
        <v>8.2589145572247408E-8</v>
      </c>
      <c r="G24" s="2">
        <v>-1.5151931706908468E-6</v>
      </c>
      <c r="H24" s="2">
        <v>-3.5052739284221168E-6</v>
      </c>
      <c r="I24" s="2">
        <v>1.9217858873542186E-7</v>
      </c>
      <c r="J24" s="2">
        <v>3.8594543027030995E-7</v>
      </c>
      <c r="K24" s="2">
        <v>1.6676654394396113E-7</v>
      </c>
      <c r="L24" s="2">
        <v>4.2247524465803487E-7</v>
      </c>
      <c r="M24" s="2">
        <v>4.7552288816020912E-6</v>
      </c>
      <c r="N24" s="2">
        <v>1.0641293756424185E-7</v>
      </c>
      <c r="O24" s="2">
        <v>5.8924178860199593E-7</v>
      </c>
      <c r="P24" s="2">
        <v>6.9883123176517037E-7</v>
      </c>
      <c r="Q24" s="2">
        <v>3.5576862708045035E-7</v>
      </c>
      <c r="R24" s="2">
        <v>6.8453695656997375E-7</v>
      </c>
      <c r="S24" s="2">
        <v>5.5906498541213628E-7</v>
      </c>
      <c r="T24" s="2">
        <v>6.0035955819825997E-7</v>
      </c>
      <c r="U24" s="2">
        <v>8.4574461571580277E-6</v>
      </c>
      <c r="V24" s="2">
        <v>8.41773983717137E-8</v>
      </c>
      <c r="W24" s="2">
        <v>7.4647881574915923E-8</v>
      </c>
      <c r="X24" s="2">
        <v>5.185645390257457E-5</v>
      </c>
      <c r="Y24" s="2">
        <v>2.7476773430766926E-7</v>
      </c>
      <c r="Z24" s="2">
        <v>1.0720706396397502E-6</v>
      </c>
      <c r="AA24" s="2">
        <v>1.5882527994662963E-9</v>
      </c>
      <c r="AB24" s="2">
        <v>0</v>
      </c>
      <c r="AC24" s="2">
        <v>7.9412639973314809E-7</v>
      </c>
      <c r="AD24" s="2">
        <v>4.192987390591022E-6</v>
      </c>
      <c r="AE24" s="2">
        <v>2.6825589782985745E-6</v>
      </c>
      <c r="AF24" s="2">
        <v>3.4465085748418626E-7</v>
      </c>
      <c r="AG24" s="2">
        <v>4.0500446386390556E-7</v>
      </c>
      <c r="AH24" s="2">
        <v>4.5265204784789441E-7</v>
      </c>
      <c r="AI24" s="2">
        <v>2.7635598710713556E-7</v>
      </c>
      <c r="AJ24" s="2">
        <v>0</v>
      </c>
      <c r="AK24" s="2">
        <v>0</v>
      </c>
      <c r="AL24" s="2">
        <v>0</v>
      </c>
      <c r="AM24" s="2">
        <v>4.1771048625963594E-7</v>
      </c>
      <c r="AN24" s="2">
        <v>9.6406944927604194E-7</v>
      </c>
      <c r="AO24" s="2">
        <v>1.2070721275943852E-7</v>
      </c>
      <c r="AP24" s="2">
        <v>5.0109375823161651E-6</v>
      </c>
      <c r="AQ24" s="2">
        <v>3.7657473875345882E-6</v>
      </c>
      <c r="AR24" s="2">
        <v>-1.5882527994662963E-9</v>
      </c>
      <c r="AS24" s="2">
        <v>1.3500148795463519E-7</v>
      </c>
      <c r="AT24" s="2">
        <v>0</v>
      </c>
      <c r="AU24" s="2">
        <v>1.1117769596264074E-8</v>
      </c>
      <c r="AV24" s="2">
        <v>9.8471673566910378E-8</v>
      </c>
      <c r="AW24" s="2">
        <v>3.7641591347351225E-7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</row>
    <row r="25" spans="1:57" x14ac:dyDescent="0.15">
      <c r="A25" s="2" t="s">
        <v>34</v>
      </c>
      <c r="B25" s="2">
        <v>9.460499262081058E-8</v>
      </c>
      <c r="C25" s="2">
        <v>-7.5683994096648464E-7</v>
      </c>
      <c r="D25" s="2">
        <v>5.3399262501524185E-7</v>
      </c>
      <c r="E25" s="2">
        <v>-6.0967661911189044E-8</v>
      </c>
      <c r="F25" s="2">
        <v>1.4716332185459423E-8</v>
      </c>
      <c r="G25" s="2">
        <v>-8.0309127069221425E-7</v>
      </c>
      <c r="H25" s="2">
        <v>8.9138926380497084E-7</v>
      </c>
      <c r="I25" s="2">
        <v>1.5977732087070231E-7</v>
      </c>
      <c r="J25" s="2">
        <v>2.0182398425772922E-7</v>
      </c>
      <c r="K25" s="2">
        <v>-9.8809658959513258E-8</v>
      </c>
      <c r="L25" s="2">
        <v>5.2558329233783657E-8</v>
      </c>
      <c r="M25" s="2">
        <v>2.6489397933826961E-7</v>
      </c>
      <c r="N25" s="2">
        <v>3.3637330709621536E-8</v>
      </c>
      <c r="O25" s="2">
        <v>3.4268030660426943E-7</v>
      </c>
      <c r="P25" s="2">
        <v>1.2403765699172943E-7</v>
      </c>
      <c r="Q25" s="2">
        <v>3.5739663878972882E-8</v>
      </c>
      <c r="R25" s="2">
        <v>2.5227998032216158E-7</v>
      </c>
      <c r="S25" s="2">
        <v>6.3069995080540396E-8</v>
      </c>
      <c r="T25" s="2">
        <v>3.3216864075751271E-7</v>
      </c>
      <c r="U25" s="2">
        <v>1.0091199212886461E-7</v>
      </c>
      <c r="V25" s="2">
        <v>-4.2046663387026921E-9</v>
      </c>
      <c r="W25" s="2">
        <v>-1.8920998524162117E-8</v>
      </c>
      <c r="X25" s="2">
        <v>7.9888660435351157E-8</v>
      </c>
      <c r="Y25" s="2">
        <v>1.6566385374488606E-6</v>
      </c>
      <c r="Z25" s="2">
        <v>2.7330331201567498E-8</v>
      </c>
      <c r="AA25" s="2">
        <v>-6.3069995080540381E-9</v>
      </c>
      <c r="AB25" s="2">
        <v>-2.312566486286481E-8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2.5227998032216152E-8</v>
      </c>
      <c r="AI25" s="2">
        <v>3.7841997048324234E-8</v>
      </c>
      <c r="AJ25" s="2">
        <v>-1.0511665846756733E-8</v>
      </c>
      <c r="AK25" s="2">
        <v>-4.2046663387026921E-9</v>
      </c>
      <c r="AL25" s="2">
        <v>-4.2046663387026921E-9</v>
      </c>
      <c r="AM25" s="2">
        <v>2.9432664370918846E-8</v>
      </c>
      <c r="AN25" s="2">
        <v>1.5136798819329693E-7</v>
      </c>
      <c r="AO25" s="2">
        <v>1.2613999016108076E-8</v>
      </c>
      <c r="AP25" s="2">
        <v>1.5136798819329693E-7</v>
      </c>
      <c r="AQ25" s="2">
        <v>1.1352599114497268E-7</v>
      </c>
      <c r="AR25" s="2">
        <v>-1.2613999016108076E-8</v>
      </c>
      <c r="AS25" s="2">
        <v>-1.2613999016108076E-8</v>
      </c>
      <c r="AT25" s="2">
        <v>-6.3069995080540381E-9</v>
      </c>
      <c r="AU25" s="2">
        <v>-8.4093326774053841E-9</v>
      </c>
      <c r="AV25" s="2">
        <v>-1.0511665846756733E-8</v>
      </c>
      <c r="AW25" s="2">
        <v>-4.2046663387026921E-9</v>
      </c>
      <c r="AX25" s="2">
        <v>0</v>
      </c>
      <c r="AY25" s="2">
        <v>0</v>
      </c>
      <c r="AZ25" s="2">
        <v>-1.4716332185459423E-8</v>
      </c>
      <c r="BA25" s="2">
        <v>0</v>
      </c>
      <c r="BB25" s="2">
        <v>0</v>
      </c>
      <c r="BC25" s="2">
        <v>-1.0511665846756733E-8</v>
      </c>
      <c r="BD25" s="2">
        <v>-6.3069995080540381E-9</v>
      </c>
      <c r="BE25" s="2">
        <v>-2.5227998032216152E-8</v>
      </c>
    </row>
    <row r="26" spans="1:57" x14ac:dyDescent="0.15">
      <c r="A26" s="2" t="s">
        <v>33</v>
      </c>
      <c r="B26" s="2">
        <v>-1.5206935656866817E-7</v>
      </c>
      <c r="C26" s="2">
        <v>-2.7097465133246729E-7</v>
      </c>
      <c r="D26" s="2">
        <v>3.868062037826443E-6</v>
      </c>
      <c r="E26" s="2">
        <v>1.0515434230812161E-8</v>
      </c>
      <c r="F26" s="2">
        <v>6.4710364497305613E-9</v>
      </c>
      <c r="G26" s="2">
        <v>8.8653199361308691E-7</v>
      </c>
      <c r="H26" s="2">
        <v>2.0124923358662047E-6</v>
      </c>
      <c r="I26" s="2">
        <v>4.7723893816762888E-8</v>
      </c>
      <c r="J26" s="2">
        <v>-1.6662918858056196E-7</v>
      </c>
      <c r="K26" s="2">
        <v>9.8683305858391069E-8</v>
      </c>
      <c r="L26" s="2">
        <v>-7.6843557840550423E-8</v>
      </c>
      <c r="M26" s="2">
        <v>7.1990280503252497E-8</v>
      </c>
      <c r="N26" s="2">
        <v>-2.5884145798922245E-8</v>
      </c>
      <c r="O26" s="2">
        <v>1.075809809767706E-7</v>
      </c>
      <c r="P26" s="2">
        <v>2.5884145798922245E-8</v>
      </c>
      <c r="Q26" s="2">
        <v>-8.4932353402713628E-8</v>
      </c>
      <c r="R26" s="2">
        <v>1.7795350236759044E-8</v>
      </c>
      <c r="S26" s="2">
        <v>-1.9170445482326786E-7</v>
      </c>
      <c r="T26" s="2">
        <v>9.0594510296227877E-8</v>
      </c>
      <c r="U26" s="2">
        <v>9.8683305858391069E-8</v>
      </c>
      <c r="V26" s="2">
        <v>1.0515434230812161E-8</v>
      </c>
      <c r="W26" s="2">
        <v>-5.743044849135874E-8</v>
      </c>
      <c r="X26" s="2">
        <v>5.3386050710277144E-8</v>
      </c>
      <c r="Y26" s="2">
        <v>2.3457507130273284E-7</v>
      </c>
      <c r="Z26" s="2">
        <v>1.2925895308336797E-6</v>
      </c>
      <c r="AA26" s="2">
        <v>9.9492185414607392E-8</v>
      </c>
      <c r="AB26" s="2">
        <v>1.5368711568110084E-8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1.6177591124326403E-9</v>
      </c>
      <c r="AI26" s="2">
        <v>4.8532773372979216E-9</v>
      </c>
      <c r="AJ26" s="2">
        <v>-2.4266386686489608E-9</v>
      </c>
      <c r="AK26" s="2">
        <v>-4.8532773372979216E-9</v>
      </c>
      <c r="AL26" s="2">
        <v>-2.4266386686489608E-9</v>
      </c>
      <c r="AM26" s="2">
        <v>8.0887955621632019E-9</v>
      </c>
      <c r="AN26" s="2">
        <v>2.7501904911354888E-8</v>
      </c>
      <c r="AO26" s="2">
        <v>-8.0887955621632019E-9</v>
      </c>
      <c r="AP26" s="2">
        <v>1.1728753565136642E-7</v>
      </c>
      <c r="AQ26" s="2">
        <v>1.3670064500055813E-7</v>
      </c>
      <c r="AR26" s="2">
        <v>-9.7065546745958433E-9</v>
      </c>
      <c r="AS26" s="2">
        <v>-2.2648627574056969E-8</v>
      </c>
      <c r="AT26" s="2">
        <v>-2.4266386686489608E-9</v>
      </c>
      <c r="AU26" s="2">
        <v>-4.0443977810816009E-9</v>
      </c>
      <c r="AV26" s="2">
        <v>-1.4559832011893764E-8</v>
      </c>
      <c r="AW26" s="2">
        <v>-2.5075266242705926E-8</v>
      </c>
      <c r="AX26" s="2">
        <v>0</v>
      </c>
      <c r="AY26" s="2">
        <v>0</v>
      </c>
      <c r="AZ26" s="2">
        <v>-1.6986470680542724E-8</v>
      </c>
      <c r="BA26" s="2">
        <v>0</v>
      </c>
      <c r="BB26" s="2">
        <v>0</v>
      </c>
      <c r="BC26" s="2">
        <v>-3.2355182248652807E-9</v>
      </c>
      <c r="BD26" s="2">
        <v>-7.279916005946882E-9</v>
      </c>
      <c r="BE26" s="2">
        <v>-9.7065546745958433E-9</v>
      </c>
    </row>
    <row r="27" spans="1:57" x14ac:dyDescent="0.15">
      <c r="A27" s="2" t="s">
        <v>32</v>
      </c>
      <c r="B27" s="2">
        <v>-1.0906418836475971E-7</v>
      </c>
      <c r="C27" s="2">
        <v>1.5337151488794337E-8</v>
      </c>
      <c r="D27" s="2">
        <v>3.5105035629907032E-7</v>
      </c>
      <c r="E27" s="2">
        <v>3.7490814750386152E-8</v>
      </c>
      <c r="F27" s="2">
        <v>5.1123838295981118E-9</v>
      </c>
      <c r="G27" s="2">
        <v>4.430732652318363E-8</v>
      </c>
      <c r="H27" s="2">
        <v>2.3857791204791189E-8</v>
      </c>
      <c r="I27" s="2">
        <v>5.1123838295981118E-9</v>
      </c>
      <c r="J27" s="2">
        <v>-2.5561919147990557E-8</v>
      </c>
      <c r="K27" s="2">
        <v>-1.5337151488794337E-8</v>
      </c>
      <c r="L27" s="2">
        <v>-8.861465304636726E-8</v>
      </c>
      <c r="M27" s="2">
        <v>1.0224767659196224E-8</v>
      </c>
      <c r="N27" s="2">
        <v>-1.1928895602395595E-8</v>
      </c>
      <c r="O27" s="2">
        <v>-9.0318780989566648E-8</v>
      </c>
      <c r="P27" s="2">
        <v>-7.6685757443971679E-8</v>
      </c>
      <c r="Q27" s="2">
        <v>-4.0899070636784894E-8</v>
      </c>
      <c r="R27" s="2">
        <v>-2.0108709729752571E-7</v>
      </c>
      <c r="S27" s="2">
        <v>-1.0224767659196223E-7</v>
      </c>
      <c r="T27" s="2">
        <v>-1.4314674722874711E-7</v>
      </c>
      <c r="U27" s="2">
        <v>6.1348605955177348E-8</v>
      </c>
      <c r="V27" s="2">
        <v>-5.1123838295981118E-9</v>
      </c>
      <c r="W27" s="2">
        <v>-6.9869245671174194E-8</v>
      </c>
      <c r="X27" s="2">
        <v>-3.4082558863987411E-9</v>
      </c>
      <c r="Y27" s="2">
        <v>3.2378430920788049E-8</v>
      </c>
      <c r="Z27" s="2">
        <v>2.7266047091189928E-8</v>
      </c>
      <c r="AA27" s="2">
        <v>2.5919786016062423E-6</v>
      </c>
      <c r="AB27" s="2">
        <v>1.4144261928554778E-6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-1.7041279431993705E-9</v>
      </c>
      <c r="AI27" s="2">
        <v>-7.838988538717104E-8</v>
      </c>
      <c r="AJ27" s="2">
        <v>2.5561919147990557E-8</v>
      </c>
      <c r="AK27" s="2">
        <v>1.8745407375193076E-8</v>
      </c>
      <c r="AL27" s="2">
        <v>-1.7041279431993705E-9</v>
      </c>
      <c r="AM27" s="2">
        <v>-5.1123838295981118E-9</v>
      </c>
      <c r="AN27" s="2">
        <v>-1.3633023545594964E-8</v>
      </c>
      <c r="AO27" s="2">
        <v>-1.7041279431993705E-9</v>
      </c>
      <c r="AP27" s="2">
        <v>-6.8165117727974821E-9</v>
      </c>
      <c r="AQ27" s="2">
        <v>-1.3633023545594964E-8</v>
      </c>
      <c r="AR27" s="2">
        <v>-1.5337151488794337E-8</v>
      </c>
      <c r="AS27" s="2">
        <v>-1.0224767659196224E-8</v>
      </c>
      <c r="AT27" s="2">
        <v>-5.1123838295981118E-9</v>
      </c>
      <c r="AU27" s="2">
        <v>-5.1123838295981118E-9</v>
      </c>
      <c r="AV27" s="2">
        <v>-6.8165117727974821E-9</v>
      </c>
      <c r="AW27" s="2">
        <v>-6.8165117727974821E-9</v>
      </c>
      <c r="AX27" s="2">
        <v>0</v>
      </c>
      <c r="AY27" s="2">
        <v>0</v>
      </c>
      <c r="AZ27" s="2">
        <v>-5.1123838295981118E-9</v>
      </c>
      <c r="BA27" s="2">
        <v>0</v>
      </c>
      <c r="BB27" s="2">
        <v>0</v>
      </c>
      <c r="BC27" s="2">
        <v>3.2378430920788049E-8</v>
      </c>
      <c r="BD27" s="2">
        <v>3.4082558863987411E-9</v>
      </c>
      <c r="BE27" s="2">
        <v>-1.0224767659196224E-8</v>
      </c>
    </row>
    <row r="28" spans="1:57" x14ac:dyDescent="0.15">
      <c r="A28" s="2" t="s">
        <v>31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1.3281003523251019E-8</v>
      </c>
      <c r="W28" s="2">
        <v>0</v>
      </c>
      <c r="X28" s="2">
        <v>0</v>
      </c>
      <c r="Y28" s="2">
        <v>0</v>
      </c>
      <c r="Z28" s="2">
        <v>-2.3241756165689285E-8</v>
      </c>
      <c r="AA28" s="2">
        <v>3.1542383367721177E-7</v>
      </c>
      <c r="AB28" s="2">
        <v>1.0518554790414807E-5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6.3084766735442349E-8</v>
      </c>
      <c r="AI28" s="2">
        <v>-1.9921505284876529E-8</v>
      </c>
      <c r="AJ28" s="2">
        <v>3.6522759688940304E-8</v>
      </c>
      <c r="AK28" s="2">
        <v>4.9803763212191323E-8</v>
      </c>
      <c r="AL28" s="2">
        <v>0</v>
      </c>
      <c r="AM28" s="2">
        <v>-3.3202508808127551E-8</v>
      </c>
      <c r="AN28" s="2">
        <v>0</v>
      </c>
      <c r="AO28" s="2">
        <v>-6.6405017616255095E-9</v>
      </c>
      <c r="AP28" s="2">
        <v>-6.6405017616255095E-9</v>
      </c>
      <c r="AQ28" s="2">
        <v>-6.6405017616255095E-9</v>
      </c>
      <c r="AR28" s="2">
        <v>-6.6405017616255095E-9</v>
      </c>
      <c r="AS28" s="2">
        <v>-3.3202508808127548E-9</v>
      </c>
      <c r="AT28" s="2">
        <v>-3.3202508808127548E-9</v>
      </c>
      <c r="AU28" s="2">
        <v>-3.3202508808127548E-9</v>
      </c>
      <c r="AV28" s="2">
        <v>-3.3202508808127548E-9</v>
      </c>
      <c r="AW28" s="2">
        <v>0</v>
      </c>
      <c r="AX28" s="2">
        <v>0</v>
      </c>
      <c r="AY28" s="2">
        <v>0</v>
      </c>
      <c r="AZ28" s="2">
        <v>-1.3281003523251019E-8</v>
      </c>
      <c r="BA28" s="2">
        <v>-3.3202508808127548E-9</v>
      </c>
      <c r="BB28" s="2">
        <v>-3.3202508808127548E-9</v>
      </c>
      <c r="BC28" s="2">
        <v>4.648351233137857E-8</v>
      </c>
      <c r="BD28" s="2">
        <v>0</v>
      </c>
      <c r="BE28" s="2">
        <v>-3.3202508808127548E-9</v>
      </c>
    </row>
    <row r="29" spans="1:57" x14ac:dyDescent="0.15">
      <c r="A29" s="2" t="s">
        <v>30</v>
      </c>
      <c r="B29" s="2">
        <v>2.058467275473958E-6</v>
      </c>
      <c r="C29" s="2">
        <v>5.3077833879989655E-6</v>
      </c>
      <c r="D29" s="2">
        <v>-1.4460307307048462E-7</v>
      </c>
      <c r="E29" s="2">
        <v>1.5310913619227787E-7</v>
      </c>
      <c r="F29" s="2">
        <v>1.1823427739292567E-6</v>
      </c>
      <c r="G29" s="2">
        <v>3.5640404480313566E-6</v>
      </c>
      <c r="H29" s="2">
        <v>1.7182247506022291E-6</v>
      </c>
      <c r="I29" s="2">
        <v>5.6140016603835217E-7</v>
      </c>
      <c r="J29" s="2">
        <v>1.3099337207561549E-6</v>
      </c>
      <c r="K29" s="2">
        <v>2.9771220926276243E-7</v>
      </c>
      <c r="L29" s="2">
        <v>2.1520339698136833E-6</v>
      </c>
      <c r="M29" s="2">
        <v>4.338092192114539E-7</v>
      </c>
      <c r="N29" s="2">
        <v>2.4667583053200318E-7</v>
      </c>
      <c r="O29" s="2">
        <v>2.1095036542047171E-6</v>
      </c>
      <c r="P29" s="2">
        <v>2.024443022986785E-6</v>
      </c>
      <c r="Q29" s="2">
        <v>1.8202975080637477E-6</v>
      </c>
      <c r="R29" s="2">
        <v>-2.5518189365379644E-8</v>
      </c>
      <c r="S29" s="2">
        <v>1.6756944349932628E-6</v>
      </c>
      <c r="T29" s="2">
        <v>3.9638254147556374E-6</v>
      </c>
      <c r="U29" s="2">
        <v>1.1908488370510499E-7</v>
      </c>
      <c r="V29" s="2">
        <v>0</v>
      </c>
      <c r="W29" s="2">
        <v>1.1908488370510499E-7</v>
      </c>
      <c r="X29" s="2">
        <v>2.2115764116662355E-7</v>
      </c>
      <c r="Y29" s="2">
        <v>0</v>
      </c>
      <c r="Z29" s="2">
        <v>0</v>
      </c>
      <c r="AA29" s="2">
        <v>0</v>
      </c>
      <c r="AB29" s="2">
        <v>0</v>
      </c>
      <c r="AC29" s="2">
        <v>9.4221661200103436E-5</v>
      </c>
      <c r="AD29" s="2">
        <v>1.5778747090926412E-5</v>
      </c>
      <c r="AE29" s="2">
        <v>1.0445445513562066E-5</v>
      </c>
      <c r="AF29" s="2">
        <v>4.2139036705363579E-5</v>
      </c>
      <c r="AG29" s="2">
        <v>5.5119289029220027E-6</v>
      </c>
      <c r="AH29" s="2">
        <v>3.9723314778774311E-6</v>
      </c>
      <c r="AI29" s="2">
        <v>6.8899111286525034E-7</v>
      </c>
      <c r="AJ29" s="2">
        <v>0</v>
      </c>
      <c r="AK29" s="2">
        <v>0</v>
      </c>
      <c r="AL29" s="2">
        <v>0</v>
      </c>
      <c r="AM29" s="2">
        <v>4.4997073914286102E-6</v>
      </c>
      <c r="AN29" s="2">
        <v>3.9978496672428104E-6</v>
      </c>
      <c r="AO29" s="2">
        <v>7.6554568096138935E-8</v>
      </c>
      <c r="AP29" s="2">
        <v>1.9563945180124392E-7</v>
      </c>
      <c r="AQ29" s="2">
        <v>5.1036378730759288E-8</v>
      </c>
      <c r="AR29" s="2">
        <v>0</v>
      </c>
      <c r="AS29" s="2">
        <v>0</v>
      </c>
      <c r="AT29" s="2">
        <v>0</v>
      </c>
      <c r="AU29" s="2">
        <v>8.5060631217932136E-9</v>
      </c>
      <c r="AV29" s="2">
        <v>6.8048504974345708E-8</v>
      </c>
      <c r="AW29" s="2">
        <v>8.5060631217932136E-9</v>
      </c>
      <c r="AX29" s="2">
        <v>5.1036378730759288E-8</v>
      </c>
      <c r="AY29" s="2">
        <v>5.9542441852552495E-8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</row>
    <row r="30" spans="1:57" x14ac:dyDescent="0.15">
      <c r="A30" s="2" t="s">
        <v>29</v>
      </c>
      <c r="B30" s="2">
        <v>-3.1250527880538519E-7</v>
      </c>
      <c r="C30" s="2">
        <v>-4.7298096251625868E-7</v>
      </c>
      <c r="D30" s="2">
        <v>-3.9662832142434834E-5</v>
      </c>
      <c r="E30" s="2">
        <v>2.5338265849085288E-8</v>
      </c>
      <c r="F30" s="2">
        <v>2.2804439264176761E-7</v>
      </c>
      <c r="G30" s="2">
        <v>-1.0067737630703219E-5</v>
      </c>
      <c r="H30" s="2">
        <v>-1.9561141235493842E-5</v>
      </c>
      <c r="I30" s="2">
        <v>3.2939745603810876E-7</v>
      </c>
      <c r="J30" s="2">
        <v>-6.7568708930894109E-7</v>
      </c>
      <c r="K30" s="2">
        <v>-2.6351796483048701E-6</v>
      </c>
      <c r="L30" s="2">
        <v>2.4493656987449114E-6</v>
      </c>
      <c r="M30" s="2">
        <v>3.2095136742174703E-7</v>
      </c>
      <c r="N30" s="2">
        <v>8.8683930471798513E-7</v>
      </c>
      <c r="O30" s="2">
        <v>1.1824524062906467E-6</v>
      </c>
      <c r="P30" s="2">
        <v>1.4696194192469469E-6</v>
      </c>
      <c r="Q30" s="2">
        <v>5.8278011452896162E-7</v>
      </c>
      <c r="R30" s="2">
        <v>1.3260359127687967E-6</v>
      </c>
      <c r="S30" s="2">
        <v>1.1655602290579232E-6</v>
      </c>
      <c r="T30" s="2">
        <v>1.1233297859761145E-6</v>
      </c>
      <c r="U30" s="2">
        <v>1.5202959509451173E-7</v>
      </c>
      <c r="V30" s="2">
        <v>0</v>
      </c>
      <c r="W30" s="2">
        <v>5.0676531698170577E-8</v>
      </c>
      <c r="X30" s="2">
        <v>2.8209935978648288E-6</v>
      </c>
      <c r="Y30" s="2">
        <v>0</v>
      </c>
      <c r="Z30" s="2">
        <v>0</v>
      </c>
      <c r="AA30" s="2">
        <v>0</v>
      </c>
      <c r="AB30" s="2">
        <v>0</v>
      </c>
      <c r="AC30" s="2">
        <v>3.1824861906451123E-5</v>
      </c>
      <c r="AD30" s="2">
        <v>1.5554316795891822E-4</v>
      </c>
      <c r="AE30" s="2">
        <v>2.0692917110086316E-6</v>
      </c>
      <c r="AF30" s="2">
        <v>7.4325579823983505E-7</v>
      </c>
      <c r="AG30" s="2">
        <v>-1.4358350647814997E-7</v>
      </c>
      <c r="AH30" s="2">
        <v>1.1993445835233704E-6</v>
      </c>
      <c r="AI30" s="2">
        <v>2.1959830402540582E-7</v>
      </c>
      <c r="AJ30" s="2">
        <v>0</v>
      </c>
      <c r="AK30" s="2">
        <v>0</v>
      </c>
      <c r="AL30" s="2">
        <v>0</v>
      </c>
      <c r="AM30" s="2">
        <v>4.6453487389989695E-7</v>
      </c>
      <c r="AN30" s="2">
        <v>1.7314481663541615E-6</v>
      </c>
      <c r="AO30" s="2">
        <v>7.6014797547255865E-8</v>
      </c>
      <c r="AP30" s="2">
        <v>4.6284565617662456E-6</v>
      </c>
      <c r="AQ30" s="2">
        <v>3.7162789911991753E-7</v>
      </c>
      <c r="AR30" s="2">
        <v>0</v>
      </c>
      <c r="AS30" s="2">
        <v>2.5338265849085288E-8</v>
      </c>
      <c r="AT30" s="2">
        <v>4.2230443081808818E-8</v>
      </c>
      <c r="AU30" s="2">
        <v>-3.3784354465447047E-8</v>
      </c>
      <c r="AV30" s="2">
        <v>7.6014797547255865E-8</v>
      </c>
      <c r="AW30" s="2">
        <v>1.6892177232723523E-8</v>
      </c>
      <c r="AX30" s="2">
        <v>4.3075051943444991E-7</v>
      </c>
      <c r="AY30" s="2">
        <v>3.2095136742174703E-7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</row>
    <row r="31" spans="1:57" x14ac:dyDescent="0.15">
      <c r="A31" s="2" t="s">
        <v>28</v>
      </c>
      <c r="B31" s="2">
        <v>2.5317270768942591E-7</v>
      </c>
      <c r="C31" s="2">
        <v>3.1317317598576378E-7</v>
      </c>
      <c r="D31" s="2">
        <v>-6.2693172239393085E-6</v>
      </c>
      <c r="E31" s="2">
        <v>1.3756204926477473E-7</v>
      </c>
      <c r="F31" s="2">
        <v>3.7639318160531986E-6</v>
      </c>
      <c r="G31" s="2">
        <v>-1.058057038493959E-6</v>
      </c>
      <c r="H31" s="2">
        <v>-2.8463636789360308E-6</v>
      </c>
      <c r="I31" s="2">
        <v>2.0780649995317036E-6</v>
      </c>
      <c r="J31" s="2">
        <v>1.9902594361712092E-7</v>
      </c>
      <c r="K31" s="2">
        <v>8.1951859136461557E-8</v>
      </c>
      <c r="L31" s="2">
        <v>1.3580593799756486E-6</v>
      </c>
      <c r="M31" s="2">
        <v>3.2034396366020421E-6</v>
      </c>
      <c r="N31" s="2">
        <v>4.2000327807436545E-7</v>
      </c>
      <c r="O31" s="2">
        <v>7.6873770722112959E-6</v>
      </c>
      <c r="P31" s="2">
        <v>3.0351456401610937E-6</v>
      </c>
      <c r="Q31" s="2">
        <v>4.5980846679778958E-6</v>
      </c>
      <c r="R31" s="2">
        <v>2.6897770909431489E-6</v>
      </c>
      <c r="S31" s="2">
        <v>1.7122084855296434E-6</v>
      </c>
      <c r="T31" s="2">
        <v>8.1205511847897352E-6</v>
      </c>
      <c r="U31" s="2">
        <v>6.9512737660391492E-7</v>
      </c>
      <c r="V31" s="2">
        <v>0</v>
      </c>
      <c r="W31" s="2">
        <v>3.6439308794605223E-7</v>
      </c>
      <c r="X31" s="2">
        <v>5.8390699634728859E-7</v>
      </c>
      <c r="Y31" s="2">
        <v>0</v>
      </c>
      <c r="Z31" s="2">
        <v>0</v>
      </c>
      <c r="AA31" s="2">
        <v>0</v>
      </c>
      <c r="AB31" s="2">
        <v>0</v>
      </c>
      <c r="AC31" s="2">
        <v>8.8610447691299065E-6</v>
      </c>
      <c r="AD31" s="2">
        <v>8.0927460897255786E-7</v>
      </c>
      <c r="AE31" s="2">
        <v>4.4703275732883773E-5</v>
      </c>
      <c r="AF31" s="2">
        <v>9.6264165964222158E-6</v>
      </c>
      <c r="AG31" s="2">
        <v>2.6243619462395807E-5</v>
      </c>
      <c r="AH31" s="2">
        <v>8.7951905966095347E-7</v>
      </c>
      <c r="AI31" s="2">
        <v>4.7268661609066221E-7</v>
      </c>
      <c r="AJ31" s="2">
        <v>0</v>
      </c>
      <c r="AK31" s="2">
        <v>0</v>
      </c>
      <c r="AL31" s="2">
        <v>0</v>
      </c>
      <c r="AM31" s="2">
        <v>1.0141542568137118E-6</v>
      </c>
      <c r="AN31" s="2">
        <v>4.0244216540226655E-7</v>
      </c>
      <c r="AO31" s="2">
        <v>1.4634260560082419E-9</v>
      </c>
      <c r="AP31" s="2">
        <v>4.975648590428023E-8</v>
      </c>
      <c r="AQ31" s="2">
        <v>2.0487964784115389E-8</v>
      </c>
      <c r="AR31" s="2">
        <v>-1.4634260560082419E-9</v>
      </c>
      <c r="AS31" s="2">
        <v>-1.4634260560082419E-9</v>
      </c>
      <c r="AT31" s="2">
        <v>-8.7805563360494528E-9</v>
      </c>
      <c r="AU31" s="2">
        <v>-2.9268521120164837E-9</v>
      </c>
      <c r="AV31" s="2">
        <v>2.9268521120164837E-9</v>
      </c>
      <c r="AW31" s="2">
        <v>2.9268521120164837E-9</v>
      </c>
      <c r="AX31" s="2">
        <v>-2.634166900814836E-8</v>
      </c>
      <c r="AY31" s="2">
        <v>8.7805563360494528E-9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</row>
    <row r="32" spans="1:57" x14ac:dyDescent="0.15">
      <c r="A32" s="2" t="s">
        <v>27</v>
      </c>
      <c r="B32" s="2">
        <v>1.1350702882278753E-6</v>
      </c>
      <c r="C32" s="2">
        <v>7.2749084868805552E-7</v>
      </c>
      <c r="D32" s="2">
        <v>-6.2690331908086987E-6</v>
      </c>
      <c r="E32" s="2">
        <v>1.0151035097972869E-7</v>
      </c>
      <c r="F32" s="2">
        <v>6.2444246208742194E-7</v>
      </c>
      <c r="G32" s="2">
        <v>-1.1473745731951151E-6</v>
      </c>
      <c r="H32" s="2">
        <v>-2.2378418284167458E-6</v>
      </c>
      <c r="I32" s="2">
        <v>3.6912854901719525E-7</v>
      </c>
      <c r="J32" s="2">
        <v>7.5056138300163028E-7</v>
      </c>
      <c r="K32" s="2">
        <v>3.1068319542280599E-7</v>
      </c>
      <c r="L32" s="2">
        <v>9.0282690947122322E-7</v>
      </c>
      <c r="M32" s="2">
        <v>4.6756282875511396E-7</v>
      </c>
      <c r="N32" s="2">
        <v>3.3990587222000065E-7</v>
      </c>
      <c r="O32" s="2">
        <v>1.093543326463441E-6</v>
      </c>
      <c r="P32" s="2">
        <v>8.428435202559291E-7</v>
      </c>
      <c r="Q32" s="2">
        <v>7.2441477744624568E-7</v>
      </c>
      <c r="R32" s="2">
        <v>6.2444246208742194E-7</v>
      </c>
      <c r="S32" s="2">
        <v>1.084315112738011E-6</v>
      </c>
      <c r="T32" s="2">
        <v>1.4272970561998216E-6</v>
      </c>
      <c r="U32" s="2">
        <v>1.55341597711403E-7</v>
      </c>
      <c r="V32" s="2">
        <v>0</v>
      </c>
      <c r="W32" s="2">
        <v>1.245808852933034E-7</v>
      </c>
      <c r="X32" s="2">
        <v>1.1842874280968348E-7</v>
      </c>
      <c r="Y32" s="2">
        <v>0</v>
      </c>
      <c r="Z32" s="2">
        <v>0</v>
      </c>
      <c r="AA32" s="2">
        <v>0</v>
      </c>
      <c r="AB32" s="2">
        <v>0</v>
      </c>
      <c r="AC32" s="2">
        <v>1.0192562059737304E-5</v>
      </c>
      <c r="AD32" s="2">
        <v>9.197453013011782E-7</v>
      </c>
      <c r="AE32" s="2">
        <v>3.3498415823310463E-6</v>
      </c>
      <c r="AF32" s="2">
        <v>3.8964594420006769E-5</v>
      </c>
      <c r="AG32" s="2">
        <v>1.4149927712325818E-6</v>
      </c>
      <c r="AH32" s="2">
        <v>1.1570641976068167E-5</v>
      </c>
      <c r="AI32" s="2">
        <v>3.3882924728536712E-6</v>
      </c>
      <c r="AJ32" s="2">
        <v>0</v>
      </c>
      <c r="AK32" s="2">
        <v>0</v>
      </c>
      <c r="AL32" s="2">
        <v>0</v>
      </c>
      <c r="AM32" s="2">
        <v>1.7530530007074964E-5</v>
      </c>
      <c r="AN32" s="2">
        <v>7.3548863391676145E-6</v>
      </c>
      <c r="AO32" s="2">
        <v>3.4144390784090562E-7</v>
      </c>
      <c r="AP32" s="2">
        <v>3.0760712418099606E-8</v>
      </c>
      <c r="AQ32" s="2">
        <v>1.999446307176474E-8</v>
      </c>
      <c r="AR32" s="2">
        <v>-6.1521424836199199E-9</v>
      </c>
      <c r="AS32" s="2">
        <v>7.6901781045249015E-9</v>
      </c>
      <c r="AT32" s="2">
        <v>-7.6901781045249015E-9</v>
      </c>
      <c r="AU32" s="2">
        <v>5.0755175489864346E-8</v>
      </c>
      <c r="AV32" s="2">
        <v>6.3059460457104186E-8</v>
      </c>
      <c r="AW32" s="2">
        <v>4.6141068627149399E-9</v>
      </c>
      <c r="AX32" s="2">
        <v>4.5525854378787413E-7</v>
      </c>
      <c r="AY32" s="2">
        <v>4.1526961764434466E-7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</row>
    <row r="33" spans="1:57" x14ac:dyDescent="0.15">
      <c r="A33" s="2" t="s">
        <v>26</v>
      </c>
      <c r="B33" s="2">
        <v>5.571303861659033E-6</v>
      </c>
      <c r="C33" s="2">
        <v>-3.2368490745554238E-7</v>
      </c>
      <c r="D33" s="2">
        <v>1.8636403762591835E-7</v>
      </c>
      <c r="E33" s="2">
        <v>1.471295033888829E-7</v>
      </c>
      <c r="F33" s="2">
        <v>6.2186736765701176E-6</v>
      </c>
      <c r="G33" s="2">
        <v>9.0239428745181506E-7</v>
      </c>
      <c r="H33" s="2">
        <v>1.7753626742258536E-6</v>
      </c>
      <c r="I33" s="2">
        <v>9.5241831860403527E-6</v>
      </c>
      <c r="J33" s="2">
        <v>1.8734490098184421E-6</v>
      </c>
      <c r="K33" s="2">
        <v>1.9126835440554776E-7</v>
      </c>
      <c r="L33" s="2">
        <v>2.7366087630332222E-6</v>
      </c>
      <c r="M33" s="2">
        <v>1.1422153779756941E-5</v>
      </c>
      <c r="N33" s="2">
        <v>4.9533599474257246E-7</v>
      </c>
      <c r="O33" s="2">
        <v>6.1779678472991933E-5</v>
      </c>
      <c r="P33" s="2">
        <v>3.6904983766711456E-5</v>
      </c>
      <c r="Q33" s="2">
        <v>2.7655442320330355E-5</v>
      </c>
      <c r="R33" s="2">
        <v>2.5669194024580434E-5</v>
      </c>
      <c r="S33" s="2">
        <v>1.8837480750556639E-5</v>
      </c>
      <c r="T33" s="2">
        <v>8.7615619268079762E-5</v>
      </c>
      <c r="U33" s="2">
        <v>1.2162705613480987E-6</v>
      </c>
      <c r="V33" s="2">
        <v>0</v>
      </c>
      <c r="W33" s="2">
        <v>9.612460888073682E-7</v>
      </c>
      <c r="X33" s="2">
        <v>3.678237584722072E-7</v>
      </c>
      <c r="Y33" s="2">
        <v>0</v>
      </c>
      <c r="Z33" s="2">
        <v>0</v>
      </c>
      <c r="AA33" s="2">
        <v>0</v>
      </c>
      <c r="AB33" s="2">
        <v>0</v>
      </c>
      <c r="AC33" s="2">
        <v>2.805269197948034E-6</v>
      </c>
      <c r="AD33" s="2">
        <v>9.8086335592588611E-8</v>
      </c>
      <c r="AE33" s="2">
        <v>2.9617169032182126E-5</v>
      </c>
      <c r="AF33" s="2">
        <v>2.4178281723573082E-6</v>
      </c>
      <c r="AG33" s="2">
        <v>1.6144520406862118E-4</v>
      </c>
      <c r="AH33" s="2">
        <v>1.4222518660925347E-7</v>
      </c>
      <c r="AI33" s="2">
        <v>5.3947484575923729E-8</v>
      </c>
      <c r="AJ33" s="2">
        <v>0</v>
      </c>
      <c r="AK33" s="2">
        <v>0</v>
      </c>
      <c r="AL33" s="2">
        <v>0</v>
      </c>
      <c r="AM33" s="2">
        <v>1.6184245372777119E-7</v>
      </c>
      <c r="AN33" s="2">
        <v>1.6184245372777119E-7</v>
      </c>
      <c r="AO33" s="2">
        <v>2.942590067777658E-8</v>
      </c>
      <c r="AP33" s="2">
        <v>4.9043167796294305E-8</v>
      </c>
      <c r="AQ33" s="2">
        <v>2.4521583898147153E-8</v>
      </c>
      <c r="AR33" s="2">
        <v>0</v>
      </c>
      <c r="AS33" s="2">
        <v>0</v>
      </c>
      <c r="AT33" s="2">
        <v>0</v>
      </c>
      <c r="AU33" s="2">
        <v>0</v>
      </c>
      <c r="AV33" s="2">
        <v>4.9043167796294305E-9</v>
      </c>
      <c r="AW33" s="2">
        <v>0</v>
      </c>
      <c r="AX33" s="2">
        <v>-9.3182018812959174E-8</v>
      </c>
      <c r="AY33" s="2">
        <v>-4.9043167796294305E-9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</row>
    <row r="34" spans="1:57" x14ac:dyDescent="0.15">
      <c r="A34" s="2" t="s">
        <v>25</v>
      </c>
      <c r="B34" s="2">
        <v>4.8376443299386703E-7</v>
      </c>
      <c r="C34" s="2">
        <v>5.6242531640750399E-7</v>
      </c>
      <c r="D34" s="2">
        <v>9.8326104267046162E-7</v>
      </c>
      <c r="E34" s="2">
        <v>2.4384873858227446E-7</v>
      </c>
      <c r="F34" s="2">
        <v>3.5397397536136611E-8</v>
      </c>
      <c r="G34" s="2">
        <v>5.7815749309023134E-7</v>
      </c>
      <c r="H34" s="2">
        <v>7.5907752494159619E-7</v>
      </c>
      <c r="I34" s="2">
        <v>2.477817827529563E-7</v>
      </c>
      <c r="J34" s="2">
        <v>-4.719653004818215E-8</v>
      </c>
      <c r="K34" s="2">
        <v>3.1464353365454764E-7</v>
      </c>
      <c r="L34" s="2">
        <v>2.7531309194772923E-8</v>
      </c>
      <c r="M34" s="2">
        <v>1.4552263431522828E-7</v>
      </c>
      <c r="N34" s="2">
        <v>5.5062618389545845E-8</v>
      </c>
      <c r="O34" s="2">
        <v>3.6184006370272985E-7</v>
      </c>
      <c r="P34" s="2">
        <v>5.3096096304204919E-7</v>
      </c>
      <c r="Q34" s="2">
        <v>3.6577310787341169E-7</v>
      </c>
      <c r="R34" s="2">
        <v>3.6184006370272985E-7</v>
      </c>
      <c r="S34" s="2">
        <v>6.5288533233318642E-7</v>
      </c>
      <c r="T34" s="2">
        <v>3.5004093119068429E-7</v>
      </c>
      <c r="U34" s="2">
        <v>6.6861750901591385E-8</v>
      </c>
      <c r="V34" s="2">
        <v>6.2928706730909534E-8</v>
      </c>
      <c r="W34" s="2">
        <v>4.719653004818215E-8</v>
      </c>
      <c r="X34" s="2">
        <v>5.1129574218863995E-8</v>
      </c>
      <c r="Y34" s="2">
        <v>2.3598265024091075E-8</v>
      </c>
      <c r="Z34" s="2">
        <v>7.8660883413636917E-9</v>
      </c>
      <c r="AA34" s="2">
        <v>0</v>
      </c>
      <c r="AB34" s="2">
        <v>0</v>
      </c>
      <c r="AC34" s="2">
        <v>6.2928706730909534E-8</v>
      </c>
      <c r="AD34" s="2">
        <v>7.0794795072273222E-8</v>
      </c>
      <c r="AE34" s="2">
        <v>1.0225914843772799E-7</v>
      </c>
      <c r="AF34" s="2">
        <v>9.0460015925682463E-8</v>
      </c>
      <c r="AG34" s="2">
        <v>2.3598265024091076E-7</v>
      </c>
      <c r="AH34" s="2">
        <v>1.1548597598373103E-4</v>
      </c>
      <c r="AI34" s="2">
        <v>2.4109560766279714E-5</v>
      </c>
      <c r="AJ34" s="2">
        <v>0</v>
      </c>
      <c r="AK34" s="2">
        <v>0</v>
      </c>
      <c r="AL34" s="2">
        <v>0</v>
      </c>
      <c r="AM34" s="2">
        <v>1.27391300688385E-5</v>
      </c>
      <c r="AN34" s="2">
        <v>1.8327985835377402E-6</v>
      </c>
      <c r="AO34" s="2">
        <v>2.7531309194772923E-8</v>
      </c>
      <c r="AP34" s="2">
        <v>1.5732176682727383E-8</v>
      </c>
      <c r="AQ34" s="2">
        <v>2.7531309194772923E-8</v>
      </c>
      <c r="AR34" s="2">
        <v>-3.9330441706818459E-9</v>
      </c>
      <c r="AS34" s="2">
        <v>-3.5397397536136611E-8</v>
      </c>
      <c r="AT34" s="2">
        <v>-3.9330441706818459E-9</v>
      </c>
      <c r="AU34" s="2">
        <v>6.2928706730909534E-8</v>
      </c>
      <c r="AV34" s="2">
        <v>0</v>
      </c>
      <c r="AW34" s="2">
        <v>-3.9330441706818459E-9</v>
      </c>
      <c r="AX34" s="2">
        <v>1.651878551686375E-7</v>
      </c>
      <c r="AY34" s="2">
        <v>1.5732176682727382E-7</v>
      </c>
      <c r="AZ34" s="2">
        <v>0</v>
      </c>
      <c r="BA34" s="2">
        <v>2.3598265024091075E-8</v>
      </c>
      <c r="BB34" s="2">
        <v>0</v>
      </c>
      <c r="BC34" s="2">
        <v>0</v>
      </c>
      <c r="BD34" s="2">
        <v>0</v>
      </c>
      <c r="BE34" s="2">
        <v>0</v>
      </c>
    </row>
    <row r="35" spans="1:57" x14ac:dyDescent="0.15">
      <c r="A35" s="2" t="s">
        <v>24</v>
      </c>
      <c r="B35" s="2">
        <v>6.4706780110296046E-7</v>
      </c>
      <c r="C35" s="2">
        <v>5.6674214303500681E-7</v>
      </c>
      <c r="D35" s="2">
        <v>3.056837543141572E-7</v>
      </c>
      <c r="E35" s="2">
        <v>3.324589736701418E-7</v>
      </c>
      <c r="F35" s="2">
        <v>7.1400584949292196E-8</v>
      </c>
      <c r="G35" s="2">
        <v>1.0576211645613905E-6</v>
      </c>
      <c r="H35" s="2">
        <v>1.7805520871729742E-6</v>
      </c>
      <c r="I35" s="2">
        <v>2.9229614463616492E-7</v>
      </c>
      <c r="J35" s="2">
        <v>2.9229614463616492E-7</v>
      </c>
      <c r="K35" s="2">
        <v>7.1846838605225269E-7</v>
      </c>
      <c r="L35" s="2">
        <v>2.3874570592419577E-7</v>
      </c>
      <c r="M35" s="2">
        <v>2.833710715175034E-7</v>
      </c>
      <c r="N35" s="2">
        <v>1.1379468226293444E-7</v>
      </c>
      <c r="O35" s="2">
        <v>8.7911970218815998E-7</v>
      </c>
      <c r="P35" s="2">
        <v>4.8418521668738768E-7</v>
      </c>
      <c r="Q35" s="2">
        <v>4.4402238765341086E-7</v>
      </c>
      <c r="R35" s="2">
        <v>1.0955527253157022E-6</v>
      </c>
      <c r="S35" s="2">
        <v>5.9574863067065663E-7</v>
      </c>
      <c r="T35" s="2">
        <v>7.0954331293359117E-7</v>
      </c>
      <c r="U35" s="2">
        <v>1.3610736505958825E-7</v>
      </c>
      <c r="V35" s="2">
        <v>1.3610736505958825E-7</v>
      </c>
      <c r="W35" s="2">
        <v>6.6938048389961425E-8</v>
      </c>
      <c r="X35" s="2">
        <v>9.3713267745946E-8</v>
      </c>
      <c r="Y35" s="2">
        <v>5.1319170432303765E-8</v>
      </c>
      <c r="Z35" s="2">
        <v>1.3387609677992288E-8</v>
      </c>
      <c r="AA35" s="2">
        <v>0</v>
      </c>
      <c r="AB35" s="2">
        <v>0</v>
      </c>
      <c r="AC35" s="2">
        <v>1.071008774239383E-7</v>
      </c>
      <c r="AD35" s="2">
        <v>7.5863121508622941E-8</v>
      </c>
      <c r="AE35" s="2">
        <v>2.0527668172921506E-7</v>
      </c>
      <c r="AF35" s="2">
        <v>1.7180765753423435E-7</v>
      </c>
      <c r="AG35" s="2">
        <v>3.5923419302612635E-7</v>
      </c>
      <c r="AH35" s="2">
        <v>5.3438875297985875E-6</v>
      </c>
      <c r="AI35" s="2">
        <v>7.6699847113497464E-5</v>
      </c>
      <c r="AJ35" s="2">
        <v>4.4625365593307622E-9</v>
      </c>
      <c r="AK35" s="2">
        <v>0</v>
      </c>
      <c r="AL35" s="2">
        <v>0</v>
      </c>
      <c r="AM35" s="2">
        <v>6.6045541078095273E-7</v>
      </c>
      <c r="AN35" s="2">
        <v>7.5193741024723338E-7</v>
      </c>
      <c r="AO35" s="2">
        <v>1.9412034033088816E-7</v>
      </c>
      <c r="AP35" s="2">
        <v>8.0325658067953725E-8</v>
      </c>
      <c r="AQ35" s="2">
        <v>4.9087902152638379E-8</v>
      </c>
      <c r="AR35" s="2">
        <v>0</v>
      </c>
      <c r="AS35" s="2">
        <v>-1.3387609677992288E-8</v>
      </c>
      <c r="AT35" s="2">
        <v>-4.4625365593307622E-9</v>
      </c>
      <c r="AU35" s="2">
        <v>-2.6775219355984575E-8</v>
      </c>
      <c r="AV35" s="2">
        <v>6.6938048389961438E-9</v>
      </c>
      <c r="AW35" s="2">
        <v>-2.2312682796653811E-9</v>
      </c>
      <c r="AX35" s="2">
        <v>3.7039053442445324E-7</v>
      </c>
      <c r="AY35" s="2">
        <v>3.9939702206010317E-7</v>
      </c>
      <c r="AZ35" s="2">
        <v>0</v>
      </c>
      <c r="BA35" s="2">
        <v>7.8094389788288333E-8</v>
      </c>
      <c r="BB35" s="2">
        <v>4.4625365593307622E-9</v>
      </c>
      <c r="BC35" s="2">
        <v>0</v>
      </c>
      <c r="BD35" s="2">
        <v>0</v>
      </c>
      <c r="BE35" s="2">
        <v>0</v>
      </c>
    </row>
    <row r="36" spans="1:57" x14ac:dyDescent="0.15">
      <c r="A36" s="2" t="s">
        <v>23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-4.133768689648842E-9</v>
      </c>
      <c r="W36" s="2">
        <v>0</v>
      </c>
      <c r="X36" s="2">
        <v>0</v>
      </c>
      <c r="Y36" s="2">
        <v>-2.066884344824421E-9</v>
      </c>
      <c r="Z36" s="2">
        <v>-1.8601959103419788E-8</v>
      </c>
      <c r="AA36" s="2">
        <v>-3.9270802551664E-8</v>
      </c>
      <c r="AB36" s="2">
        <v>3.7203918206839577E-8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-1.8601959103419788E-8</v>
      </c>
      <c r="AI36" s="2">
        <v>-4.133768689648842E-9</v>
      </c>
      <c r="AJ36" s="2">
        <v>-7.2340952068854723E-8</v>
      </c>
      <c r="AK36" s="2">
        <v>2.376916996548084E-7</v>
      </c>
      <c r="AL36" s="2">
        <v>-1.0334421724122104E-8</v>
      </c>
      <c r="AM36" s="2">
        <v>-1.4468190413770945E-8</v>
      </c>
      <c r="AN36" s="2">
        <v>-8.267537379297684E-9</v>
      </c>
      <c r="AO36" s="2">
        <v>-1.4468190413770945E-8</v>
      </c>
      <c r="AP36" s="2">
        <v>-1.0334421724122104E-8</v>
      </c>
      <c r="AQ36" s="2">
        <v>-2.4802612137893049E-8</v>
      </c>
      <c r="AR36" s="2">
        <v>6.5313545296451684E-7</v>
      </c>
      <c r="AS36" s="2">
        <v>-1.2401306068946524E-8</v>
      </c>
      <c r="AT36" s="2">
        <v>-1.8601959103419788E-8</v>
      </c>
      <c r="AU36" s="2">
        <v>-1.0334421724122104E-8</v>
      </c>
      <c r="AV36" s="2">
        <v>-4.133768689648842E-9</v>
      </c>
      <c r="AW36" s="2">
        <v>-8.267537379297684E-9</v>
      </c>
      <c r="AX36" s="2">
        <v>0</v>
      </c>
      <c r="AY36" s="2">
        <v>0</v>
      </c>
      <c r="AZ36" s="2">
        <v>-2.4802612137893049E-8</v>
      </c>
      <c r="BA36" s="2">
        <v>-1.4468190413770945E-8</v>
      </c>
      <c r="BB36" s="2">
        <v>-4.133768689648842E-9</v>
      </c>
      <c r="BC36" s="2">
        <v>7.0274067724030306E-8</v>
      </c>
      <c r="BD36" s="2">
        <v>6.2006530344732622E-9</v>
      </c>
      <c r="BE36" s="2">
        <v>-2.066884344824421E-9</v>
      </c>
    </row>
    <row r="37" spans="1:57" x14ac:dyDescent="0.15">
      <c r="A37" s="2" t="s">
        <v>22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1.0747449272039436E-7</v>
      </c>
      <c r="W37" s="2">
        <v>0</v>
      </c>
      <c r="X37" s="2">
        <v>0</v>
      </c>
      <c r="Y37" s="2">
        <v>0</v>
      </c>
      <c r="Z37" s="2">
        <v>-7.1649661813596227E-8</v>
      </c>
      <c r="AA37" s="2">
        <v>-2.1494898544078872E-7</v>
      </c>
      <c r="AB37" s="2">
        <v>-2.1494898544078872E-7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3.5824830906798113E-8</v>
      </c>
      <c r="AI37" s="2">
        <v>1.0747449272039436E-7</v>
      </c>
      <c r="AJ37" s="2">
        <v>3.2242347816118308E-7</v>
      </c>
      <c r="AK37" s="2">
        <v>1.8593087240628224E-5</v>
      </c>
      <c r="AL37" s="2">
        <v>0</v>
      </c>
      <c r="AM37" s="2">
        <v>-2.1494898544078872E-7</v>
      </c>
      <c r="AN37" s="2">
        <v>-7.1649661813596227E-8</v>
      </c>
      <c r="AO37" s="2">
        <v>0</v>
      </c>
      <c r="AP37" s="2">
        <v>3.5824830906798113E-8</v>
      </c>
      <c r="AQ37" s="2">
        <v>1.0747449272039436E-7</v>
      </c>
      <c r="AR37" s="2">
        <v>0</v>
      </c>
      <c r="AS37" s="2">
        <v>-7.1649661813596227E-8</v>
      </c>
      <c r="AT37" s="2">
        <v>0</v>
      </c>
      <c r="AU37" s="2">
        <v>0</v>
      </c>
      <c r="AV37" s="2">
        <v>-3.5824830906798113E-8</v>
      </c>
      <c r="AW37" s="2">
        <v>-7.1649661813596227E-8</v>
      </c>
      <c r="AX37" s="2">
        <v>0</v>
      </c>
      <c r="AY37" s="2">
        <v>0</v>
      </c>
      <c r="AZ37" s="2">
        <v>-2.1494898544078872E-7</v>
      </c>
      <c r="BA37" s="2">
        <v>0</v>
      </c>
      <c r="BB37" s="2">
        <v>0</v>
      </c>
      <c r="BC37" s="2">
        <v>-1.4329932362719245E-7</v>
      </c>
      <c r="BD37" s="2">
        <v>-6.4484695632236616E-7</v>
      </c>
      <c r="BE37" s="2">
        <v>-3.5824830906798113E-8</v>
      </c>
    </row>
    <row r="38" spans="1:57" x14ac:dyDescent="0.15">
      <c r="A38" s="2" t="s">
        <v>21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-1.1013546662394745E-6</v>
      </c>
      <c r="AI38" s="2">
        <v>-7.0086206033421098E-7</v>
      </c>
      <c r="AJ38" s="2">
        <v>-1.0012315147631587E-7</v>
      </c>
      <c r="AK38" s="2">
        <v>0</v>
      </c>
      <c r="AL38" s="2">
        <v>2.2778016960861864E-5</v>
      </c>
      <c r="AM38" s="2">
        <v>-4.0049260590526348E-7</v>
      </c>
      <c r="AN38" s="2">
        <v>-2.0024630295263174E-7</v>
      </c>
      <c r="AO38" s="2">
        <v>-5.0061575738157935E-8</v>
      </c>
      <c r="AP38" s="2">
        <v>1.0012315147631587E-7</v>
      </c>
      <c r="AQ38" s="2">
        <v>-5.0061575738157935E-8</v>
      </c>
      <c r="AR38" s="2">
        <v>-4.0049260590526348E-7</v>
      </c>
      <c r="AS38" s="2">
        <v>-5.0061575738157935E-8</v>
      </c>
      <c r="AT38" s="2">
        <v>-1.501847272144738E-7</v>
      </c>
      <c r="AU38" s="2">
        <v>1.0012315147631587E-7</v>
      </c>
      <c r="AV38" s="2">
        <v>-5.0061575738157935E-8</v>
      </c>
      <c r="AW38" s="2">
        <v>-5.0061575738157935E-8</v>
      </c>
      <c r="AX38" s="2">
        <v>-3.5043103016710549E-7</v>
      </c>
      <c r="AY38" s="2">
        <v>-5.0061575738157935E-8</v>
      </c>
      <c r="AZ38" s="2">
        <v>-5.0061575738157935E-8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</row>
    <row r="39" spans="1:57" x14ac:dyDescent="0.15">
      <c r="A39" s="2" t="s">
        <v>20</v>
      </c>
      <c r="B39" s="2">
        <v>1.5693913372084353E-6</v>
      </c>
      <c r="C39" s="2">
        <v>-2.2997021574935482E-6</v>
      </c>
      <c r="D39" s="2">
        <v>-2.066624236125959E-6</v>
      </c>
      <c r="E39" s="2">
        <v>-1.1809281349291195E-6</v>
      </c>
      <c r="F39" s="2">
        <v>4.6615584273517869E-8</v>
      </c>
      <c r="G39" s="2">
        <v>4.7703281239899947E-6</v>
      </c>
      <c r="H39" s="2">
        <v>1.0286505596356278E-5</v>
      </c>
      <c r="I39" s="2">
        <v>-5.283099550998692E-7</v>
      </c>
      <c r="J39" s="2">
        <v>4.8169437082635136E-7</v>
      </c>
      <c r="K39" s="2">
        <v>1.7092380900289886E-6</v>
      </c>
      <c r="L39" s="2">
        <v>-1.2430822472938099E-7</v>
      </c>
      <c r="M39" s="2">
        <v>-3.4184761800579772E-7</v>
      </c>
      <c r="N39" s="2">
        <v>4.6615584273517869E-8</v>
      </c>
      <c r="O39" s="2">
        <v>1.5538528091172625E-7</v>
      </c>
      <c r="P39" s="2">
        <v>3.8846320227931562E-7</v>
      </c>
      <c r="Q39" s="2">
        <v>7.7692640455863124E-7</v>
      </c>
      <c r="R39" s="2">
        <v>2.4861644945876199E-7</v>
      </c>
      <c r="S39" s="2">
        <v>1.942316011396578E-6</v>
      </c>
      <c r="T39" s="2">
        <v>-2.1753939327641673E-7</v>
      </c>
      <c r="U39" s="2">
        <v>7.7692640455863124E-8</v>
      </c>
      <c r="V39" s="2">
        <v>7.7692640455863124E-8</v>
      </c>
      <c r="W39" s="2">
        <v>2.3307792136758937E-7</v>
      </c>
      <c r="X39" s="2">
        <v>1.0876969663820837E-7</v>
      </c>
      <c r="Y39" s="2">
        <v>3.1077056182345248E-8</v>
      </c>
      <c r="Z39" s="2">
        <v>0</v>
      </c>
      <c r="AA39" s="2">
        <v>0</v>
      </c>
      <c r="AB39" s="2">
        <v>0</v>
      </c>
      <c r="AC39" s="2">
        <v>5.283099550998692E-7</v>
      </c>
      <c r="AD39" s="2">
        <v>4.6615584273517869E-8</v>
      </c>
      <c r="AE39" s="2">
        <v>1.0876969663820837E-7</v>
      </c>
      <c r="AF39" s="2">
        <v>3.3097064834197694E-6</v>
      </c>
      <c r="AG39" s="2">
        <v>2.0200086518524409E-7</v>
      </c>
      <c r="AH39" s="2">
        <v>1.8145893104871388E-4</v>
      </c>
      <c r="AI39" s="2">
        <v>1.5958068349634284E-5</v>
      </c>
      <c r="AJ39" s="2">
        <v>-1.5538528091172624E-8</v>
      </c>
      <c r="AK39" s="2">
        <v>0</v>
      </c>
      <c r="AL39" s="2">
        <v>0</v>
      </c>
      <c r="AM39" s="2">
        <v>2.368071681094708E-4</v>
      </c>
      <c r="AN39" s="2">
        <v>8.1421887197744549E-6</v>
      </c>
      <c r="AO39" s="2">
        <v>2.1753939327641673E-7</v>
      </c>
      <c r="AP39" s="2">
        <v>1.7092380900289886E-7</v>
      </c>
      <c r="AQ39" s="2">
        <v>-3.1077056182345248E-8</v>
      </c>
      <c r="AR39" s="2">
        <v>-1.5538528091172624E-8</v>
      </c>
      <c r="AS39" s="2">
        <v>-1.5538528091172624E-8</v>
      </c>
      <c r="AT39" s="2">
        <v>0</v>
      </c>
      <c r="AU39" s="2">
        <v>-1.5538528091172624E-8</v>
      </c>
      <c r="AV39" s="2">
        <v>7.7692640455863124E-8</v>
      </c>
      <c r="AW39" s="2">
        <v>-1.5538528091172624E-8</v>
      </c>
      <c r="AX39" s="2">
        <v>4.6615584273517874E-7</v>
      </c>
      <c r="AY39" s="2">
        <v>4.6615584273517874E-7</v>
      </c>
      <c r="AZ39" s="2">
        <v>0</v>
      </c>
      <c r="BA39" s="2">
        <v>6.2154112364690497E-8</v>
      </c>
      <c r="BB39" s="2">
        <v>0</v>
      </c>
      <c r="BC39" s="2">
        <v>0</v>
      </c>
      <c r="BD39" s="2">
        <v>0</v>
      </c>
      <c r="BE39" s="2">
        <v>0</v>
      </c>
    </row>
    <row r="40" spans="1:57" x14ac:dyDescent="0.15">
      <c r="A40" s="2" t="s">
        <v>19</v>
      </c>
      <c r="B40" s="2">
        <v>5.394473069497476E-7</v>
      </c>
      <c r="C40" s="2">
        <v>5.8996697537837483E-7</v>
      </c>
      <c r="D40" s="2">
        <v>5.612820788977136E-7</v>
      </c>
      <c r="E40" s="2">
        <v>1.7082498053408673E-7</v>
      </c>
      <c r="F40" s="2">
        <v>4.110074719617125E-8</v>
      </c>
      <c r="G40" s="2">
        <v>6.6060888462179409E-7</v>
      </c>
      <c r="H40" s="2">
        <v>6.4904929947287081E-7</v>
      </c>
      <c r="I40" s="2">
        <v>1.6739991826773914E-7</v>
      </c>
      <c r="J40" s="2">
        <v>3.1639012685385984E-7</v>
      </c>
      <c r="K40" s="2">
        <v>6.4733676833969716E-7</v>
      </c>
      <c r="L40" s="2">
        <v>1.5669659868540288E-7</v>
      </c>
      <c r="M40" s="2">
        <v>1.6954058218420636E-7</v>
      </c>
      <c r="N40" s="2">
        <v>6.0366722444376524E-8</v>
      </c>
      <c r="O40" s="2">
        <v>3.1382133015409922E-7</v>
      </c>
      <c r="P40" s="2">
        <v>5.081936137693257E-7</v>
      </c>
      <c r="Q40" s="2">
        <v>3.4164996106817346E-7</v>
      </c>
      <c r="R40" s="2">
        <v>3.5064074951733589E-7</v>
      </c>
      <c r="S40" s="2">
        <v>5.8354498362897302E-7</v>
      </c>
      <c r="T40" s="2">
        <v>3.6862232641566082E-7</v>
      </c>
      <c r="U40" s="2">
        <v>8.5626556658690096E-8</v>
      </c>
      <c r="V40" s="2">
        <v>7.7920166559407987E-8</v>
      </c>
      <c r="W40" s="2">
        <v>2.6972365347487377E-8</v>
      </c>
      <c r="X40" s="2">
        <v>7.7492033776114535E-8</v>
      </c>
      <c r="Y40" s="2">
        <v>4.0244481629584341E-8</v>
      </c>
      <c r="Z40" s="2">
        <v>1.0275186799042812E-8</v>
      </c>
      <c r="AA40" s="2">
        <v>-1.2843983498803516E-9</v>
      </c>
      <c r="AB40" s="2">
        <v>0</v>
      </c>
      <c r="AC40" s="2">
        <v>2.3495927147144562E-6</v>
      </c>
      <c r="AD40" s="2">
        <v>1.6864150333929012E-6</v>
      </c>
      <c r="AE40" s="2">
        <v>1.4085568570354519E-7</v>
      </c>
      <c r="AF40" s="2">
        <v>1.1786495524068691E-6</v>
      </c>
      <c r="AG40" s="2">
        <v>2.3761369472786502E-7</v>
      </c>
      <c r="AH40" s="2">
        <v>1.4946543597557649E-5</v>
      </c>
      <c r="AI40" s="2">
        <v>3.2268367876827364E-6</v>
      </c>
      <c r="AJ40" s="2">
        <v>-8.562655665869009E-10</v>
      </c>
      <c r="AK40" s="2">
        <v>-8.562655665869009E-10</v>
      </c>
      <c r="AL40" s="2">
        <v>8.562655665869009E-10</v>
      </c>
      <c r="AM40" s="2">
        <v>1.5451312149060626E-5</v>
      </c>
      <c r="AN40" s="2">
        <v>4.959875481176294E-5</v>
      </c>
      <c r="AO40" s="2">
        <v>1.0489253190689536E-6</v>
      </c>
      <c r="AP40" s="2">
        <v>5.5229129044855111E-7</v>
      </c>
      <c r="AQ40" s="2">
        <v>2.0421933763097587E-7</v>
      </c>
      <c r="AR40" s="2">
        <v>-1.7125311331738018E-9</v>
      </c>
      <c r="AS40" s="2">
        <v>4.0330108186243033E-7</v>
      </c>
      <c r="AT40" s="2">
        <v>3.1681825963715335E-8</v>
      </c>
      <c r="AU40" s="2">
        <v>7.1070042026712779E-8</v>
      </c>
      <c r="AV40" s="2">
        <v>7.8519552456018818E-7</v>
      </c>
      <c r="AW40" s="2">
        <v>1.8923469021570512E-7</v>
      </c>
      <c r="AX40" s="2">
        <v>1.9308788526534614E-7</v>
      </c>
      <c r="AY40" s="2">
        <v>2.1834771947965975E-7</v>
      </c>
      <c r="AZ40" s="2">
        <v>-1.7125311331738018E-9</v>
      </c>
      <c r="BA40" s="2">
        <v>5.7369792961322365E-8</v>
      </c>
      <c r="BB40" s="2">
        <v>4.2813278329345053E-9</v>
      </c>
      <c r="BC40" s="2">
        <v>-8.562655665869009E-10</v>
      </c>
      <c r="BD40" s="2">
        <v>-8.562655665869009E-10</v>
      </c>
      <c r="BE40" s="2">
        <v>-1.2843983498803516E-9</v>
      </c>
    </row>
    <row r="41" spans="1:57" x14ac:dyDescent="0.15">
      <c r="A41" s="2" t="s">
        <v>18</v>
      </c>
      <c r="B41" s="2">
        <v>1.5790558274897407E-6</v>
      </c>
      <c r="C41" s="2">
        <v>3.9294895017417105E-6</v>
      </c>
      <c r="D41" s="2">
        <v>6.4432737788374475E-7</v>
      </c>
      <c r="E41" s="2">
        <v>-5.3542697598790057E-7</v>
      </c>
      <c r="F41" s="2">
        <v>4.5375167456601744E-8</v>
      </c>
      <c r="G41" s="2">
        <v>3.8205890998458673E-6</v>
      </c>
      <c r="H41" s="2">
        <v>-1.3612550236980525E-7</v>
      </c>
      <c r="I41" s="2">
        <v>9.9825368404523831E-8</v>
      </c>
      <c r="J41" s="2">
        <v>7.2600267930562788E-8</v>
      </c>
      <c r="K41" s="2">
        <v>2.2869084398127276E-6</v>
      </c>
      <c r="L41" s="2">
        <v>1.7242563633508665E-7</v>
      </c>
      <c r="M41" s="2">
        <v>2.4502590426564942E-7</v>
      </c>
      <c r="N41" s="2">
        <v>5.4450200947922087E-8</v>
      </c>
      <c r="O41" s="2">
        <v>-5.8987717693582261E-7</v>
      </c>
      <c r="P41" s="2">
        <v>1.5881308609810609E-6</v>
      </c>
      <c r="Q41" s="2">
        <v>5.4450200947922098E-7</v>
      </c>
      <c r="R41" s="2">
        <v>-1.0254787845191993E-6</v>
      </c>
      <c r="S41" s="2">
        <v>1.6153559614550219E-6</v>
      </c>
      <c r="T41" s="2">
        <v>-4.5375167456601741E-7</v>
      </c>
      <c r="U41" s="2">
        <v>-1.8150066982640697E-8</v>
      </c>
      <c r="V41" s="2">
        <v>8.1675301421883131E-8</v>
      </c>
      <c r="W41" s="2">
        <v>1.8150066982640697E-8</v>
      </c>
      <c r="X41" s="2">
        <v>2.5410093775696972E-7</v>
      </c>
      <c r="Y41" s="2">
        <v>3.6300133965281394E-8</v>
      </c>
      <c r="Z41" s="2">
        <v>9.0750334913203485E-9</v>
      </c>
      <c r="AA41" s="2">
        <v>-9.0750334913203485E-9</v>
      </c>
      <c r="AB41" s="2">
        <v>0</v>
      </c>
      <c r="AC41" s="2">
        <v>6.3525234439242431E-8</v>
      </c>
      <c r="AD41" s="2">
        <v>9.9825368404523831E-8</v>
      </c>
      <c r="AE41" s="2">
        <v>6.3525234439242431E-8</v>
      </c>
      <c r="AF41" s="2">
        <v>5.4450200947922087E-8</v>
      </c>
      <c r="AG41" s="2">
        <v>2.2687583728300871E-7</v>
      </c>
      <c r="AH41" s="2">
        <v>8.5305314818411279E-7</v>
      </c>
      <c r="AI41" s="2">
        <v>5.2635194249658016E-7</v>
      </c>
      <c r="AJ41" s="2">
        <v>0</v>
      </c>
      <c r="AK41" s="2">
        <v>0</v>
      </c>
      <c r="AL41" s="2">
        <v>0</v>
      </c>
      <c r="AM41" s="2">
        <v>7.0785261232298719E-7</v>
      </c>
      <c r="AN41" s="2">
        <v>1.0617789184844807E-6</v>
      </c>
      <c r="AO41" s="2">
        <v>-2.4865591766217754E-5</v>
      </c>
      <c r="AP41" s="2">
        <v>1.4520053586112558E-7</v>
      </c>
      <c r="AQ41" s="2">
        <v>1.4520053586112558E-7</v>
      </c>
      <c r="AR41" s="2">
        <v>0</v>
      </c>
      <c r="AS41" s="2">
        <v>3.5392630616149359E-7</v>
      </c>
      <c r="AT41" s="2">
        <v>-2.7225100473961044E-8</v>
      </c>
      <c r="AU41" s="2">
        <v>1.0890040189584417E-7</v>
      </c>
      <c r="AV41" s="2">
        <v>4.5375167456601741E-7</v>
      </c>
      <c r="AW41" s="2">
        <v>1.1797543538716453E-7</v>
      </c>
      <c r="AX41" s="2">
        <v>-1.2705046887848486E-7</v>
      </c>
      <c r="AY41" s="2">
        <v>1.5427556935244591E-7</v>
      </c>
      <c r="AZ41" s="2">
        <v>0</v>
      </c>
      <c r="BA41" s="2">
        <v>5.4450200947922087E-8</v>
      </c>
      <c r="BB41" s="2">
        <v>0</v>
      </c>
      <c r="BC41" s="2">
        <v>0</v>
      </c>
      <c r="BD41" s="2">
        <v>0</v>
      </c>
      <c r="BE41" s="2">
        <v>0</v>
      </c>
    </row>
    <row r="42" spans="1:57" x14ac:dyDescent="0.15">
      <c r="A42" s="2" t="s">
        <v>17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-1.0270631130282956E-8</v>
      </c>
      <c r="W42" s="2">
        <v>0</v>
      </c>
      <c r="X42" s="2">
        <v>0</v>
      </c>
      <c r="Y42" s="2">
        <v>5.6488471216556252E-8</v>
      </c>
      <c r="Z42" s="2">
        <v>3.9028398295075236E-7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-2.0541262260565912E-7</v>
      </c>
      <c r="AI42" s="2">
        <v>-1.0270631130282956E-7</v>
      </c>
      <c r="AJ42" s="2">
        <v>0</v>
      </c>
      <c r="AK42" s="2">
        <v>0</v>
      </c>
      <c r="AL42" s="2">
        <v>0</v>
      </c>
      <c r="AM42" s="2">
        <v>-1.4892415138910286E-7</v>
      </c>
      <c r="AN42" s="2">
        <v>5.8542597442612854E-7</v>
      </c>
      <c r="AO42" s="2">
        <v>6.1623786781697737E-8</v>
      </c>
      <c r="AP42" s="2">
        <v>1.2288810147383558E-4</v>
      </c>
      <c r="AQ42" s="2">
        <v>4.9519847994659272E-5</v>
      </c>
      <c r="AR42" s="2">
        <v>-5.1353155651414781E-9</v>
      </c>
      <c r="AS42" s="2">
        <v>4.5190776973245002E-7</v>
      </c>
      <c r="AT42" s="2">
        <v>0</v>
      </c>
      <c r="AU42" s="2">
        <v>1.0270631130282956E-8</v>
      </c>
      <c r="AV42" s="2">
        <v>-2.567657782570739E-8</v>
      </c>
      <c r="AW42" s="2">
        <v>4.1647409233297385E-6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</row>
    <row r="43" spans="1:57" x14ac:dyDescent="0.15">
      <c r="A43" s="2" t="s">
        <v>16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1.3007396005368651E-8</v>
      </c>
      <c r="W43" s="2">
        <v>0</v>
      </c>
      <c r="X43" s="2">
        <v>0</v>
      </c>
      <c r="Y43" s="2">
        <v>4.2023894786575645E-8</v>
      </c>
      <c r="Z43" s="2">
        <v>3.1818091766978696E-7</v>
      </c>
      <c r="AA43" s="2">
        <v>2.0011378469797925E-9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-9.6054616655030052E-8</v>
      </c>
      <c r="AI43" s="2">
        <v>-5.3030152944964509E-8</v>
      </c>
      <c r="AJ43" s="2">
        <v>-4.002275693959585E-9</v>
      </c>
      <c r="AK43" s="2">
        <v>-2.0011378469797925E-9</v>
      </c>
      <c r="AL43" s="2">
        <v>2.0011378469797925E-9</v>
      </c>
      <c r="AM43" s="2">
        <v>-8.3047220649661399E-8</v>
      </c>
      <c r="AN43" s="2">
        <v>2.6615133364831246E-7</v>
      </c>
      <c r="AO43" s="2">
        <v>2.9016498781206996E-8</v>
      </c>
      <c r="AP43" s="2">
        <v>2.0180474617867719E-5</v>
      </c>
      <c r="AQ43" s="2">
        <v>6.5106019282564067E-5</v>
      </c>
      <c r="AR43" s="2">
        <v>-4.002275693959585E-9</v>
      </c>
      <c r="AS43" s="2">
        <v>7.0139881536641736E-7</v>
      </c>
      <c r="AT43" s="2">
        <v>1.2006827081878757E-8</v>
      </c>
      <c r="AU43" s="2">
        <v>1.3007396005368651E-8</v>
      </c>
      <c r="AV43" s="2">
        <v>8.9050634190600773E-8</v>
      </c>
      <c r="AW43" s="2">
        <v>3.5740321947059093E-6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</row>
    <row r="44" spans="1:57" x14ac:dyDescent="0.15">
      <c r="A44" s="2" t="s">
        <v>15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-8.7191863952790851E-9</v>
      </c>
      <c r="W44" s="2">
        <v>0</v>
      </c>
      <c r="X44" s="2">
        <v>0</v>
      </c>
      <c r="Y44" s="2">
        <v>-3.4876745581116334E-9</v>
      </c>
      <c r="Z44" s="2">
        <v>-1.0463023674334902E-8</v>
      </c>
      <c r="AA44" s="2">
        <v>-1.0463023674334902E-8</v>
      </c>
      <c r="AB44" s="2">
        <v>-1.0463023674334902E-8</v>
      </c>
      <c r="AC44" s="2">
        <v>-8.7191863952790851E-9</v>
      </c>
      <c r="AD44" s="2">
        <v>3.487674558111634E-8</v>
      </c>
      <c r="AE44" s="2">
        <v>-1.0463023674334902E-8</v>
      </c>
      <c r="AF44" s="2">
        <v>0</v>
      </c>
      <c r="AG44" s="2">
        <v>-3.836442013922797E-8</v>
      </c>
      <c r="AH44" s="2">
        <v>-2.2669884627725619E-8</v>
      </c>
      <c r="AI44" s="2">
        <v>1.0463023674334902E-8</v>
      </c>
      <c r="AJ44" s="2">
        <v>-6.9753491162232667E-9</v>
      </c>
      <c r="AK44" s="2">
        <v>-6.9753491162232667E-9</v>
      </c>
      <c r="AL44" s="2">
        <v>6.6265816604121051E-8</v>
      </c>
      <c r="AM44" s="2">
        <v>-3.3132908302060525E-8</v>
      </c>
      <c r="AN44" s="2">
        <v>-6.1034304766953586E-8</v>
      </c>
      <c r="AO44" s="2">
        <v>-4.0108257418283792E-8</v>
      </c>
      <c r="AP44" s="2">
        <v>-2.2669884627725619E-8</v>
      </c>
      <c r="AQ44" s="2">
        <v>-5.4058955650730325E-8</v>
      </c>
      <c r="AR44" s="2">
        <v>8.99994419720707E-6</v>
      </c>
      <c r="AS44" s="2">
        <v>5.0571281092618689E-8</v>
      </c>
      <c r="AT44" s="2">
        <v>4.0509339992466626E-6</v>
      </c>
      <c r="AU44" s="2">
        <v>2.5983175457931667E-7</v>
      </c>
      <c r="AV44" s="2">
        <v>-5.7546630208841962E-8</v>
      </c>
      <c r="AW44" s="2">
        <v>-3.836442013922797E-8</v>
      </c>
      <c r="AX44" s="2">
        <v>0</v>
      </c>
      <c r="AY44" s="2">
        <v>0</v>
      </c>
      <c r="AZ44" s="2">
        <v>-2.0926047348669804E-8</v>
      </c>
      <c r="BA44" s="2">
        <v>0</v>
      </c>
      <c r="BB44" s="2">
        <v>0</v>
      </c>
      <c r="BC44" s="2">
        <v>0</v>
      </c>
      <c r="BD44" s="2">
        <v>-3.4876745581116334E-9</v>
      </c>
      <c r="BE44" s="2">
        <v>-5.2315118371674509E-9</v>
      </c>
    </row>
    <row r="45" spans="1:57" x14ac:dyDescent="0.15">
      <c r="A45" s="2" t="s">
        <v>14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3.8615559889628707E-8</v>
      </c>
      <c r="W45" s="2">
        <v>0</v>
      </c>
      <c r="X45" s="2">
        <v>0</v>
      </c>
      <c r="Y45" s="2">
        <v>3.0892447911702956E-8</v>
      </c>
      <c r="Z45" s="2">
        <v>0</v>
      </c>
      <c r="AA45" s="2">
        <v>-7.7231119779257391E-9</v>
      </c>
      <c r="AB45" s="2">
        <v>-1.5446223955851478E-8</v>
      </c>
      <c r="AC45" s="2">
        <v>2.3169335933777219E-8</v>
      </c>
      <c r="AD45" s="2">
        <v>4.6338671867554438E-8</v>
      </c>
      <c r="AE45" s="2">
        <v>0</v>
      </c>
      <c r="AF45" s="2">
        <v>7.7231119779257414E-8</v>
      </c>
      <c r="AG45" s="2">
        <v>-2.2397024735984645E-7</v>
      </c>
      <c r="AH45" s="2">
        <v>-2.3169335933777219E-8</v>
      </c>
      <c r="AI45" s="2">
        <v>9.2677343735108876E-8</v>
      </c>
      <c r="AJ45" s="2">
        <v>0</v>
      </c>
      <c r="AK45" s="2">
        <v>0</v>
      </c>
      <c r="AL45" s="2">
        <v>0</v>
      </c>
      <c r="AM45" s="2">
        <v>1.8535468747021775E-7</v>
      </c>
      <c r="AN45" s="2">
        <v>1.2202516925122668E-6</v>
      </c>
      <c r="AO45" s="2">
        <v>4.324942707638414E-7</v>
      </c>
      <c r="AP45" s="2">
        <v>-3.8615559889628707E-8</v>
      </c>
      <c r="AQ45" s="2">
        <v>2.9347825516117812E-7</v>
      </c>
      <c r="AR45" s="2">
        <v>6.1784895823405913E-8</v>
      </c>
      <c r="AS45" s="2">
        <v>2.6582951428020397E-5</v>
      </c>
      <c r="AT45" s="2">
        <v>3.707093749404355E-7</v>
      </c>
      <c r="AU45" s="2">
        <v>1.8535468747021775E-7</v>
      </c>
      <c r="AV45" s="2">
        <v>-1.5446223955851478E-8</v>
      </c>
      <c r="AW45" s="2">
        <v>1.1661899086667866E-6</v>
      </c>
      <c r="AX45" s="2">
        <v>0</v>
      </c>
      <c r="AY45" s="2">
        <v>0</v>
      </c>
      <c r="AZ45" s="2">
        <v>-7.7231119779257391E-9</v>
      </c>
      <c r="BA45" s="2">
        <v>0</v>
      </c>
      <c r="BB45" s="2">
        <v>0</v>
      </c>
      <c r="BC45" s="2">
        <v>-2.3169335933777219E-8</v>
      </c>
      <c r="BD45" s="2">
        <v>0</v>
      </c>
      <c r="BE45" s="2">
        <v>0</v>
      </c>
    </row>
    <row r="46" spans="1:57" x14ac:dyDescent="0.15">
      <c r="A46" s="2" t="s">
        <v>13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-7.2353769414325175E-9</v>
      </c>
      <c r="W46" s="2">
        <v>0</v>
      </c>
      <c r="X46" s="2">
        <v>0</v>
      </c>
      <c r="Y46" s="2">
        <v>0</v>
      </c>
      <c r="Z46" s="2">
        <v>-1.4470753882865035E-8</v>
      </c>
      <c r="AA46" s="2">
        <v>-7.2353769414325175E-9</v>
      </c>
      <c r="AB46" s="2">
        <v>-1.4470753882865035E-8</v>
      </c>
      <c r="AC46" s="2">
        <v>1.4470753882865035E-8</v>
      </c>
      <c r="AD46" s="2">
        <v>7.2353769414325175E-9</v>
      </c>
      <c r="AE46" s="2">
        <v>3.6176884707162592E-8</v>
      </c>
      <c r="AF46" s="2">
        <v>0</v>
      </c>
      <c r="AG46" s="2">
        <v>2.8217970071586817E-7</v>
      </c>
      <c r="AH46" s="2">
        <v>-5.788301553146014E-8</v>
      </c>
      <c r="AI46" s="2">
        <v>-7.2353769414325183E-8</v>
      </c>
      <c r="AJ46" s="2">
        <v>0</v>
      </c>
      <c r="AK46" s="2">
        <v>0</v>
      </c>
      <c r="AL46" s="2">
        <v>2.1706130824297555E-8</v>
      </c>
      <c r="AM46" s="2">
        <v>-7.2353769414325183E-8</v>
      </c>
      <c r="AN46" s="2">
        <v>-1.1576603106292028E-7</v>
      </c>
      <c r="AO46" s="2">
        <v>1.4470753882865035E-8</v>
      </c>
      <c r="AP46" s="2">
        <v>-6.5118392472892665E-8</v>
      </c>
      <c r="AQ46" s="2">
        <v>-4.341226164859511E-8</v>
      </c>
      <c r="AR46" s="2">
        <v>4.1386356104994003E-6</v>
      </c>
      <c r="AS46" s="2">
        <v>6.3671317084606151E-7</v>
      </c>
      <c r="AT46" s="2">
        <v>1.5773121732322891E-5</v>
      </c>
      <c r="AU46" s="2">
        <v>8.2483297132330717E-7</v>
      </c>
      <c r="AV46" s="2">
        <v>-1.6641366965294791E-7</v>
      </c>
      <c r="AW46" s="2">
        <v>-1.230014080043528E-7</v>
      </c>
      <c r="AX46" s="2">
        <v>0</v>
      </c>
      <c r="AY46" s="2">
        <v>0</v>
      </c>
      <c r="AZ46" s="2">
        <v>-2.1706130824297555E-8</v>
      </c>
      <c r="BA46" s="2">
        <v>0</v>
      </c>
      <c r="BB46" s="2">
        <v>0</v>
      </c>
      <c r="BC46" s="2">
        <v>-7.2353769414325175E-9</v>
      </c>
      <c r="BD46" s="2">
        <v>0</v>
      </c>
      <c r="BE46" s="2">
        <v>0</v>
      </c>
    </row>
    <row r="47" spans="1:57" x14ac:dyDescent="0.15">
      <c r="A47" s="2" t="s">
        <v>12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-2.0648528998794123E-8</v>
      </c>
      <c r="W47" s="2">
        <v>0</v>
      </c>
      <c r="X47" s="2">
        <v>0</v>
      </c>
      <c r="Y47" s="2">
        <v>2.0648528998794123E-8</v>
      </c>
      <c r="Z47" s="2">
        <v>0</v>
      </c>
      <c r="AA47" s="2">
        <v>-1.0324264499397062E-8</v>
      </c>
      <c r="AB47" s="2">
        <v>-2.0648528998794123E-8</v>
      </c>
      <c r="AC47" s="2">
        <v>2.0648528998794123E-8</v>
      </c>
      <c r="AD47" s="2">
        <v>-1.0324264499397062E-8</v>
      </c>
      <c r="AE47" s="2">
        <v>6.1945586996382377E-8</v>
      </c>
      <c r="AF47" s="2">
        <v>3.0972793498191188E-8</v>
      </c>
      <c r="AG47" s="2">
        <v>1.9616102548854422E-7</v>
      </c>
      <c r="AH47" s="2">
        <v>7.2269851495779435E-8</v>
      </c>
      <c r="AI47" s="2">
        <v>1.7551249648975007E-7</v>
      </c>
      <c r="AJ47" s="2">
        <v>-3.0972793498191188E-8</v>
      </c>
      <c r="AK47" s="2">
        <v>0</v>
      </c>
      <c r="AL47" s="2">
        <v>0</v>
      </c>
      <c r="AM47" s="2">
        <v>-9.2918380494573565E-8</v>
      </c>
      <c r="AN47" s="2">
        <v>9.2918380494573565E-8</v>
      </c>
      <c r="AO47" s="2">
        <v>1.5279911459107654E-6</v>
      </c>
      <c r="AP47" s="2">
        <v>-8.2594115995176494E-8</v>
      </c>
      <c r="AQ47" s="2">
        <v>-9.2918380494573565E-8</v>
      </c>
      <c r="AR47" s="2">
        <v>1.2389117399276475E-7</v>
      </c>
      <c r="AS47" s="2">
        <v>0</v>
      </c>
      <c r="AT47" s="2">
        <v>8.2594115995176494E-8</v>
      </c>
      <c r="AU47" s="2">
        <v>-1.1769661529312652E-6</v>
      </c>
      <c r="AV47" s="2">
        <v>1.0324264499397062E-8</v>
      </c>
      <c r="AW47" s="2">
        <v>2.2713381898673536E-7</v>
      </c>
      <c r="AX47" s="2">
        <v>0</v>
      </c>
      <c r="AY47" s="2">
        <v>0</v>
      </c>
      <c r="AZ47" s="2">
        <v>-1.0324264499397062E-8</v>
      </c>
      <c r="BA47" s="2">
        <v>0</v>
      </c>
      <c r="BB47" s="2">
        <v>0</v>
      </c>
      <c r="BC47" s="2">
        <v>-3.0972793498191188E-8</v>
      </c>
      <c r="BD47" s="2">
        <v>0</v>
      </c>
      <c r="BE47" s="2">
        <v>0</v>
      </c>
    </row>
    <row r="48" spans="1:57" x14ac:dyDescent="0.15">
      <c r="A48" s="2" t="s">
        <v>11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-4.5384405918126538E-8</v>
      </c>
      <c r="W48" s="2">
        <v>0</v>
      </c>
      <c r="X48" s="2">
        <v>0</v>
      </c>
      <c r="Y48" s="2">
        <v>4.5384405918126538E-8</v>
      </c>
      <c r="Z48" s="2">
        <v>0</v>
      </c>
      <c r="AA48" s="2">
        <v>0</v>
      </c>
      <c r="AB48" s="2">
        <v>-3.0256270612084354E-8</v>
      </c>
      <c r="AC48" s="2">
        <v>1.0589694714229524E-7</v>
      </c>
      <c r="AD48" s="2">
        <v>7.5640676530210899E-8</v>
      </c>
      <c r="AE48" s="2">
        <v>1.5128135306042177E-8</v>
      </c>
      <c r="AF48" s="2">
        <v>7.5640676530210899E-8</v>
      </c>
      <c r="AG48" s="2">
        <v>6.2025354754772926E-7</v>
      </c>
      <c r="AH48" s="2">
        <v>-9.0768811836253076E-8</v>
      </c>
      <c r="AI48" s="2">
        <v>3.0256270612084354E-8</v>
      </c>
      <c r="AJ48" s="2">
        <v>0</v>
      </c>
      <c r="AK48" s="2">
        <v>0</v>
      </c>
      <c r="AL48" s="2">
        <v>-1.5128135306042177E-8</v>
      </c>
      <c r="AM48" s="2">
        <v>6.0512541224168709E-8</v>
      </c>
      <c r="AN48" s="2">
        <v>1.5581979365223441E-6</v>
      </c>
      <c r="AO48" s="2">
        <v>1.2556352304015006E-6</v>
      </c>
      <c r="AP48" s="2">
        <v>-1.0589694714229524E-7</v>
      </c>
      <c r="AQ48" s="2">
        <v>-1.5128135306042177E-8</v>
      </c>
      <c r="AR48" s="2">
        <v>1.3615321775437959E-7</v>
      </c>
      <c r="AS48" s="2">
        <v>1.7699918308069348E-6</v>
      </c>
      <c r="AT48" s="2">
        <v>4.8410032979334967E-7</v>
      </c>
      <c r="AU48" s="2">
        <v>3.7820338265105443E-7</v>
      </c>
      <c r="AV48" s="2">
        <v>-1.2949683821972105E-5</v>
      </c>
      <c r="AW48" s="2">
        <v>-2.042298266315694E-6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</row>
    <row r="49" spans="1:57" x14ac:dyDescent="0.15">
      <c r="A49" s="2" t="s">
        <v>10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1.2189814922040039E-7</v>
      </c>
      <c r="W49" s="2">
        <v>0</v>
      </c>
      <c r="X49" s="2">
        <v>0</v>
      </c>
      <c r="Y49" s="2">
        <v>9.1423611915300286E-8</v>
      </c>
      <c r="Z49" s="2">
        <v>2.4379629844080076E-8</v>
      </c>
      <c r="AA49" s="2">
        <v>-6.094907461020019E-9</v>
      </c>
      <c r="AB49" s="2">
        <v>-1.2189814922040038E-8</v>
      </c>
      <c r="AC49" s="2">
        <v>1.2799305668142042E-7</v>
      </c>
      <c r="AD49" s="2">
        <v>1.1580324175938039E-7</v>
      </c>
      <c r="AE49" s="2">
        <v>2.2551157605774071E-7</v>
      </c>
      <c r="AF49" s="2">
        <v>1.2189814922040039E-7</v>
      </c>
      <c r="AG49" s="2">
        <v>4.5102315211548142E-7</v>
      </c>
      <c r="AH49" s="2">
        <v>1.8284722383060058E-8</v>
      </c>
      <c r="AI49" s="2">
        <v>9.1423611915300286E-8</v>
      </c>
      <c r="AJ49" s="2">
        <v>0</v>
      </c>
      <c r="AK49" s="2">
        <v>-6.094907461020019E-9</v>
      </c>
      <c r="AL49" s="2">
        <v>0</v>
      </c>
      <c r="AM49" s="2">
        <v>2.4379629844080076E-8</v>
      </c>
      <c r="AN49" s="2">
        <v>1.7431435338517257E-6</v>
      </c>
      <c r="AO49" s="2">
        <v>9.2033102661402308E-7</v>
      </c>
      <c r="AP49" s="2">
        <v>4.9064005061211156E-6</v>
      </c>
      <c r="AQ49" s="2">
        <v>7.1919908040036228E-7</v>
      </c>
      <c r="AR49" s="2">
        <v>9.7518519376320304E-8</v>
      </c>
      <c r="AS49" s="2">
        <v>3.0169791932049099E-6</v>
      </c>
      <c r="AT49" s="2">
        <v>1.7675231636958057E-7</v>
      </c>
      <c r="AU49" s="2">
        <v>1.1580324175938039E-7</v>
      </c>
      <c r="AV49" s="2">
        <v>5.8511111625792185E-7</v>
      </c>
      <c r="AW49" s="2">
        <v>5.8206366252741187E-5</v>
      </c>
      <c r="AX49" s="2">
        <v>0</v>
      </c>
      <c r="AY49" s="2">
        <v>0</v>
      </c>
      <c r="AZ49" s="2">
        <v>-6.094907461020019E-9</v>
      </c>
      <c r="BA49" s="2">
        <v>0</v>
      </c>
      <c r="BB49" s="2">
        <v>0</v>
      </c>
      <c r="BC49" s="2">
        <v>-6.094907461020019E-9</v>
      </c>
      <c r="BD49" s="2">
        <v>-6.094907461020019E-9</v>
      </c>
      <c r="BE49" s="2">
        <v>-6.094907461020019E-9</v>
      </c>
    </row>
    <row r="50" spans="1:57" x14ac:dyDescent="0.15">
      <c r="A50" s="2" t="s">
        <v>9</v>
      </c>
      <c r="B50" s="2">
        <v>1.630288485234515E-6</v>
      </c>
      <c r="C50" s="2">
        <v>2.3639183035900469E-6</v>
      </c>
      <c r="D50" s="2">
        <v>2.7601163191877369E-6</v>
      </c>
      <c r="E50" s="2">
        <v>7.7154350405865999E-7</v>
      </c>
      <c r="F50" s="2">
        <v>1.5165474281251303E-7</v>
      </c>
      <c r="G50" s="2">
        <v>2.3203175650314492E-6</v>
      </c>
      <c r="H50" s="2">
        <v>9.9333856542196038E-7</v>
      </c>
      <c r="I50" s="2">
        <v>3.7913685703128259E-7</v>
      </c>
      <c r="J50" s="2">
        <v>9.4973782686336288E-7</v>
      </c>
      <c r="K50" s="2">
        <v>2.3525441978791084E-6</v>
      </c>
      <c r="L50" s="2">
        <v>3.052051699101825E-7</v>
      </c>
      <c r="M50" s="2">
        <v>2.3127348278908238E-7</v>
      </c>
      <c r="N50" s="2">
        <v>1.8388137566017204E-7</v>
      </c>
      <c r="O50" s="2">
        <v>3.1657927562112091E-7</v>
      </c>
      <c r="P50" s="2">
        <v>1.3326660524649583E-6</v>
      </c>
      <c r="Q50" s="2">
        <v>1.1051839382461886E-6</v>
      </c>
      <c r="R50" s="2">
        <v>4.0188506845315951E-7</v>
      </c>
      <c r="S50" s="2">
        <v>1.8407094408868767E-6</v>
      </c>
      <c r="T50" s="2">
        <v>4.1325917416409797E-7</v>
      </c>
      <c r="U50" s="2">
        <v>1.2511516282032324E-7</v>
      </c>
      <c r="V50" s="2">
        <v>2.8056127420314908E-7</v>
      </c>
      <c r="W50" s="2">
        <v>1.2890653139063608E-7</v>
      </c>
      <c r="X50" s="2">
        <v>1.0805400425391553E-7</v>
      </c>
      <c r="Y50" s="2">
        <v>2.4643895707033365E-8</v>
      </c>
      <c r="Z50" s="2">
        <v>1.1374105710938476E-8</v>
      </c>
      <c r="AA50" s="2">
        <v>0</v>
      </c>
      <c r="AB50" s="2">
        <v>0</v>
      </c>
      <c r="AC50" s="2">
        <v>1.1374105710938476E-7</v>
      </c>
      <c r="AD50" s="2">
        <v>5.3079159984379554E-8</v>
      </c>
      <c r="AE50" s="2">
        <v>2.1231663993751822E-7</v>
      </c>
      <c r="AF50" s="2">
        <v>1.4786337424220019E-7</v>
      </c>
      <c r="AG50" s="2">
        <v>4.5496422843753903E-7</v>
      </c>
      <c r="AH50" s="2">
        <v>1.4407200567188738E-7</v>
      </c>
      <c r="AI50" s="2">
        <v>9.6679898542977041E-8</v>
      </c>
      <c r="AJ50" s="2">
        <v>0</v>
      </c>
      <c r="AK50" s="2">
        <v>0</v>
      </c>
      <c r="AL50" s="2">
        <v>0</v>
      </c>
      <c r="AM50" s="2">
        <v>1.4028063710157454E-7</v>
      </c>
      <c r="AN50" s="2">
        <v>1.6492453280860791E-7</v>
      </c>
      <c r="AO50" s="2">
        <v>3.6018001417971845E-8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2.4643895707033366E-5</v>
      </c>
      <c r="AY50" s="2">
        <v>7.4253953449576691E-6</v>
      </c>
      <c r="AZ50" s="2">
        <v>0</v>
      </c>
      <c r="BA50" s="2">
        <v>-9.4784214257820642E-9</v>
      </c>
      <c r="BB50" s="2">
        <v>-2.6539579992189777E-8</v>
      </c>
      <c r="BC50" s="2">
        <v>0</v>
      </c>
      <c r="BD50" s="2">
        <v>0</v>
      </c>
      <c r="BE50" s="2">
        <v>-3.791368570312826E-9</v>
      </c>
    </row>
    <row r="51" spans="1:57" x14ac:dyDescent="0.15">
      <c r="A51" s="2" t="s">
        <v>8</v>
      </c>
      <c r="B51" s="2">
        <v>6.1596198693429563E-7</v>
      </c>
      <c r="C51" s="2">
        <v>8.1622041812313061E-7</v>
      </c>
      <c r="D51" s="2">
        <v>-3.7889512944725579E-7</v>
      </c>
      <c r="E51" s="2">
        <v>2.4041307805960392E-7</v>
      </c>
      <c r="F51" s="2">
        <v>4.504527693836262E-8</v>
      </c>
      <c r="G51" s="2">
        <v>3.2973142718881435E-7</v>
      </c>
      <c r="H51" s="2">
        <v>-1.1171228680713928E-7</v>
      </c>
      <c r="I51" s="2">
        <v>2.0978228974151732E-7</v>
      </c>
      <c r="J51" s="2">
        <v>5.0424970012715632E-7</v>
      </c>
      <c r="K51" s="2">
        <v>7.1583380094620822E-7</v>
      </c>
      <c r="L51" s="2">
        <v>2.0695087233396312E-7</v>
      </c>
      <c r="M51" s="2">
        <v>2.25483786274318E-7</v>
      </c>
      <c r="N51" s="2">
        <v>4.1956457948303464E-8</v>
      </c>
      <c r="O51" s="2">
        <v>3.6036221550690096E-7</v>
      </c>
      <c r="P51" s="2">
        <v>5.4002852009534153E-7</v>
      </c>
      <c r="Q51" s="2">
        <v>3.4620512846912976E-7</v>
      </c>
      <c r="R51" s="2">
        <v>3.9614103547508606E-7</v>
      </c>
      <c r="S51" s="2">
        <v>5.9356804925636675E-7</v>
      </c>
      <c r="T51" s="2">
        <v>3.5804560126435658E-7</v>
      </c>
      <c r="U51" s="2">
        <v>1.1737512162224773E-7</v>
      </c>
      <c r="V51" s="2">
        <v>1.039902393319914E-7</v>
      </c>
      <c r="W51" s="2">
        <v>5.8687560811123867E-8</v>
      </c>
      <c r="X51" s="2">
        <v>8.7001734886666071E-8</v>
      </c>
      <c r="Y51" s="2">
        <v>4.0154646870768959E-8</v>
      </c>
      <c r="Z51" s="2">
        <v>1.2097874377731672E-8</v>
      </c>
      <c r="AA51" s="2">
        <v>-2.574015825049292E-10</v>
      </c>
      <c r="AB51" s="2">
        <v>0</v>
      </c>
      <c r="AC51" s="2">
        <v>5.3796930743530206E-8</v>
      </c>
      <c r="AD51" s="2">
        <v>5.63709465685795E-8</v>
      </c>
      <c r="AE51" s="2">
        <v>8.6744333304161156E-8</v>
      </c>
      <c r="AF51" s="2">
        <v>7.2587246266390041E-8</v>
      </c>
      <c r="AG51" s="2">
        <v>1.2072134219481182E-7</v>
      </c>
      <c r="AH51" s="2">
        <v>8.7259136469171011E-8</v>
      </c>
      <c r="AI51" s="2">
        <v>4.9935907005956274E-8</v>
      </c>
      <c r="AJ51" s="2">
        <v>0</v>
      </c>
      <c r="AK51" s="2">
        <v>0</v>
      </c>
      <c r="AL51" s="2">
        <v>-5.148031650098584E-10</v>
      </c>
      <c r="AM51" s="2">
        <v>8.5199923809131592E-8</v>
      </c>
      <c r="AN51" s="2">
        <v>1.4260047670773078E-7</v>
      </c>
      <c r="AO51" s="2">
        <v>1.930511868786969E-8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3.4605068751962683E-6</v>
      </c>
      <c r="AY51" s="2">
        <v>7.2991366750922778E-6</v>
      </c>
      <c r="AZ51" s="2">
        <v>-5.148031650098584E-10</v>
      </c>
      <c r="BA51" s="2">
        <v>2.8545835499796652E-7</v>
      </c>
      <c r="BB51" s="2">
        <v>1.7760709192840116E-8</v>
      </c>
      <c r="BC51" s="2">
        <v>-2.574015825049292E-10</v>
      </c>
      <c r="BD51" s="2">
        <v>-2.574015825049292E-10</v>
      </c>
      <c r="BE51" s="2">
        <v>-1.8018110775345045E-9</v>
      </c>
    </row>
    <row r="52" spans="1:57" x14ac:dyDescent="0.15">
      <c r="A52" s="2" t="s">
        <v>7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7.2879923038801269E-9</v>
      </c>
      <c r="W52" s="2">
        <v>0</v>
      </c>
      <c r="X52" s="2">
        <v>0</v>
      </c>
      <c r="Y52" s="2">
        <v>-8.745590764656152E-9</v>
      </c>
      <c r="Z52" s="2">
        <v>-2.7694370754744481E-8</v>
      </c>
      <c r="AA52" s="2">
        <v>-2.1863976911640381E-8</v>
      </c>
      <c r="AB52" s="2">
        <v>1.8511500451855523E-7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-1.4575984607760254E-8</v>
      </c>
      <c r="AI52" s="2">
        <v>4.5185552284056788E-8</v>
      </c>
      <c r="AJ52" s="2">
        <v>5.6846339970264982E-8</v>
      </c>
      <c r="AK52" s="2">
        <v>4.0812756901728708E-8</v>
      </c>
      <c r="AL52" s="2">
        <v>-4.372795382328076E-9</v>
      </c>
      <c r="AM52" s="2">
        <v>-7.2879923038801269E-9</v>
      </c>
      <c r="AN52" s="2">
        <v>0</v>
      </c>
      <c r="AO52" s="2">
        <v>-2.9151969215520501E-9</v>
      </c>
      <c r="AP52" s="2">
        <v>2.9151969215520501E-9</v>
      </c>
      <c r="AQ52" s="2">
        <v>-1.6033583068536281E-8</v>
      </c>
      <c r="AR52" s="2">
        <v>-2.9151969215520508E-8</v>
      </c>
      <c r="AS52" s="2">
        <v>-1.3118386146984227E-8</v>
      </c>
      <c r="AT52" s="2">
        <v>-8.745590764656152E-9</v>
      </c>
      <c r="AU52" s="2">
        <v>-8.745590764656152E-9</v>
      </c>
      <c r="AV52" s="2">
        <v>-4.372795382328076E-9</v>
      </c>
      <c r="AW52" s="2">
        <v>-1.3118386146984227E-8</v>
      </c>
      <c r="AX52" s="2">
        <v>1.4575984607760254E-8</v>
      </c>
      <c r="AY52" s="2">
        <v>-2.3321575372416401E-8</v>
      </c>
      <c r="AZ52" s="2">
        <v>-2.3977494679765616E-6</v>
      </c>
      <c r="BA52" s="2">
        <v>-2.1863976911640381E-8</v>
      </c>
      <c r="BB52" s="2">
        <v>0</v>
      </c>
      <c r="BC52" s="2">
        <v>6.1219135352593071E-7</v>
      </c>
      <c r="BD52" s="2">
        <v>-1.1106900271113312E-6</v>
      </c>
      <c r="BE52" s="2">
        <v>-9.911669533276971E-8</v>
      </c>
    </row>
    <row r="53" spans="1:57" x14ac:dyDescent="0.15">
      <c r="A53" s="2" t="s">
        <v>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-8.5527054773236419E-9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-2.8509018257745474E-9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2.3092304788773835E-7</v>
      </c>
      <c r="AY53" s="2">
        <v>9.4079760250560068E-7</v>
      </c>
      <c r="AZ53" s="2">
        <v>-2.8509018257745474E-9</v>
      </c>
      <c r="BA53" s="2">
        <v>4.2891817968778065E-5</v>
      </c>
      <c r="BB53" s="2">
        <v>7.2697996557250962E-7</v>
      </c>
      <c r="BC53" s="2">
        <v>-2.8509018257745474E-9</v>
      </c>
      <c r="BD53" s="2">
        <v>-2.8509018257745474E-9</v>
      </c>
      <c r="BE53" s="2">
        <v>0</v>
      </c>
    </row>
    <row r="54" spans="1:57" x14ac:dyDescent="0.15">
      <c r="A54" s="2" t="s">
        <v>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-1.8865842166477848E-8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-4.7164605416194621E-9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-2.8298763249716779E-8</v>
      </c>
      <c r="AY54" s="2">
        <v>3.9618268549603487E-7</v>
      </c>
      <c r="AZ54" s="2">
        <v>-9.4329210832389241E-9</v>
      </c>
      <c r="BA54" s="2">
        <v>4.1976498820413214E-6</v>
      </c>
      <c r="BB54" s="2">
        <v>8.6924367782046696E-6</v>
      </c>
      <c r="BC54" s="2">
        <v>9.4329210832389241E-9</v>
      </c>
      <c r="BD54" s="2">
        <v>-4.7164605416194621E-9</v>
      </c>
      <c r="BE54" s="2">
        <v>4.6221313307870735E-7</v>
      </c>
    </row>
    <row r="55" spans="1:57" x14ac:dyDescent="0.15">
      <c r="A55" s="2" t="s">
        <v>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-1.5680361476237036E-8</v>
      </c>
      <c r="W55" s="2">
        <v>0</v>
      </c>
      <c r="X55" s="2">
        <v>0</v>
      </c>
      <c r="Y55" s="2">
        <v>0</v>
      </c>
      <c r="Z55" s="2">
        <v>-7.8401807381185199E-8</v>
      </c>
      <c r="AA55" s="2">
        <v>-2.1952506066731856E-7</v>
      </c>
      <c r="AB55" s="2">
        <v>-2.1952506066731856E-7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1.4112325328613337E-7</v>
      </c>
      <c r="AI55" s="2">
        <v>6.2721445904948146E-8</v>
      </c>
      <c r="AJ55" s="2">
        <v>-1.568036147623704E-7</v>
      </c>
      <c r="AK55" s="2">
        <v>-9.4082168857422239E-8</v>
      </c>
      <c r="AL55" s="2">
        <v>-1.5680361476237036E-8</v>
      </c>
      <c r="AM55" s="2">
        <v>0</v>
      </c>
      <c r="AN55" s="2">
        <v>9.4082168857422239E-8</v>
      </c>
      <c r="AO55" s="2">
        <v>0</v>
      </c>
      <c r="AP55" s="2">
        <v>-1.5680361476237036E-8</v>
      </c>
      <c r="AQ55" s="2">
        <v>-1.5680361476237036E-8</v>
      </c>
      <c r="AR55" s="2">
        <v>-4.7041084428711119E-8</v>
      </c>
      <c r="AS55" s="2">
        <v>0</v>
      </c>
      <c r="AT55" s="2">
        <v>-1.5680361476237036E-8</v>
      </c>
      <c r="AU55" s="2">
        <v>1.5680361476237036E-8</v>
      </c>
      <c r="AV55" s="2">
        <v>0</v>
      </c>
      <c r="AW55" s="2">
        <v>0</v>
      </c>
      <c r="AX55" s="2">
        <v>1.2544289180989629E-7</v>
      </c>
      <c r="AY55" s="2">
        <v>7.8401807381185199E-8</v>
      </c>
      <c r="AZ55" s="2">
        <v>-4.0768939838216296E-7</v>
      </c>
      <c r="BA55" s="2">
        <v>-1.5680361476237036E-8</v>
      </c>
      <c r="BB55" s="2">
        <v>0</v>
      </c>
      <c r="BC55" s="2">
        <v>1.8135906083415761E-4</v>
      </c>
      <c r="BD55" s="2">
        <v>-5.4881265166829627E-7</v>
      </c>
      <c r="BE55" s="2">
        <v>-6.2721445904948146E-8</v>
      </c>
    </row>
    <row r="56" spans="1:57" x14ac:dyDescent="0.15">
      <c r="A56" s="2" t="s">
        <v>3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-5.8251974741943756E-8</v>
      </c>
      <c r="W56" s="2">
        <v>0</v>
      </c>
      <c r="X56" s="2">
        <v>0</v>
      </c>
      <c r="Y56" s="2">
        <v>-5.8251974741943746E-9</v>
      </c>
      <c r="Z56" s="2">
        <v>-5.2426777267749373E-8</v>
      </c>
      <c r="AA56" s="2">
        <v>-1.4562993685485937E-7</v>
      </c>
      <c r="AB56" s="2">
        <v>5.8251974741943756E-8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2.3300789896777498E-8</v>
      </c>
      <c r="AI56" s="2">
        <v>2.038819115968031E-7</v>
      </c>
      <c r="AJ56" s="2">
        <v>-6.4077172216138126E-8</v>
      </c>
      <c r="AK56" s="2">
        <v>5.8251974741943756E-8</v>
      </c>
      <c r="AL56" s="2">
        <v>-1.1650394948388749E-8</v>
      </c>
      <c r="AM56" s="2">
        <v>-2.3300789896777498E-8</v>
      </c>
      <c r="AN56" s="2">
        <v>-5.8251974741943746E-9</v>
      </c>
      <c r="AO56" s="2">
        <v>1.7475592422583125E-8</v>
      </c>
      <c r="AP56" s="2">
        <v>0</v>
      </c>
      <c r="AQ56" s="2">
        <v>-1.1650394948388749E-8</v>
      </c>
      <c r="AR56" s="2">
        <v>-5.8251974741943756E-8</v>
      </c>
      <c r="AS56" s="2">
        <v>-1.1650394948388749E-8</v>
      </c>
      <c r="AT56" s="2">
        <v>-1.1650394948388749E-8</v>
      </c>
      <c r="AU56" s="2">
        <v>-5.8251974741943746E-9</v>
      </c>
      <c r="AV56" s="2">
        <v>-5.8251974741943746E-9</v>
      </c>
      <c r="AW56" s="2">
        <v>-5.8251974741943746E-9</v>
      </c>
      <c r="AX56" s="2">
        <v>-1.1067875200969314E-7</v>
      </c>
      <c r="AY56" s="2">
        <v>-2.9125987370971878E-8</v>
      </c>
      <c r="AZ56" s="2">
        <v>-8.2135284386140691E-7</v>
      </c>
      <c r="BA56" s="2">
        <v>-1.7475592422583125E-8</v>
      </c>
      <c r="BB56" s="2">
        <v>0</v>
      </c>
      <c r="BC56" s="2">
        <v>5.6562667474427375E-6</v>
      </c>
      <c r="BD56" s="2">
        <v>-7.7358622457301306E-6</v>
      </c>
      <c r="BE56" s="2">
        <v>-3.3203625602907941E-7</v>
      </c>
    </row>
    <row r="57" spans="1:57" x14ac:dyDescent="0.15">
      <c r="A57" s="2" t="s">
        <v>2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1.0326418075362199E-8</v>
      </c>
      <c r="W57" s="2">
        <v>0</v>
      </c>
      <c r="X57" s="2">
        <v>0</v>
      </c>
      <c r="Y57" s="2">
        <v>-5.1632090376810995E-9</v>
      </c>
      <c r="Z57" s="2">
        <v>-2.0652836150724398E-8</v>
      </c>
      <c r="AA57" s="2">
        <v>-1.290802259420275E-8</v>
      </c>
      <c r="AB57" s="2">
        <v>6.4540112971013746E-8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1.807123163188385E-8</v>
      </c>
      <c r="AI57" s="2">
        <v>3.61424632637677E-8</v>
      </c>
      <c r="AJ57" s="2">
        <v>1.5489627113043299E-8</v>
      </c>
      <c r="AK57" s="2">
        <v>2.0652836150724398E-8</v>
      </c>
      <c r="AL57" s="2">
        <v>-7.7448135565216493E-9</v>
      </c>
      <c r="AM57" s="2">
        <v>5.1632090376810995E-9</v>
      </c>
      <c r="AN57" s="2">
        <v>3.61424632637677E-8</v>
      </c>
      <c r="AO57" s="2">
        <v>-5.1632090376810995E-9</v>
      </c>
      <c r="AP57" s="2">
        <v>1.807123163188385E-8</v>
      </c>
      <c r="AQ57" s="2">
        <v>-5.1632090376810995E-9</v>
      </c>
      <c r="AR57" s="2">
        <v>-2.3234440669564949E-8</v>
      </c>
      <c r="AS57" s="2">
        <v>-1.5489627113043299E-8</v>
      </c>
      <c r="AT57" s="2">
        <v>-7.7448135565216493E-9</v>
      </c>
      <c r="AU57" s="2">
        <v>-5.1632090376810995E-9</v>
      </c>
      <c r="AV57" s="2">
        <v>-2.5816045188405498E-9</v>
      </c>
      <c r="AW57" s="2">
        <v>-7.7448135565216493E-9</v>
      </c>
      <c r="AX57" s="2">
        <v>2.5816045188405498E-9</v>
      </c>
      <c r="AY57" s="2">
        <v>1.807123163188385E-8</v>
      </c>
      <c r="AZ57" s="2">
        <v>-1.3166183046086803E-7</v>
      </c>
      <c r="BA57" s="2">
        <v>2.4525242928985226E-7</v>
      </c>
      <c r="BB57" s="2">
        <v>4.1563832753332853E-7</v>
      </c>
      <c r="BC57" s="2">
        <v>1.0119889713854954E-6</v>
      </c>
      <c r="BD57" s="2">
        <v>-1.858755253565196E-7</v>
      </c>
      <c r="BE57" s="2">
        <v>9.0356158159419233E-8</v>
      </c>
    </row>
    <row r="58" spans="1:57" x14ac:dyDescent="0.15">
      <c r="A58" s="2" t="s">
        <v>1</v>
      </c>
      <c r="B58" s="2">
        <v>1.8099781423059597E-6</v>
      </c>
      <c r="C58" s="2">
        <v>2.3739892434754202E-6</v>
      </c>
      <c r="D58" s="2">
        <v>5.9305012664592582E-6</v>
      </c>
      <c r="E58" s="2">
        <v>2.8088759002740725E-6</v>
      </c>
      <c r="F58" s="2">
        <v>2.7501829710146147E-7</v>
      </c>
      <c r="G58" s="2">
        <v>5.4752118294894607E-6</v>
      </c>
      <c r="H58" s="2">
        <v>4.8664823060270804E-6</v>
      </c>
      <c r="I58" s="2">
        <v>1.2593825678243754E-6</v>
      </c>
      <c r="J58" s="2">
        <v>4.7781634219985617E-6</v>
      </c>
      <c r="K58" s="2">
        <v>4.457588232186188E-6</v>
      </c>
      <c r="L58" s="2">
        <v>3.0931173719734493E-6</v>
      </c>
      <c r="M58" s="2">
        <v>8.5859370802407476E-7</v>
      </c>
      <c r="N58" s="2">
        <v>8.2645234200103822E-7</v>
      </c>
      <c r="O58" s="2">
        <v>1.8748198546306944E-6</v>
      </c>
      <c r="P58" s="2">
        <v>1.8653171898934488E-6</v>
      </c>
      <c r="Q58" s="2">
        <v>1.5207058480986299E-6</v>
      </c>
      <c r="R58" s="2">
        <v>1.414779085292274E-6</v>
      </c>
      <c r="S58" s="2">
        <v>2.4033357081051493E-6</v>
      </c>
      <c r="T58" s="2">
        <v>1.8801301672779791E-6</v>
      </c>
      <c r="U58" s="2">
        <v>3.6138075015466429E-7</v>
      </c>
      <c r="V58" s="2">
        <v>1.2434516298825224E-6</v>
      </c>
      <c r="W58" s="2">
        <v>4.5109708487983612E-7</v>
      </c>
      <c r="X58" s="2">
        <v>2.8955178434666063E-7</v>
      </c>
      <c r="Y58" s="2">
        <v>1.1822432893690873E-7</v>
      </c>
      <c r="Z58" s="2">
        <v>7.126998552934215E-8</v>
      </c>
      <c r="AA58" s="2">
        <v>-2.0961760449806512E-8</v>
      </c>
      <c r="AB58" s="2">
        <v>5.3382616612173924E-8</v>
      </c>
      <c r="AC58" s="2">
        <v>2.0374831157211929E-7</v>
      </c>
      <c r="AD58" s="2">
        <v>1.5707345830388346E-7</v>
      </c>
      <c r="AE58" s="2">
        <v>3.815040401864785E-7</v>
      </c>
      <c r="AF58" s="2">
        <v>2.9709801810859094E-7</v>
      </c>
      <c r="AG58" s="2">
        <v>7.9235454500268615E-7</v>
      </c>
      <c r="AH58" s="2">
        <v>1.0016926593614205E-6</v>
      </c>
      <c r="AI58" s="2">
        <v>9.4327922024129294E-7</v>
      </c>
      <c r="AJ58" s="2">
        <v>7.9375199569933995E-8</v>
      </c>
      <c r="AK58" s="2">
        <v>8.1611120684580022E-8</v>
      </c>
      <c r="AL58" s="2">
        <v>8.6362453053202819E-8</v>
      </c>
      <c r="AM58" s="2">
        <v>5.2488248166315504E-7</v>
      </c>
      <c r="AN58" s="2">
        <v>6.8223543010636933E-7</v>
      </c>
      <c r="AO58" s="2">
        <v>2.9430311671528344E-7</v>
      </c>
      <c r="AP58" s="2">
        <v>1.1710636837958572E-7</v>
      </c>
      <c r="AQ58" s="2">
        <v>1.0369084169170956E-7</v>
      </c>
      <c r="AR58" s="2">
        <v>6.4003241906742545E-8</v>
      </c>
      <c r="AS58" s="2">
        <v>5.5059557448158435E-8</v>
      </c>
      <c r="AT58" s="2">
        <v>7.3785396783318933E-8</v>
      </c>
      <c r="AU58" s="2">
        <v>1.777557286143592E-7</v>
      </c>
      <c r="AV58" s="2">
        <v>3.4936267416344187E-8</v>
      </c>
      <c r="AW58" s="2">
        <v>-5.3103126472843169E-9</v>
      </c>
      <c r="AX58" s="2">
        <v>7.3254365518590493E-7</v>
      </c>
      <c r="AY58" s="2">
        <v>7.1437679612940609E-7</v>
      </c>
      <c r="AZ58" s="2">
        <v>1.9564309753152744E-9</v>
      </c>
      <c r="BA58" s="2">
        <v>2.5741041832362398E-7</v>
      </c>
      <c r="BB58" s="2">
        <v>1.4589385273065334E-7</v>
      </c>
      <c r="BC58" s="2">
        <v>7.6300808037295715E-8</v>
      </c>
      <c r="BD58" s="2">
        <v>-4.4997912432251311E-8</v>
      </c>
      <c r="BE58" s="2">
        <v>-1.1179605573230139E-9</v>
      </c>
    </row>
    <row r="59" spans="1:57" x14ac:dyDescent="0.15">
      <c r="A59" s="2" t="s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8">
    <tabColor theme="7"/>
  </sheetPr>
  <dimension ref="A1:BE59"/>
  <sheetViews>
    <sheetView topLeftCell="A28" workbookViewId="0">
      <selection activeCell="A59" sqref="A59"/>
    </sheetView>
  </sheetViews>
  <sheetFormatPr baseColWidth="10" defaultColWidth="9.1640625" defaultRowHeight="13" x14ac:dyDescent="0.15"/>
  <cols>
    <col min="1" max="1" width="9.1640625" style="2"/>
    <col min="2" max="12" width="9.5" style="2" bestFit="1" customWidth="1"/>
    <col min="13" max="14" width="9.6640625" style="2" bestFit="1" customWidth="1"/>
    <col min="15" max="20" width="9.5" style="2" bestFit="1" customWidth="1"/>
    <col min="21" max="23" width="9.6640625" style="2" bestFit="1" customWidth="1"/>
    <col min="24" max="26" width="9.5" style="2" bestFit="1" customWidth="1"/>
    <col min="27" max="28" width="9.6640625" style="2" bestFit="1" customWidth="1"/>
    <col min="29" max="29" width="9.5" style="2" bestFit="1" customWidth="1"/>
    <col min="30" max="30" width="9.6640625" style="2" bestFit="1" customWidth="1"/>
    <col min="31" max="31" width="9.5" style="2" bestFit="1" customWidth="1"/>
    <col min="32" max="32" width="9.6640625" style="2" bestFit="1" customWidth="1"/>
    <col min="33" max="35" width="9.5" style="2" bestFit="1" customWidth="1"/>
    <col min="36" max="36" width="9.6640625" style="2" bestFit="1" customWidth="1"/>
    <col min="37" max="39" width="9.5" style="2" bestFit="1" customWidth="1"/>
    <col min="40" max="41" width="9.6640625" style="2" bestFit="1" customWidth="1"/>
    <col min="42" max="42" width="9.5" style="2" bestFit="1" customWidth="1"/>
    <col min="43" max="43" width="9.6640625" style="2" bestFit="1" customWidth="1"/>
    <col min="44" max="44" width="9.5" style="2" bestFit="1" customWidth="1"/>
    <col min="45" max="45" width="9.6640625" style="2" bestFit="1" customWidth="1"/>
    <col min="46" max="47" width="9.5" style="2" bestFit="1" customWidth="1"/>
    <col min="48" max="49" width="9.6640625" style="2" bestFit="1" customWidth="1"/>
    <col min="50" max="50" width="9.5" style="2" bestFit="1" customWidth="1"/>
    <col min="51" max="53" width="9.6640625" style="2" bestFit="1" customWidth="1"/>
    <col min="54" max="54" width="9.5" style="2" bestFit="1" customWidth="1"/>
    <col min="55" max="55" width="9.6640625" style="2" bestFit="1" customWidth="1"/>
    <col min="56" max="57" width="9.5" style="2" bestFit="1" customWidth="1"/>
    <col min="58" max="16384" width="9.1640625" style="2"/>
  </cols>
  <sheetData>
    <row r="1" spans="1:57" x14ac:dyDescent="0.15">
      <c r="A1" s="2" t="s">
        <v>58</v>
      </c>
      <c r="B1" s="2" t="s">
        <v>57</v>
      </c>
      <c r="C1" s="2" t="s">
        <v>56</v>
      </c>
      <c r="D1" s="2" t="s">
        <v>55</v>
      </c>
      <c r="E1" s="2" t="s">
        <v>54</v>
      </c>
      <c r="F1" s="2" t="s">
        <v>53</v>
      </c>
      <c r="G1" s="2" t="s">
        <v>52</v>
      </c>
      <c r="H1" s="2" t="s">
        <v>51</v>
      </c>
      <c r="I1" s="2" t="s">
        <v>50</v>
      </c>
      <c r="J1" s="2" t="s">
        <v>49</v>
      </c>
      <c r="K1" s="2" t="s">
        <v>48</v>
      </c>
      <c r="L1" s="2" t="s">
        <v>47</v>
      </c>
      <c r="M1" s="2" t="s">
        <v>46</v>
      </c>
      <c r="N1" s="2" t="s">
        <v>45</v>
      </c>
      <c r="O1" s="2" t="s">
        <v>44</v>
      </c>
      <c r="P1" s="2" t="s">
        <v>43</v>
      </c>
      <c r="Q1" s="2" t="s">
        <v>42</v>
      </c>
      <c r="R1" s="2" t="s">
        <v>41</v>
      </c>
      <c r="S1" s="2" t="s">
        <v>40</v>
      </c>
      <c r="T1" s="2" t="s">
        <v>39</v>
      </c>
      <c r="U1" s="2" t="s">
        <v>38</v>
      </c>
      <c r="V1" s="2" t="s">
        <v>37</v>
      </c>
      <c r="W1" s="2" t="s">
        <v>36</v>
      </c>
      <c r="X1" s="2" t="s">
        <v>35</v>
      </c>
      <c r="Y1" s="2" t="s">
        <v>34</v>
      </c>
      <c r="Z1" s="2" t="s">
        <v>33</v>
      </c>
      <c r="AA1" s="2" t="s">
        <v>32</v>
      </c>
      <c r="AB1" s="2" t="s">
        <v>31</v>
      </c>
      <c r="AC1" s="2" t="s">
        <v>30</v>
      </c>
      <c r="AD1" s="2" t="s">
        <v>29</v>
      </c>
      <c r="AE1" s="2" t="s">
        <v>28</v>
      </c>
      <c r="AF1" s="2" t="s">
        <v>27</v>
      </c>
      <c r="AG1" s="2" t="s">
        <v>26</v>
      </c>
      <c r="AH1" s="2" t="s">
        <v>25</v>
      </c>
      <c r="AI1" s="2" t="s">
        <v>24</v>
      </c>
      <c r="AJ1" s="2" t="s">
        <v>23</v>
      </c>
      <c r="AK1" s="2" t="s">
        <v>22</v>
      </c>
      <c r="AL1" s="2" t="s">
        <v>21</v>
      </c>
      <c r="AM1" s="2" t="s">
        <v>20</v>
      </c>
      <c r="AN1" s="2" t="s">
        <v>19</v>
      </c>
      <c r="AO1" s="2" t="s">
        <v>18</v>
      </c>
      <c r="AP1" s="2" t="s">
        <v>17</v>
      </c>
      <c r="AQ1" s="2" t="s">
        <v>16</v>
      </c>
      <c r="AR1" s="2" t="s">
        <v>15</v>
      </c>
      <c r="AS1" s="2" t="s">
        <v>14</v>
      </c>
      <c r="AT1" s="2" t="s">
        <v>13</v>
      </c>
      <c r="AU1" s="2" t="s">
        <v>12</v>
      </c>
      <c r="AV1" s="2" t="s">
        <v>11</v>
      </c>
      <c r="AW1" s="2" t="s">
        <v>10</v>
      </c>
      <c r="AX1" s="2" t="s">
        <v>9</v>
      </c>
      <c r="AY1" s="2" t="s">
        <v>8</v>
      </c>
      <c r="AZ1" s="2" t="s">
        <v>7</v>
      </c>
      <c r="BA1" s="2" t="s">
        <v>6</v>
      </c>
      <c r="BB1" s="2" t="s">
        <v>5</v>
      </c>
      <c r="BC1" s="2" t="s">
        <v>4</v>
      </c>
      <c r="BD1" s="2" t="s">
        <v>3</v>
      </c>
      <c r="BE1" s="2" t="s">
        <v>2</v>
      </c>
    </row>
    <row r="2" spans="1:57" x14ac:dyDescent="0.15">
      <c r="A2" s="2" t="s">
        <v>57</v>
      </c>
      <c r="B2" s="2">
        <v>8.6643778659507235E-4</v>
      </c>
      <c r="C2" s="2">
        <v>3.456960250896909E-4</v>
      </c>
      <c r="D2" s="2">
        <v>6.2942019688437995E-5</v>
      </c>
      <c r="E2" s="2">
        <v>2.350178589813649E-5</v>
      </c>
      <c r="F2" s="2">
        <v>3.940063516199799E-6</v>
      </c>
      <c r="G2" s="2">
        <v>5.7220017898579995E-5</v>
      </c>
      <c r="H2" s="2">
        <v>1.5700856122343921E-5</v>
      </c>
      <c r="I2" s="2">
        <v>5.7081422699517686E-5</v>
      </c>
      <c r="J2" s="2">
        <v>6.2904400991549653E-4</v>
      </c>
      <c r="K2" s="2">
        <v>2.7412150443108653E-4</v>
      </c>
      <c r="L2" s="2">
        <v>3.1540307443750145E-5</v>
      </c>
      <c r="M2" s="2">
        <v>7.8207290899443252E-6</v>
      </c>
      <c r="N2" s="2">
        <v>3.1480909501294876E-6</v>
      </c>
      <c r="O2" s="2">
        <v>1.0303563084574751E-4</v>
      </c>
      <c r="P2" s="2">
        <v>4.7458956021763414E-4</v>
      </c>
      <c r="Q2" s="2">
        <v>1.6540347042378454E-4</v>
      </c>
      <c r="R2" s="2">
        <v>2.6279629673628104E-4</v>
      </c>
      <c r="S2" s="2">
        <v>7.3407937149057149E-4</v>
      </c>
      <c r="T2" s="2">
        <v>1.0331282124387213E-4</v>
      </c>
      <c r="U2" s="2">
        <v>1.385951990623045E-7</v>
      </c>
      <c r="V2" s="2">
        <v>2.1977238708451141E-6</v>
      </c>
      <c r="W2" s="2">
        <v>0</v>
      </c>
      <c r="X2" s="2">
        <v>1.9799314151757787E-7</v>
      </c>
      <c r="Y2" s="2">
        <v>0</v>
      </c>
      <c r="Z2" s="2">
        <v>0</v>
      </c>
      <c r="AA2" s="2">
        <v>0</v>
      </c>
      <c r="AB2" s="2">
        <v>0</v>
      </c>
      <c r="AC2" s="2">
        <v>8.7116982267734252E-7</v>
      </c>
      <c r="AD2" s="2">
        <v>-6.3357805285624905E-7</v>
      </c>
      <c r="AE2" s="2">
        <v>5.2468182502158132E-6</v>
      </c>
      <c r="AF2" s="2">
        <v>4.5538422549042902E-7</v>
      </c>
      <c r="AG2" s="2">
        <v>3.7678094830795059E-5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</row>
    <row r="3" spans="1:57" x14ac:dyDescent="0.15">
      <c r="A3" s="2" t="s">
        <v>56</v>
      </c>
      <c r="B3" s="2">
        <v>4.2066800651608142E-4</v>
      </c>
      <c r="C3" s="2">
        <v>4.303653289085131E-3</v>
      </c>
      <c r="D3" s="2">
        <v>1.3364240731566436E-4</v>
      </c>
      <c r="E3" s="2">
        <v>2.8718785222427263E-5</v>
      </c>
      <c r="F3" s="2">
        <v>4.8675907156656384E-7</v>
      </c>
      <c r="G3" s="2">
        <v>3.3288912061024445E-4</v>
      </c>
      <c r="H3" s="2">
        <v>1.2439398495589963E-5</v>
      </c>
      <c r="I3" s="2">
        <v>5.0947449490633677E-5</v>
      </c>
      <c r="J3" s="2">
        <v>1.1447491676419876E-3</v>
      </c>
      <c r="K3" s="2">
        <v>5.6063828176211106E-4</v>
      </c>
      <c r="L3" s="2">
        <v>3.0233146778412131E-5</v>
      </c>
      <c r="M3" s="2">
        <v>8.6534946056278014E-6</v>
      </c>
      <c r="N3" s="2">
        <v>2.5960483816883399E-6</v>
      </c>
      <c r="O3" s="2">
        <v>2.3851194506761625E-5</v>
      </c>
      <c r="P3" s="2">
        <v>5.7113064397143488E-5</v>
      </c>
      <c r="Q3" s="2">
        <v>5.27322327530444E-5</v>
      </c>
      <c r="R3" s="2">
        <v>3.320778554909668E-5</v>
      </c>
      <c r="S3" s="2">
        <v>1.9156673683208545E-4</v>
      </c>
      <c r="T3" s="2">
        <v>1.95785315452329E-5</v>
      </c>
      <c r="U3" s="2">
        <v>5.4084341285173759E-7</v>
      </c>
      <c r="V3" s="2">
        <v>-1.6225302385552124E-7</v>
      </c>
      <c r="W3" s="2">
        <v>0</v>
      </c>
      <c r="X3" s="2">
        <v>1.4602772146996911E-6</v>
      </c>
      <c r="Y3" s="2">
        <v>0</v>
      </c>
      <c r="Z3" s="2">
        <v>0</v>
      </c>
      <c r="AA3" s="2">
        <v>0</v>
      </c>
      <c r="AB3" s="2">
        <v>0</v>
      </c>
      <c r="AC3" s="2">
        <v>1.5684458972700388E-6</v>
      </c>
      <c r="AD3" s="2">
        <v>6.4901209542208498E-7</v>
      </c>
      <c r="AE3" s="2">
        <v>4.8135063743804637E-6</v>
      </c>
      <c r="AF3" s="2">
        <v>6.4901209542208498E-7</v>
      </c>
      <c r="AG3" s="2">
        <v>5.0298437395211591E-6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</row>
    <row r="4" spans="1:57" x14ac:dyDescent="0.15">
      <c r="A4" s="2" t="s">
        <v>55</v>
      </c>
      <c r="B4" s="2">
        <v>6.6650046743736683E-5</v>
      </c>
      <c r="C4" s="2">
        <v>1.1045678686846618E-4</v>
      </c>
      <c r="D4" s="2">
        <v>7.3856227011328732E-4</v>
      </c>
      <c r="E4" s="2">
        <v>2.3950071741980103E-5</v>
      </c>
      <c r="F4" s="2">
        <v>8.7971551318656111E-6</v>
      </c>
      <c r="G4" s="2">
        <v>4.0062456057965971E-4</v>
      </c>
      <c r="H4" s="2">
        <v>2.5804717120844279E-4</v>
      </c>
      <c r="I4" s="2">
        <v>7.1776973416331812E-6</v>
      </c>
      <c r="J4" s="2">
        <v>4.2716250959447358E-5</v>
      </c>
      <c r="K4" s="2">
        <v>5.7488310159597641E-4</v>
      </c>
      <c r="L4" s="2">
        <v>1.3024835142045246E-4</v>
      </c>
      <c r="M4" s="2">
        <v>3.5807106919712018E-6</v>
      </c>
      <c r="N4" s="2">
        <v>1.4599534048628036E-5</v>
      </c>
      <c r="O4" s="2">
        <v>1.8806869111694199E-5</v>
      </c>
      <c r="P4" s="2">
        <v>4.3481220970913929E-5</v>
      </c>
      <c r="Q4" s="2">
        <v>6.3280923501745593E-5</v>
      </c>
      <c r="R4" s="2">
        <v>3.0444178860600605E-5</v>
      </c>
      <c r="S4" s="2">
        <v>1.1335390733742471E-4</v>
      </c>
      <c r="T4" s="2">
        <v>2.6773950401330121E-5</v>
      </c>
      <c r="U4" s="2">
        <v>2.2786340767089464E-7</v>
      </c>
      <c r="V4" s="2">
        <v>1.2695246998806989E-6</v>
      </c>
      <c r="W4" s="2">
        <v>0</v>
      </c>
      <c r="X4" s="2">
        <v>1.0091093768282478E-6</v>
      </c>
      <c r="Y4" s="2">
        <v>0</v>
      </c>
      <c r="Z4" s="2">
        <v>0</v>
      </c>
      <c r="AA4" s="2">
        <v>0</v>
      </c>
      <c r="AB4" s="2">
        <v>0</v>
      </c>
      <c r="AC4" s="2">
        <v>7.4869405377579668E-7</v>
      </c>
      <c r="AD4" s="2">
        <v>3.9062298457867656E-7</v>
      </c>
      <c r="AE4" s="2">
        <v>2.24608216132739E-6</v>
      </c>
      <c r="AF4" s="2">
        <v>2.0344947113472737E-7</v>
      </c>
      <c r="AG4" s="2">
        <v>1.2670833062270821E-5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</row>
    <row r="5" spans="1:57" x14ac:dyDescent="0.15">
      <c r="A5" s="2" t="s">
        <v>54</v>
      </c>
      <c r="B5" s="2">
        <v>1.5240814071277284E-5</v>
      </c>
      <c r="C5" s="2">
        <v>2.6107376369831479E-5</v>
      </c>
      <c r="D5" s="2">
        <v>2.3478639419333773E-5</v>
      </c>
      <c r="E5" s="2">
        <v>7.4750730437257728E-4</v>
      </c>
      <c r="F5" s="2">
        <v>8.7066446768076741E-7</v>
      </c>
      <c r="G5" s="2">
        <v>5.3905851032658291E-5</v>
      </c>
      <c r="H5" s="2">
        <v>1.2624634781371128E-5</v>
      </c>
      <c r="I5" s="2">
        <v>9.0540732865072119E-6</v>
      </c>
      <c r="J5" s="2">
        <v>5.1373389480029131E-5</v>
      </c>
      <c r="K5" s="2">
        <v>2.5496236887709397E-5</v>
      </c>
      <c r="L5" s="2">
        <v>4.2444892799437416E-6</v>
      </c>
      <c r="M5" s="2">
        <v>4.365879998995387E-6</v>
      </c>
      <c r="N5" s="2">
        <v>4.2696046011268406E-7</v>
      </c>
      <c r="O5" s="2">
        <v>1.3842727858751434E-5</v>
      </c>
      <c r="P5" s="2">
        <v>1.1699553784460313E-5</v>
      </c>
      <c r="Q5" s="2">
        <v>7.187167745230181E-6</v>
      </c>
      <c r="R5" s="2">
        <v>1.398086212525848E-5</v>
      </c>
      <c r="S5" s="2">
        <v>1.2771140821605874E-5</v>
      </c>
      <c r="T5" s="2">
        <v>1.3993419785850029E-5</v>
      </c>
      <c r="U5" s="2">
        <v>-3.0975562792488841E-7</v>
      </c>
      <c r="V5" s="2">
        <v>1.7325385729474506E-5</v>
      </c>
      <c r="W5" s="2">
        <v>-4.1858868638498437E-9</v>
      </c>
      <c r="X5" s="2">
        <v>2.8045441987793953E-7</v>
      </c>
      <c r="Y5" s="2">
        <v>0</v>
      </c>
      <c r="Z5" s="2">
        <v>0</v>
      </c>
      <c r="AA5" s="2">
        <v>0</v>
      </c>
      <c r="AB5" s="2">
        <v>0</v>
      </c>
      <c r="AC5" s="2">
        <v>3.4324272283568723E-7</v>
      </c>
      <c r="AD5" s="2">
        <v>1.3813426650704485E-7</v>
      </c>
      <c r="AE5" s="2">
        <v>8.0787616472301987E-7</v>
      </c>
      <c r="AF5" s="2">
        <v>4.646334418873327E-7</v>
      </c>
      <c r="AG5" s="2">
        <v>3.4073119071737735E-6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</row>
    <row r="6" spans="1:57" x14ac:dyDescent="0.15">
      <c r="A6" s="2" t="s">
        <v>53</v>
      </c>
      <c r="B6" s="2">
        <v>1.3921958435376297E-5</v>
      </c>
      <c r="C6" s="2">
        <v>1.3279987476782996E-6</v>
      </c>
      <c r="D6" s="2">
        <v>1.4664630720807763E-5</v>
      </c>
      <c r="E6" s="2">
        <v>2.3413058489873338E-6</v>
      </c>
      <c r="F6" s="2">
        <v>9.3268310150922837E-5</v>
      </c>
      <c r="G6" s="2">
        <v>3.2476177905308173E-6</v>
      </c>
      <c r="H6" s="2">
        <v>1.5910809640430053E-5</v>
      </c>
      <c r="I6" s="2">
        <v>2.4734763404624252E-6</v>
      </c>
      <c r="J6" s="2">
        <v>2.6685851612113695E-6</v>
      </c>
      <c r="K6" s="2">
        <v>2.9618777756275246E-5</v>
      </c>
      <c r="L6" s="2">
        <v>6.3618063230010677E-5</v>
      </c>
      <c r="M6" s="2">
        <v>5.8973214529600311E-6</v>
      </c>
      <c r="N6" s="2">
        <v>1.9290597922435962E-5</v>
      </c>
      <c r="O6" s="2">
        <v>2.3167599005705308E-5</v>
      </c>
      <c r="P6" s="2">
        <v>2.2116528906831963E-5</v>
      </c>
      <c r="Q6" s="2">
        <v>6.8602778908499838E-5</v>
      </c>
      <c r="R6" s="2">
        <v>1.7358391213728674E-5</v>
      </c>
      <c r="S6" s="2">
        <v>2.4174612274086956E-5</v>
      </c>
      <c r="T6" s="2">
        <v>3.538392871776019E-5</v>
      </c>
      <c r="U6" s="2">
        <v>-3.7133614271573307E-7</v>
      </c>
      <c r="V6" s="2">
        <v>-2.7692864880495341E-7</v>
      </c>
      <c r="W6" s="2">
        <v>-6.2938329273853052E-9</v>
      </c>
      <c r="X6" s="2">
        <v>4.4056830491697137E-7</v>
      </c>
      <c r="Y6" s="2">
        <v>0</v>
      </c>
      <c r="Z6" s="2">
        <v>0</v>
      </c>
      <c r="AA6" s="2">
        <v>0</v>
      </c>
      <c r="AB6" s="2">
        <v>0</v>
      </c>
      <c r="AC6" s="2">
        <v>5.1420615016737947E-6</v>
      </c>
      <c r="AD6" s="2">
        <v>3.9651147442527427E-7</v>
      </c>
      <c r="AE6" s="2">
        <v>3.8921062822950735E-5</v>
      </c>
      <c r="AF6" s="2">
        <v>5.324582656567969E-6</v>
      </c>
      <c r="AG6" s="2">
        <v>7.9604398865569336E-5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</row>
    <row r="7" spans="1:57" x14ac:dyDescent="0.15">
      <c r="A7" s="2" t="s">
        <v>52</v>
      </c>
      <c r="B7" s="2">
        <v>4.715911486080848E-5</v>
      </c>
      <c r="C7" s="2">
        <v>2.177088890407116E-4</v>
      </c>
      <c r="D7" s="2">
        <v>3.3852300428672974E-4</v>
      </c>
      <c r="E7" s="2">
        <v>7.8023132932230715E-5</v>
      </c>
      <c r="F7" s="2">
        <v>1.5590090371647406E-6</v>
      </c>
      <c r="G7" s="2">
        <v>7.1561785454191302E-4</v>
      </c>
      <c r="H7" s="2">
        <v>1.1370590620943485E-4</v>
      </c>
      <c r="I7" s="2">
        <v>9.085134249211774E-6</v>
      </c>
      <c r="J7" s="2">
        <v>9.8588242818746486E-5</v>
      </c>
      <c r="K7" s="2">
        <v>2.4567293225978538E-4</v>
      </c>
      <c r="L7" s="2">
        <v>3.3251591352115093E-5</v>
      </c>
      <c r="M7" s="2">
        <v>2.5220332675811885E-6</v>
      </c>
      <c r="N7" s="2">
        <v>2.4929608379837108E-6</v>
      </c>
      <c r="O7" s="2">
        <v>1.3642237588616398E-5</v>
      </c>
      <c r="P7" s="2">
        <v>2.4173725210302689E-5</v>
      </c>
      <c r="Q7" s="2">
        <v>3.0740460245632953E-5</v>
      </c>
      <c r="R7" s="2">
        <v>1.9107854352942201E-5</v>
      </c>
      <c r="S7" s="2">
        <v>6.500595257996008E-5</v>
      </c>
      <c r="T7" s="2">
        <v>1.4100128354776674E-5</v>
      </c>
      <c r="U7" s="2">
        <v>2.362134904795061E-7</v>
      </c>
      <c r="V7" s="2">
        <v>4.7533422391876003E-6</v>
      </c>
      <c r="W7" s="2">
        <v>0</v>
      </c>
      <c r="X7" s="2">
        <v>1.0902161099054128E-7</v>
      </c>
      <c r="Y7" s="2">
        <v>0</v>
      </c>
      <c r="Z7" s="2">
        <v>0</v>
      </c>
      <c r="AA7" s="2">
        <v>0</v>
      </c>
      <c r="AB7" s="2">
        <v>0</v>
      </c>
      <c r="AC7" s="2">
        <v>1.2355782578928012E-7</v>
      </c>
      <c r="AD7" s="2">
        <v>2.4711565157856025E-7</v>
      </c>
      <c r="AE7" s="2">
        <v>9.2668369341960105E-7</v>
      </c>
      <c r="AF7" s="2">
        <v>3.6340536996847092E-9</v>
      </c>
      <c r="AG7" s="2">
        <v>6.3159853300520249E-6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</row>
    <row r="8" spans="1:57" x14ac:dyDescent="0.15">
      <c r="A8" s="2" t="s">
        <v>51</v>
      </c>
      <c r="B8" s="2">
        <v>1.8156320054025478E-5</v>
      </c>
      <c r="C8" s="2">
        <v>5.2174859470839522E-5</v>
      </c>
      <c r="D8" s="2">
        <v>3.0133702933771535E-4</v>
      </c>
      <c r="E8" s="2">
        <v>2.3275563263174512E-5</v>
      </c>
      <c r="F8" s="2">
        <v>6.0087382688300161E-6</v>
      </c>
      <c r="G8" s="2">
        <v>2.0939244746716922E-4</v>
      </c>
      <c r="H8" s="2">
        <v>3.6514170481274195E-4</v>
      </c>
      <c r="I8" s="2">
        <v>4.5828909642070746E-6</v>
      </c>
      <c r="J8" s="2">
        <v>1.7978421042089282E-5</v>
      </c>
      <c r="K8" s="2">
        <v>1.4166602810214613E-4</v>
      </c>
      <c r="L8" s="2">
        <v>6.5870428180793222E-5</v>
      </c>
      <c r="M8" s="2">
        <v>1.0939461629509353E-6</v>
      </c>
      <c r="N8" s="2">
        <v>1.7718210547018427E-5</v>
      </c>
      <c r="O8" s="2">
        <v>9.0967464909463708E-6</v>
      </c>
      <c r="P8" s="2">
        <v>1.2835280950739857E-5</v>
      </c>
      <c r="Q8" s="2">
        <v>2.8126630349852571E-5</v>
      </c>
      <c r="R8" s="2">
        <v>8.7887422314747491E-6</v>
      </c>
      <c r="S8" s="2">
        <v>3.9806895327573844E-5</v>
      </c>
      <c r="T8" s="2">
        <v>1.0339384365366365E-5</v>
      </c>
      <c r="U8" s="2">
        <v>1.8586463933632395E-8</v>
      </c>
      <c r="V8" s="2">
        <v>9.957034250160213E-7</v>
      </c>
      <c r="W8" s="2">
        <v>0</v>
      </c>
      <c r="X8" s="2">
        <v>2.3100319460371695E-7</v>
      </c>
      <c r="Y8" s="2">
        <v>0</v>
      </c>
      <c r="Z8" s="2">
        <v>0</v>
      </c>
      <c r="AA8" s="2">
        <v>0</v>
      </c>
      <c r="AB8" s="2">
        <v>0</v>
      </c>
      <c r="AC8" s="2">
        <v>3.0800425947162259E-7</v>
      </c>
      <c r="AD8" s="2">
        <v>9.5587528801538044E-8</v>
      </c>
      <c r="AE8" s="2">
        <v>1.0753596990173029E-6</v>
      </c>
      <c r="AF8" s="2">
        <v>-3.9828137000640852E-8</v>
      </c>
      <c r="AG8" s="2">
        <v>1.0740320944506149E-5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</row>
    <row r="9" spans="1:57" x14ac:dyDescent="0.15">
      <c r="A9" s="2" t="s">
        <v>50</v>
      </c>
      <c r="B9" s="2">
        <v>2.6821964617052152E-6</v>
      </c>
      <c r="C9" s="2">
        <v>-4.813256664155935E-6</v>
      </c>
      <c r="D9" s="2">
        <v>-2.7373100876306646E-6</v>
      </c>
      <c r="E9" s="2">
        <v>-2.9945070086160969E-6</v>
      </c>
      <c r="F9" s="2">
        <v>1.1022725185089926E-7</v>
      </c>
      <c r="G9" s="2">
        <v>4.1886355703341724E-6</v>
      </c>
      <c r="H9" s="2">
        <v>2.4066283320779675E-6</v>
      </c>
      <c r="I9" s="2">
        <v>3.2307974941671405E-3</v>
      </c>
      <c r="J9" s="2">
        <v>5.9890140172321938E-6</v>
      </c>
      <c r="K9" s="2">
        <v>6.2462109382176257E-6</v>
      </c>
      <c r="L9" s="2">
        <v>2.5168555839288664E-6</v>
      </c>
      <c r="M9" s="2">
        <v>1.6333841603439087E-4</v>
      </c>
      <c r="N9" s="2">
        <v>7.3484834567266176E-7</v>
      </c>
      <c r="O9" s="2">
        <v>7.2145573457277757E-4</v>
      </c>
      <c r="P9" s="2">
        <v>3.2535410504657101E-5</v>
      </c>
      <c r="Q9" s="2">
        <v>3.8763250234232906E-6</v>
      </c>
      <c r="R9" s="2">
        <v>2.9856888284680242E-4</v>
      </c>
      <c r="S9" s="2">
        <v>1.1573861444344422E-5</v>
      </c>
      <c r="T9" s="2">
        <v>1.7110943728987929E-4</v>
      </c>
      <c r="U9" s="2">
        <v>3.2149615123178956E-6</v>
      </c>
      <c r="V9" s="2">
        <v>9.185604320908272E-8</v>
      </c>
      <c r="W9" s="2">
        <v>-2.3882571234361505E-7</v>
      </c>
      <c r="X9" s="2">
        <v>2.6821964617052152E-6</v>
      </c>
      <c r="Y9" s="2">
        <v>0</v>
      </c>
      <c r="Z9" s="2">
        <v>0</v>
      </c>
      <c r="AA9" s="2">
        <v>0</v>
      </c>
      <c r="AB9" s="2">
        <v>0</v>
      </c>
      <c r="AC9" s="2">
        <v>9.5530284937446019E-7</v>
      </c>
      <c r="AD9" s="2">
        <v>1.7085224036889386E-6</v>
      </c>
      <c r="AE9" s="2">
        <v>3.5089008505869598E-6</v>
      </c>
      <c r="AF9" s="2">
        <v>8.4507559752356097E-7</v>
      </c>
      <c r="AG9" s="2">
        <v>3.0202267007146397E-5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</row>
    <row r="10" spans="1:57" x14ac:dyDescent="0.15">
      <c r="A10" s="2" t="s">
        <v>49</v>
      </c>
      <c r="B10" s="2">
        <v>1.8781970257137503E-4</v>
      </c>
      <c r="C10" s="2">
        <v>3.0878832456649797E-4</v>
      </c>
      <c r="D10" s="2">
        <v>1.5354204413256564E-5</v>
      </c>
      <c r="E10" s="2">
        <v>2.1274817790410206E-5</v>
      </c>
      <c r="F10" s="2">
        <v>1.1415167678965612E-6</v>
      </c>
      <c r="G10" s="2">
        <v>5.6669876445681752E-5</v>
      </c>
      <c r="H10" s="2">
        <v>3.3843560512989599E-6</v>
      </c>
      <c r="I10" s="2">
        <v>4.9668037679217635E-5</v>
      </c>
      <c r="J10" s="2">
        <v>1.8766374887209903E-3</v>
      </c>
      <c r="K10" s="2">
        <v>6.2341285458012905E-5</v>
      </c>
      <c r="L10" s="2">
        <v>1.3264103288938916E-6</v>
      </c>
      <c r="M10" s="2">
        <v>1.430915385109774E-5</v>
      </c>
      <c r="N10" s="2">
        <v>2.8537919197414031E-7</v>
      </c>
      <c r="O10" s="2">
        <v>4.4249852456948037E-5</v>
      </c>
      <c r="P10" s="2">
        <v>8.7414460099346521E-5</v>
      </c>
      <c r="Q10" s="2">
        <v>2.009310677012292E-5</v>
      </c>
      <c r="R10" s="2">
        <v>1.0437241518299299E-4</v>
      </c>
      <c r="S10" s="2">
        <v>5.7389353563475713E-5</v>
      </c>
      <c r="T10" s="2">
        <v>4.2919422702815079E-5</v>
      </c>
      <c r="U10" s="2">
        <v>3.9390367342909507E-7</v>
      </c>
      <c r="V10" s="2">
        <v>5.2935830398583497E-6</v>
      </c>
      <c r="W10" s="2">
        <v>-8.0388504781447967E-9</v>
      </c>
      <c r="X10" s="2">
        <v>4.4213677629796387E-7</v>
      </c>
      <c r="Y10" s="2">
        <v>0</v>
      </c>
      <c r="Z10" s="2">
        <v>0</v>
      </c>
      <c r="AA10" s="2">
        <v>0</v>
      </c>
      <c r="AB10" s="2">
        <v>0</v>
      </c>
      <c r="AC10" s="2">
        <v>3.7380654723373308E-7</v>
      </c>
      <c r="AD10" s="2">
        <v>1.1937692960045025E-6</v>
      </c>
      <c r="AE10" s="2">
        <v>3.9390367342909507E-7</v>
      </c>
      <c r="AF10" s="2">
        <v>3.1753459388671951E-7</v>
      </c>
      <c r="AG10" s="2">
        <v>1.617014773678826E-5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</row>
    <row r="11" spans="1:57" x14ac:dyDescent="0.15">
      <c r="A11" s="2" t="s">
        <v>48</v>
      </c>
      <c r="B11" s="2">
        <v>2.3697533015164479E-4</v>
      </c>
      <c r="C11" s="2">
        <v>3.5516664167188617E-4</v>
      </c>
      <c r="D11" s="2">
        <v>4.5145535785174272E-4</v>
      </c>
      <c r="E11" s="2">
        <v>2.2580762546644674E-5</v>
      </c>
      <c r="F11" s="2">
        <v>1.290723113702727E-5</v>
      </c>
      <c r="G11" s="2">
        <v>2.4022832731988321E-4</v>
      </c>
      <c r="H11" s="2">
        <v>9.2407173796060237E-5</v>
      </c>
      <c r="I11" s="2">
        <v>2.2321625484090085E-5</v>
      </c>
      <c r="J11" s="2">
        <v>1.1344965463094473E-4</v>
      </c>
      <c r="K11" s="2">
        <v>8.3982186808048915E-4</v>
      </c>
      <c r="L11" s="2">
        <v>2.0851436170682004E-4</v>
      </c>
      <c r="M11" s="2">
        <v>1.2557120424852456E-5</v>
      </c>
      <c r="N11" s="2">
        <v>1.6896287834011134E-5</v>
      </c>
      <c r="O11" s="2">
        <v>5.3597263512619422E-5</v>
      </c>
      <c r="P11" s="2">
        <v>1.3824962287287067E-4</v>
      </c>
      <c r="Q11" s="2">
        <v>1.7483757068376899E-4</v>
      </c>
      <c r="R11" s="2">
        <v>8.1382821528445533E-5</v>
      </c>
      <c r="S11" s="2">
        <v>3.7781632365006134E-4</v>
      </c>
      <c r="T11" s="2">
        <v>6.1134292544792117E-5</v>
      </c>
      <c r="U11" s="2">
        <v>2.4838563123583017E-6</v>
      </c>
      <c r="V11" s="2">
        <v>2.1199617138773961E-5</v>
      </c>
      <c r="W11" s="2">
        <v>2.0675829459142354E-7</v>
      </c>
      <c r="X11" s="2">
        <v>5.0559294970756103E-6</v>
      </c>
      <c r="Y11" s="2">
        <v>5.5135545224379625E-8</v>
      </c>
      <c r="Z11" s="2">
        <v>7.9946540575350445E-8</v>
      </c>
      <c r="AA11" s="2">
        <v>8.8216872359007385E-8</v>
      </c>
      <c r="AB11" s="2">
        <v>0</v>
      </c>
      <c r="AC11" s="2">
        <v>6.1476132925183267E-7</v>
      </c>
      <c r="AD11" s="2">
        <v>8.7665516906763581E-7</v>
      </c>
      <c r="AE11" s="2">
        <v>3.8650017202290112E-6</v>
      </c>
      <c r="AF11" s="2">
        <v>2.0951507185264253E-7</v>
      </c>
      <c r="AG11" s="2">
        <v>3.2700891872579548E-5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</row>
    <row r="12" spans="1:57" x14ac:dyDescent="0.15">
      <c r="A12" s="2" t="s">
        <v>47</v>
      </c>
      <c r="B12" s="2">
        <v>5.7835465511659701E-5</v>
      </c>
      <c r="C12" s="2">
        <v>2.5887277635769526E-5</v>
      </c>
      <c r="D12" s="2">
        <v>1.9085263359023961E-4</v>
      </c>
      <c r="E12" s="2">
        <v>4.6814294590762355E-6</v>
      </c>
      <c r="F12" s="2">
        <v>6.605364888809446E-5</v>
      </c>
      <c r="G12" s="2">
        <v>5.5487413118392616E-5</v>
      </c>
      <c r="H12" s="2">
        <v>7.3993001042828768E-5</v>
      </c>
      <c r="I12" s="2">
        <v>6.5745467011478159E-6</v>
      </c>
      <c r="J12" s="2">
        <v>2.1367276778730405E-5</v>
      </c>
      <c r="K12" s="2">
        <v>3.1449226742320921E-4</v>
      </c>
      <c r="L12" s="2">
        <v>9.0234185940507995E-4</v>
      </c>
      <c r="M12" s="2">
        <v>5.6059750889251476E-6</v>
      </c>
      <c r="N12" s="2">
        <v>1.1324950199276272E-4</v>
      </c>
      <c r="O12" s="2">
        <v>3.4032084374914697E-5</v>
      </c>
      <c r="P12" s="2">
        <v>6.8122870059661087E-5</v>
      </c>
      <c r="Q12" s="2">
        <v>1.4955626212365491E-4</v>
      </c>
      <c r="R12" s="2">
        <v>3.0172473253481944E-5</v>
      </c>
      <c r="S12" s="2">
        <v>1.2371301047025914E-4</v>
      </c>
      <c r="T12" s="2">
        <v>4.6520788041603972E-5</v>
      </c>
      <c r="U12" s="2">
        <v>2.9350654915838464E-8</v>
      </c>
      <c r="V12" s="2">
        <v>-2.3480523932670771E-7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2.1572731363141273E-6</v>
      </c>
      <c r="AD12" s="2">
        <v>2.9350654915838469E-7</v>
      </c>
      <c r="AE12" s="2">
        <v>1.3721431173154482E-5</v>
      </c>
      <c r="AF12" s="2">
        <v>1.2914288162968924E-6</v>
      </c>
      <c r="AG12" s="2">
        <v>5.1833256581370723E-5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</row>
    <row r="13" spans="1:57" x14ac:dyDescent="0.15">
      <c r="A13" s="2" t="s">
        <v>46</v>
      </c>
      <c r="B13" s="2">
        <v>7.1659051858067082E-6</v>
      </c>
      <c r="C13" s="2">
        <v>1.1712862344699072E-5</v>
      </c>
      <c r="D13" s="2">
        <v>-1.5266853427036232E-6</v>
      </c>
      <c r="E13" s="2">
        <v>1.7459653512762302E-6</v>
      </c>
      <c r="F13" s="2">
        <v>2.6479095374805386E-7</v>
      </c>
      <c r="G13" s="2">
        <v>1.0244100023127834E-5</v>
      </c>
      <c r="H13" s="2">
        <v>4.7993360366834762E-7</v>
      </c>
      <c r="I13" s="2">
        <v>7.0612300119031807E-5</v>
      </c>
      <c r="J13" s="2">
        <v>-4.2573420532304284E-6</v>
      </c>
      <c r="K13" s="2">
        <v>1.5059985494420563E-6</v>
      </c>
      <c r="L13" s="2">
        <v>-2.7720302970499394E-7</v>
      </c>
      <c r="M13" s="2">
        <v>1.0572564926534991E-3</v>
      </c>
      <c r="N13" s="2">
        <v>6.7438946032707472E-7</v>
      </c>
      <c r="O13" s="2">
        <v>2.4320635365893519E-4</v>
      </c>
      <c r="P13" s="2">
        <v>3.8146446774329008E-6</v>
      </c>
      <c r="Q13" s="2">
        <v>1.357053637958776E-6</v>
      </c>
      <c r="R13" s="2">
        <v>4.7579624501603428E-7</v>
      </c>
      <c r="S13" s="2">
        <v>4.4848967791076616E-6</v>
      </c>
      <c r="T13" s="2">
        <v>1.509018821258245E-4</v>
      </c>
      <c r="U13" s="2">
        <v>2.0709134998289202E-4</v>
      </c>
      <c r="V13" s="2">
        <v>-5.7923021132386782E-8</v>
      </c>
      <c r="W13" s="2">
        <v>4.7165888636372099E-7</v>
      </c>
      <c r="X13" s="2">
        <v>3.0049635891751805E-5</v>
      </c>
      <c r="Y13" s="2">
        <v>0</v>
      </c>
      <c r="Z13" s="2">
        <v>0</v>
      </c>
      <c r="AA13" s="2">
        <v>0</v>
      </c>
      <c r="AB13" s="2">
        <v>0</v>
      </c>
      <c r="AC13" s="2">
        <v>1.1460483466907956E-6</v>
      </c>
      <c r="AD13" s="2">
        <v>2.2672725414677114E-6</v>
      </c>
      <c r="AE13" s="2">
        <v>2.9180790574766E-5</v>
      </c>
      <c r="AF13" s="2">
        <v>8.7712003429042841E-7</v>
      </c>
      <c r="AG13" s="2">
        <v>3.7029359938204405E-5</v>
      </c>
      <c r="AH13" s="2">
        <v>5.5440605940998787E-7</v>
      </c>
      <c r="AI13" s="2">
        <v>5.7923021132386782E-8</v>
      </c>
      <c r="AJ13" s="2">
        <v>0</v>
      </c>
      <c r="AK13" s="2">
        <v>0</v>
      </c>
      <c r="AL13" s="2">
        <v>0</v>
      </c>
      <c r="AM13" s="2">
        <v>1.2081087264754955E-6</v>
      </c>
      <c r="AN13" s="2">
        <v>2.1886627270737574E-6</v>
      </c>
      <c r="AO13" s="2">
        <v>8.2747173046266831E-9</v>
      </c>
      <c r="AP13" s="2">
        <v>1.067438532296842E-6</v>
      </c>
      <c r="AQ13" s="2">
        <v>3.3512605083738066E-7</v>
      </c>
      <c r="AR13" s="2">
        <v>0</v>
      </c>
      <c r="AS13" s="2">
        <v>0</v>
      </c>
      <c r="AT13" s="2">
        <v>0</v>
      </c>
      <c r="AU13" s="2">
        <v>0</v>
      </c>
      <c r="AV13" s="2">
        <v>8.2747173046266831E-9</v>
      </c>
      <c r="AW13" s="2">
        <v>1.6549434609253366E-8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</row>
    <row r="14" spans="1:57" x14ac:dyDescent="0.15">
      <c r="A14" s="2" t="s">
        <v>45</v>
      </c>
      <c r="B14" s="2">
        <v>1.5797606864060182E-5</v>
      </c>
      <c r="C14" s="2">
        <v>2.1620959394306857E-5</v>
      </c>
      <c r="D14" s="2">
        <v>1.1080489814472826E-4</v>
      </c>
      <c r="E14" s="2">
        <v>-1.148550499045192E-6</v>
      </c>
      <c r="F14" s="2">
        <v>3.1393713640568578E-5</v>
      </c>
      <c r="G14" s="2">
        <v>3.3368414498576097E-5</v>
      </c>
      <c r="H14" s="2">
        <v>7.3063931746278346E-5</v>
      </c>
      <c r="I14" s="2">
        <v>-9.3697540711581457E-6</v>
      </c>
      <c r="J14" s="2">
        <v>1.8356657975967891E-5</v>
      </c>
      <c r="K14" s="2">
        <v>1.1882460162928941E-4</v>
      </c>
      <c r="L14" s="2">
        <v>2.9447222794818306E-4</v>
      </c>
      <c r="M14" s="2">
        <v>2.7404011907043176E-6</v>
      </c>
      <c r="N14" s="2">
        <v>6.996284539885632E-4</v>
      </c>
      <c r="O14" s="2">
        <v>2.0734359009078987E-5</v>
      </c>
      <c r="P14" s="2">
        <v>3.6008065645504527E-5</v>
      </c>
      <c r="Q14" s="2">
        <v>5.6420024514500651E-5</v>
      </c>
      <c r="R14" s="2">
        <v>2.6033811311691013E-5</v>
      </c>
      <c r="S14" s="2">
        <v>7.3507231938892286E-5</v>
      </c>
      <c r="T14" s="2">
        <v>2.256800980580026E-5</v>
      </c>
      <c r="U14" s="2">
        <v>-8.0600035020715211E-8</v>
      </c>
      <c r="V14" s="2">
        <v>-9.2690040273822505E-7</v>
      </c>
      <c r="W14" s="2">
        <v>0</v>
      </c>
      <c r="X14" s="2">
        <v>-1.1888505165555495E-6</v>
      </c>
      <c r="Y14" s="2">
        <v>0</v>
      </c>
      <c r="Z14" s="2">
        <v>0</v>
      </c>
      <c r="AA14" s="2">
        <v>0</v>
      </c>
      <c r="AB14" s="2">
        <v>0</v>
      </c>
      <c r="AC14" s="2">
        <v>3.3449014533596816E-6</v>
      </c>
      <c r="AD14" s="2">
        <v>-3.2240014008286085E-7</v>
      </c>
      <c r="AE14" s="2">
        <v>9.6921542112410039E-6</v>
      </c>
      <c r="AF14" s="2">
        <v>2.7404011907043176E-6</v>
      </c>
      <c r="AG14" s="2">
        <v>2.7645812012105319E-5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</row>
    <row r="15" spans="1:57" x14ac:dyDescent="0.15">
      <c r="A15" s="2" t="s">
        <v>44</v>
      </c>
      <c r="B15" s="2">
        <v>8.2622208574257403E-5</v>
      </c>
      <c r="C15" s="2">
        <v>-1.6065429444994492E-7</v>
      </c>
      <c r="D15" s="2">
        <v>5.9442088946479625E-6</v>
      </c>
      <c r="E15" s="2">
        <v>4.3606165636413626E-7</v>
      </c>
      <c r="F15" s="2">
        <v>2.2950613492849277E-7</v>
      </c>
      <c r="G15" s="2">
        <v>2.0426046008635851E-6</v>
      </c>
      <c r="H15" s="2">
        <v>8.4917269923542309E-7</v>
      </c>
      <c r="I15" s="2">
        <v>7.662291820722659E-4</v>
      </c>
      <c r="J15" s="2">
        <v>6.472073004983496E-6</v>
      </c>
      <c r="K15" s="2">
        <v>5.8524064406765664E-6</v>
      </c>
      <c r="L15" s="2">
        <v>9.8917144154180378E-6</v>
      </c>
      <c r="M15" s="2">
        <v>2.7644013952136953E-4</v>
      </c>
      <c r="N15" s="2">
        <v>-4.1311104287128693E-7</v>
      </c>
      <c r="O15" s="2">
        <v>3.7279370014839863E-3</v>
      </c>
      <c r="P15" s="2">
        <v>1.6689686131999995E-4</v>
      </c>
      <c r="Q15" s="2">
        <v>3.0891525761375123E-5</v>
      </c>
      <c r="R15" s="2">
        <v>5.7312272014343221E-4</v>
      </c>
      <c r="S15" s="2">
        <v>9.3041787100010961E-5</v>
      </c>
      <c r="T15" s="2">
        <v>1.043357839998421E-3</v>
      </c>
      <c r="U15" s="2">
        <v>-1.6065429444994493E-6</v>
      </c>
      <c r="V15" s="2">
        <v>-1.1934319016281625E-6</v>
      </c>
      <c r="W15" s="2">
        <v>-4.5901226985698548E-8</v>
      </c>
      <c r="X15" s="2">
        <v>1.0557282206710667E-6</v>
      </c>
      <c r="Y15" s="2">
        <v>0</v>
      </c>
      <c r="Z15" s="2">
        <v>0</v>
      </c>
      <c r="AA15" s="2">
        <v>0</v>
      </c>
      <c r="AB15" s="2">
        <v>0</v>
      </c>
      <c r="AC15" s="2">
        <v>1.0786788341639159E-6</v>
      </c>
      <c r="AD15" s="2">
        <v>1.0786788341639159E-6</v>
      </c>
      <c r="AE15" s="2">
        <v>6.3573199375192489E-6</v>
      </c>
      <c r="AF15" s="2">
        <v>5.0491349684268403E-7</v>
      </c>
      <c r="AG15" s="2">
        <v>1.9785723892185361E-4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</row>
    <row r="16" spans="1:57" x14ac:dyDescent="0.15">
      <c r="A16" s="2" t="s">
        <v>43</v>
      </c>
      <c r="B16" s="2">
        <v>3.0246021651163279E-4</v>
      </c>
      <c r="C16" s="2">
        <v>4.7829292668097038E-6</v>
      </c>
      <c r="D16" s="2">
        <v>3.0575803532116824E-6</v>
      </c>
      <c r="E16" s="2">
        <v>1.5506300362716389E-5</v>
      </c>
      <c r="F16" s="2">
        <v>6.4864383207419267E-6</v>
      </c>
      <c r="G16" s="2">
        <v>-6.9887550930552741E-7</v>
      </c>
      <c r="H16" s="2">
        <v>3.1230999322090757E-6</v>
      </c>
      <c r="I16" s="2">
        <v>7.1787618721477151E-5</v>
      </c>
      <c r="J16" s="2">
        <v>8.5131772977279564E-5</v>
      </c>
      <c r="K16" s="2">
        <v>2.6426230195615253E-6</v>
      </c>
      <c r="L16" s="2">
        <v>3.9966943188409851E-5</v>
      </c>
      <c r="M16" s="2">
        <v>1.1662485061535988E-5</v>
      </c>
      <c r="N16" s="2">
        <v>5.2852460391230507E-6</v>
      </c>
      <c r="O16" s="2">
        <v>2.7360976189311394E-4</v>
      </c>
      <c r="P16" s="2">
        <v>1.4042156170721311E-3</v>
      </c>
      <c r="Q16" s="2">
        <v>1.9251836295400699E-4</v>
      </c>
      <c r="R16" s="2">
        <v>5.3948821346453562E-4</v>
      </c>
      <c r="S16" s="2">
        <v>6.4951742646082462E-4</v>
      </c>
      <c r="T16" s="2">
        <v>4.183206720386898E-4</v>
      </c>
      <c r="U16" s="2">
        <v>2.6207831598957277E-7</v>
      </c>
      <c r="V16" s="2">
        <v>-8.0807480763451601E-7</v>
      </c>
      <c r="W16" s="2">
        <v>0</v>
      </c>
      <c r="X16" s="2">
        <v>1.9874272295875938E-6</v>
      </c>
      <c r="Y16" s="2">
        <v>0</v>
      </c>
      <c r="Z16" s="2">
        <v>0</v>
      </c>
      <c r="AA16" s="2">
        <v>0</v>
      </c>
      <c r="AB16" s="2">
        <v>0</v>
      </c>
      <c r="AC16" s="2">
        <v>2.0529468085849866E-6</v>
      </c>
      <c r="AD16" s="2">
        <v>6.1151607064233647E-7</v>
      </c>
      <c r="AE16" s="2">
        <v>1.3911990607113155E-5</v>
      </c>
      <c r="AF16" s="2">
        <v>1.0919929832898866E-6</v>
      </c>
      <c r="AG16" s="2">
        <v>8.7272079224527736E-5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</row>
    <row r="17" spans="1:57" x14ac:dyDescent="0.15">
      <c r="A17" s="2" t="s">
        <v>42</v>
      </c>
      <c r="B17" s="2">
        <v>1.3389081884362551E-4</v>
      </c>
      <c r="C17" s="2">
        <v>2.9507742835732708E-5</v>
      </c>
      <c r="D17" s="2">
        <v>4.571869385478559E-5</v>
      </c>
      <c r="E17" s="2">
        <v>6.8816289598207156E-6</v>
      </c>
      <c r="F17" s="2">
        <v>4.212239067388803E-5</v>
      </c>
      <c r="G17" s="2">
        <v>2.2074379775634821E-5</v>
      </c>
      <c r="H17" s="2">
        <v>2.0424193239351281E-5</v>
      </c>
      <c r="I17" s="2">
        <v>2.7646894188434254E-5</v>
      </c>
      <c r="J17" s="2">
        <v>3.4954863134832783E-5</v>
      </c>
      <c r="K17" s="2">
        <v>1.1383779218082434E-4</v>
      </c>
      <c r="L17" s="2">
        <v>1.2486745842181979E-4</v>
      </c>
      <c r="M17" s="2">
        <v>1.5237892696745874E-5</v>
      </c>
      <c r="N17" s="2">
        <v>2.0634855350366202E-5</v>
      </c>
      <c r="O17" s="2">
        <v>1.0015980225849847E-4</v>
      </c>
      <c r="P17" s="2">
        <v>2.5849244174440264E-4</v>
      </c>
      <c r="Q17" s="2">
        <v>3.5437881260802701E-4</v>
      </c>
      <c r="R17" s="2">
        <v>1.189338089615662E-4</v>
      </c>
      <c r="S17" s="2">
        <v>3.1771357376233502E-4</v>
      </c>
      <c r="T17" s="2">
        <v>1.7337993312982705E-4</v>
      </c>
      <c r="U17" s="2">
        <v>1.3040987824733137E-7</v>
      </c>
      <c r="V17" s="2">
        <v>6.620809203326055E-7</v>
      </c>
      <c r="W17" s="2">
        <v>-1.0031529095948566E-8</v>
      </c>
      <c r="X17" s="2">
        <v>3.5110351835819982E-8</v>
      </c>
      <c r="Y17" s="2">
        <v>0</v>
      </c>
      <c r="Z17" s="2">
        <v>0</v>
      </c>
      <c r="AA17" s="2">
        <v>0</v>
      </c>
      <c r="AB17" s="2">
        <v>0</v>
      </c>
      <c r="AC17" s="2">
        <v>3.3104046016630271E-6</v>
      </c>
      <c r="AD17" s="2">
        <v>6.9719127216842527E-7</v>
      </c>
      <c r="AE17" s="2">
        <v>2.7265696082788205E-5</v>
      </c>
      <c r="AF17" s="2">
        <v>2.3724566311918361E-6</v>
      </c>
      <c r="AG17" s="2">
        <v>1.5372816763086381E-4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</row>
    <row r="18" spans="1:57" x14ac:dyDescent="0.15">
      <c r="A18" s="2" t="s">
        <v>41</v>
      </c>
      <c r="B18" s="2">
        <v>2.0069099998691289E-4</v>
      </c>
      <c r="C18" s="2">
        <v>-1.6489772414966431E-6</v>
      </c>
      <c r="D18" s="2">
        <v>6.0069885225949143E-6</v>
      </c>
      <c r="E18" s="2">
        <v>6.3865150305584271E-6</v>
      </c>
      <c r="F18" s="2">
        <v>1.0077083142479486E-6</v>
      </c>
      <c r="G18" s="2">
        <v>5.4965908049888103E-6</v>
      </c>
      <c r="H18" s="2">
        <v>3.010037821779587E-6</v>
      </c>
      <c r="I18" s="2">
        <v>3.4310505031998008E-4</v>
      </c>
      <c r="J18" s="2">
        <v>2.2414312075486512E-4</v>
      </c>
      <c r="K18" s="2">
        <v>2.0010207954352119E-5</v>
      </c>
      <c r="L18" s="2">
        <v>1.1071704335763176E-5</v>
      </c>
      <c r="M18" s="2">
        <v>3.3673162241038598E-5</v>
      </c>
      <c r="N18" s="2">
        <v>1.2040151287118347E-6</v>
      </c>
      <c r="O18" s="2">
        <v>5.1234769862977851E-4</v>
      </c>
      <c r="P18" s="2">
        <v>5.9995288636452871E-4</v>
      </c>
      <c r="Q18" s="2">
        <v>5.8695737524701941E-5</v>
      </c>
      <c r="R18" s="2">
        <v>1.8650586957375246E-3</v>
      </c>
      <c r="S18" s="2">
        <v>2.1474656790252712E-4</v>
      </c>
      <c r="T18" s="2">
        <v>3.8812474643703132E-4</v>
      </c>
      <c r="U18" s="2">
        <v>1.0338825561764666E-6</v>
      </c>
      <c r="V18" s="2">
        <v>1.9630681446388609E-7</v>
      </c>
      <c r="W18" s="2">
        <v>-1.3087120964259073E-8</v>
      </c>
      <c r="X18" s="2">
        <v>6.1509468532017637E-7</v>
      </c>
      <c r="Y18" s="2">
        <v>0</v>
      </c>
      <c r="Z18" s="2">
        <v>0</v>
      </c>
      <c r="AA18" s="2">
        <v>0</v>
      </c>
      <c r="AB18" s="2">
        <v>0</v>
      </c>
      <c r="AC18" s="2">
        <v>1.0731439190692438E-6</v>
      </c>
      <c r="AD18" s="2">
        <v>7.3287877399850804E-7</v>
      </c>
      <c r="AE18" s="2">
        <v>8.0354922720550693E-6</v>
      </c>
      <c r="AF18" s="2">
        <v>6.9361741110573085E-7</v>
      </c>
      <c r="AG18" s="2">
        <v>5.7413199670204552E-5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</row>
    <row r="19" spans="1:57" x14ac:dyDescent="0.15">
      <c r="A19" s="2" t="s">
        <v>40</v>
      </c>
      <c r="B19" s="2">
        <v>4.7311864249461027E-4</v>
      </c>
      <c r="C19" s="2">
        <v>1.0561211359235178E-4</v>
      </c>
      <c r="D19" s="2">
        <v>7.3041434797466905E-5</v>
      </c>
      <c r="E19" s="2">
        <v>1.2087434552764923E-5</v>
      </c>
      <c r="F19" s="2">
        <v>1.1739367065643418E-5</v>
      </c>
      <c r="G19" s="2">
        <v>6.0964547744311741E-5</v>
      </c>
      <c r="H19" s="2">
        <v>2.8130181459183288E-5</v>
      </c>
      <c r="I19" s="2">
        <v>5.3307063027638667E-5</v>
      </c>
      <c r="J19" s="2">
        <v>9.765929888660593E-5</v>
      </c>
      <c r="K19" s="2">
        <v>2.1575965201689289E-4</v>
      </c>
      <c r="L19" s="2">
        <v>8.1542719482919382E-5</v>
      </c>
      <c r="M19" s="2">
        <v>1.3152732013348917E-5</v>
      </c>
      <c r="N19" s="2">
        <v>9.1552296612565019E-6</v>
      </c>
      <c r="O19" s="2">
        <v>1.6131345903140203E-4</v>
      </c>
      <c r="P19" s="2">
        <v>7.0582812638435939E-4</v>
      </c>
      <c r="Q19" s="2">
        <v>3.4129599237204823E-4</v>
      </c>
      <c r="R19" s="2">
        <v>2.5585069803352417E-4</v>
      </c>
      <c r="S19" s="2">
        <v>1.1568286621973394E-3</v>
      </c>
      <c r="T19" s="2">
        <v>2.0437889993798068E-4</v>
      </c>
      <c r="U19" s="2">
        <v>7.3832497268197602E-8</v>
      </c>
      <c r="V19" s="2">
        <v>1.476649945363952E-6</v>
      </c>
      <c r="W19" s="2">
        <v>-1.0547499609742514E-8</v>
      </c>
      <c r="X19" s="2">
        <v>-8.4379996877940125E-7</v>
      </c>
      <c r="Y19" s="2">
        <v>0</v>
      </c>
      <c r="Z19" s="2">
        <v>0</v>
      </c>
      <c r="AA19" s="2">
        <v>0</v>
      </c>
      <c r="AB19" s="2">
        <v>0</v>
      </c>
      <c r="AC19" s="2">
        <v>1.3606274496567844E-6</v>
      </c>
      <c r="AD19" s="2">
        <v>-7.9106247073068848E-7</v>
      </c>
      <c r="AE19" s="2">
        <v>1.153896457305831E-5</v>
      </c>
      <c r="AF19" s="2">
        <v>9.0708496643785627E-7</v>
      </c>
      <c r="AG19" s="2">
        <v>7.2693367310345405E-5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</row>
    <row r="20" spans="1:57" x14ac:dyDescent="0.15">
      <c r="A20" s="2" t="s">
        <v>39</v>
      </c>
      <c r="B20" s="2">
        <v>1.1940551675806209E-4</v>
      </c>
      <c r="C20" s="2">
        <v>3.1023115568917067E-6</v>
      </c>
      <c r="D20" s="2">
        <v>2.1649224533704717E-6</v>
      </c>
      <c r="E20" s="2">
        <v>2.923761251459091E-6</v>
      </c>
      <c r="F20" s="2">
        <v>7.487953434080344E-6</v>
      </c>
      <c r="G20" s="2">
        <v>5.2002776457249477E-6</v>
      </c>
      <c r="H20" s="2">
        <v>-3.0353551923544759E-6</v>
      </c>
      <c r="I20" s="2">
        <v>1.5574050391359948E-4</v>
      </c>
      <c r="J20" s="2">
        <v>4.1903524806217122E-5</v>
      </c>
      <c r="K20" s="2">
        <v>1.8691985099977012E-5</v>
      </c>
      <c r="L20" s="2">
        <v>2.6626314297638895E-5</v>
      </c>
      <c r="M20" s="2">
        <v>1.2250782831495382E-4</v>
      </c>
      <c r="N20" s="2">
        <v>3.7941939904430948E-6</v>
      </c>
      <c r="O20" s="2">
        <v>1.3608992686133113E-3</v>
      </c>
      <c r="P20" s="2">
        <v>6.6852582172198375E-4</v>
      </c>
      <c r="Q20" s="2">
        <v>1.3364490361631324E-4</v>
      </c>
      <c r="R20" s="2">
        <v>6.4868441903078431E-4</v>
      </c>
      <c r="S20" s="2">
        <v>2.4170131658531469E-4</v>
      </c>
      <c r="T20" s="2">
        <v>2.4556469881911293E-3</v>
      </c>
      <c r="U20" s="2">
        <v>6.9188243355138797E-7</v>
      </c>
      <c r="V20" s="2">
        <v>-7.8115758626769589E-7</v>
      </c>
      <c r="W20" s="2">
        <v>-3.3478182268615544E-8</v>
      </c>
      <c r="X20" s="2">
        <v>1.4841994139086224E-6</v>
      </c>
      <c r="Y20" s="2">
        <v>0</v>
      </c>
      <c r="Z20" s="2">
        <v>0</v>
      </c>
      <c r="AA20" s="2">
        <v>0</v>
      </c>
      <c r="AB20" s="2">
        <v>0</v>
      </c>
      <c r="AC20" s="2">
        <v>1.3837648671027759E-6</v>
      </c>
      <c r="AD20" s="2">
        <v>7.3652000990954198E-7</v>
      </c>
      <c r="AE20" s="2">
        <v>2.1325602105108098E-5</v>
      </c>
      <c r="AF20" s="2">
        <v>6.0260728083507972E-7</v>
      </c>
      <c r="AG20" s="2">
        <v>3.9529921683372285E-4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</row>
    <row r="21" spans="1:57" x14ac:dyDescent="0.15">
      <c r="A21" s="2" t="s">
        <v>38</v>
      </c>
      <c r="B21" s="2">
        <v>8.3791517116787292E-6</v>
      </c>
      <c r="C21" s="2">
        <v>3.3451229850264886E-6</v>
      </c>
      <c r="D21" s="2">
        <v>5.5352523661024626E-6</v>
      </c>
      <c r="E21" s="2">
        <v>-7.7798625775534614E-6</v>
      </c>
      <c r="F21" s="2">
        <v>1.5254632505006789E-7</v>
      </c>
      <c r="G21" s="2">
        <v>-6.1672299984527448E-6</v>
      </c>
      <c r="H21" s="2">
        <v>-8.1176437258786121E-6</v>
      </c>
      <c r="I21" s="2">
        <v>1.372916925450611E-6</v>
      </c>
      <c r="J21" s="2">
        <v>-2.2010255471509796E-6</v>
      </c>
      <c r="K21" s="2">
        <v>-5.0013402284272253E-6</v>
      </c>
      <c r="L21" s="2">
        <v>-1.9395175613508629E-6</v>
      </c>
      <c r="M21" s="2">
        <v>7.9247815863510264E-5</v>
      </c>
      <c r="N21" s="2">
        <v>4.2495047692518908E-7</v>
      </c>
      <c r="O21" s="2">
        <v>3.1598881617514061E-6</v>
      </c>
      <c r="P21" s="2">
        <v>-7.9542012347535392E-7</v>
      </c>
      <c r="Q21" s="2">
        <v>-2.1792332150009697E-7</v>
      </c>
      <c r="R21" s="2">
        <v>1.2639552647005623E-6</v>
      </c>
      <c r="S21" s="2">
        <v>2.5932875258511539E-6</v>
      </c>
      <c r="T21" s="2">
        <v>5.502563867877449E-6</v>
      </c>
      <c r="U21" s="2">
        <v>5.0853496688655123E-4</v>
      </c>
      <c r="V21" s="2">
        <v>1.8523482327508242E-7</v>
      </c>
      <c r="W21" s="2">
        <v>6.6357651396779515E-6</v>
      </c>
      <c r="X21" s="2">
        <v>2.7632677166212297E-5</v>
      </c>
      <c r="Y21" s="2">
        <v>0</v>
      </c>
      <c r="Z21" s="2">
        <v>0</v>
      </c>
      <c r="AA21" s="2">
        <v>0</v>
      </c>
      <c r="AB21" s="2">
        <v>0</v>
      </c>
      <c r="AC21" s="2">
        <v>1.296643762925577E-6</v>
      </c>
      <c r="AD21" s="2">
        <v>2.2990910418260229E-6</v>
      </c>
      <c r="AE21" s="2">
        <v>2.7785223491262365E-6</v>
      </c>
      <c r="AF21" s="2">
        <v>9.6975878067543147E-7</v>
      </c>
      <c r="AG21" s="2">
        <v>7.0389232844531328E-6</v>
      </c>
      <c r="AH21" s="2">
        <v>1.4709824201256545E-6</v>
      </c>
      <c r="AI21" s="2">
        <v>-1.0896166075004849E-7</v>
      </c>
      <c r="AJ21" s="2">
        <v>0</v>
      </c>
      <c r="AK21" s="2">
        <v>0</v>
      </c>
      <c r="AL21" s="2">
        <v>0</v>
      </c>
      <c r="AM21" s="2">
        <v>1.5363594165756838E-6</v>
      </c>
      <c r="AN21" s="2">
        <v>2.3753642043510574E-6</v>
      </c>
      <c r="AO21" s="2">
        <v>0</v>
      </c>
      <c r="AP21" s="2">
        <v>3.1380958296013964E-6</v>
      </c>
      <c r="AQ21" s="2">
        <v>9.3707028245041695E-7</v>
      </c>
      <c r="AR21" s="2">
        <v>0</v>
      </c>
      <c r="AS21" s="2">
        <v>0</v>
      </c>
      <c r="AT21" s="2">
        <v>0</v>
      </c>
      <c r="AU21" s="2">
        <v>0</v>
      </c>
      <c r="AV21" s="2">
        <v>2.1792332150009695E-8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</row>
    <row r="22" spans="1:57" x14ac:dyDescent="0.15">
      <c r="A22" s="2" t="s">
        <v>37</v>
      </c>
      <c r="B22" s="2">
        <v>9.8859257616159033E-6</v>
      </c>
      <c r="C22" s="2">
        <v>3.3444922974620961E-6</v>
      </c>
      <c r="D22" s="2">
        <v>1.2240595890159988E-5</v>
      </c>
      <c r="E22" s="2">
        <v>2.1001444279651694E-5</v>
      </c>
      <c r="F22" s="2">
        <v>2.0288280480928157E-7</v>
      </c>
      <c r="G22" s="2">
        <v>-4.4142379955473992E-6</v>
      </c>
      <c r="H22" s="2">
        <v>-7.949317170254578E-6</v>
      </c>
      <c r="I22" s="2">
        <v>7.6419189811496061E-6</v>
      </c>
      <c r="J22" s="2">
        <v>1.9200090891496555E-5</v>
      </c>
      <c r="K22" s="2">
        <v>8.1091642285891644E-6</v>
      </c>
      <c r="L22" s="2">
        <v>-4.6109728365745809E-7</v>
      </c>
      <c r="M22" s="2">
        <v>5.822121701648172E-6</v>
      </c>
      <c r="N22" s="2">
        <v>1.4755113077038662E-7</v>
      </c>
      <c r="O22" s="2">
        <v>1.3525520320618773E-6</v>
      </c>
      <c r="P22" s="2">
        <v>6.1356678545352427E-6</v>
      </c>
      <c r="Q22" s="2">
        <v>6.2032954561383357E-6</v>
      </c>
      <c r="R22" s="2">
        <v>-7.2238574439668435E-6</v>
      </c>
      <c r="S22" s="2">
        <v>9.332609021226953E-6</v>
      </c>
      <c r="T22" s="2">
        <v>2.1271954686064068E-6</v>
      </c>
      <c r="U22" s="2">
        <v>3.8240334724658525E-6</v>
      </c>
      <c r="V22" s="2">
        <v>7.8288170801254291E-5</v>
      </c>
      <c r="W22" s="2">
        <v>4.4880135609325927E-7</v>
      </c>
      <c r="X22" s="2">
        <v>1.5984705833458547E-6</v>
      </c>
      <c r="Y22" s="2">
        <v>6.1479637820994409E-9</v>
      </c>
      <c r="Z22" s="2">
        <v>6.1479637820994409E-9</v>
      </c>
      <c r="AA22" s="2">
        <v>-1.2295927564198882E-8</v>
      </c>
      <c r="AB22" s="2">
        <v>4.365054285290604E-7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1.0697456980853029E-6</v>
      </c>
      <c r="AI22" s="2">
        <v>4.0576560961856314E-7</v>
      </c>
      <c r="AJ22" s="2">
        <v>0</v>
      </c>
      <c r="AK22" s="2">
        <v>0</v>
      </c>
      <c r="AL22" s="2">
        <v>0</v>
      </c>
      <c r="AM22" s="2">
        <v>1.1742610823809933E-6</v>
      </c>
      <c r="AN22" s="2">
        <v>2.1579352875169039E-6</v>
      </c>
      <c r="AO22" s="2">
        <v>-3.6887782692596655E-8</v>
      </c>
      <c r="AP22" s="2">
        <v>1.0082660602643084E-6</v>
      </c>
      <c r="AQ22" s="2">
        <v>4.7954117500375637E-7</v>
      </c>
      <c r="AR22" s="2">
        <v>0</v>
      </c>
      <c r="AS22" s="2">
        <v>0</v>
      </c>
      <c r="AT22" s="2">
        <v>0</v>
      </c>
      <c r="AU22" s="2">
        <v>0</v>
      </c>
      <c r="AV22" s="2">
        <v>1.8443891346298328E-8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</row>
    <row r="23" spans="1:57" x14ac:dyDescent="0.15">
      <c r="A23" s="2" t="s">
        <v>36</v>
      </c>
      <c r="B23" s="2">
        <v>6.5526433074139893E-6</v>
      </c>
      <c r="C23" s="2">
        <v>1.9198989924057333E-5</v>
      </c>
      <c r="D23" s="2">
        <v>1.079358884619425E-6</v>
      </c>
      <c r="E23" s="2">
        <v>4.2919388719118865E-6</v>
      </c>
      <c r="F23" s="2">
        <v>1.0198666626325275E-7</v>
      </c>
      <c r="G23" s="2">
        <v>1.5323496606053723E-5</v>
      </c>
      <c r="H23" s="2">
        <v>-8.4138999667183518E-6</v>
      </c>
      <c r="I23" s="2">
        <v>6.9690888613222713E-7</v>
      </c>
      <c r="J23" s="2">
        <v>1.9717422144228864E-6</v>
      </c>
      <c r="K23" s="2">
        <v>5.7452488661632373E-6</v>
      </c>
      <c r="L23" s="2">
        <v>-1.9547444367123445E-7</v>
      </c>
      <c r="M23" s="2">
        <v>8.7963499652055493E-6</v>
      </c>
      <c r="N23" s="2">
        <v>1.6997777710542127E-7</v>
      </c>
      <c r="O23" s="2">
        <v>-1.3853188834091833E-6</v>
      </c>
      <c r="P23" s="2">
        <v>5.0313422023204681E-6</v>
      </c>
      <c r="Q23" s="2">
        <v>4.6063977595569154E-6</v>
      </c>
      <c r="R23" s="2">
        <v>-4.3089366496224284E-6</v>
      </c>
      <c r="S23" s="2">
        <v>8.1674321899154915E-6</v>
      </c>
      <c r="T23" s="2">
        <v>-2.6771499894103851E-6</v>
      </c>
      <c r="U23" s="2">
        <v>7.1560644161382346E-6</v>
      </c>
      <c r="V23" s="2">
        <v>2.5496666565813187E-8</v>
      </c>
      <c r="W23" s="2">
        <v>1.1507495510037019E-5</v>
      </c>
      <c r="X23" s="2">
        <v>3.9944777619773995E-6</v>
      </c>
      <c r="Y23" s="2">
        <v>8.4988888552710619E-9</v>
      </c>
      <c r="Z23" s="2">
        <v>8.4988888552710619E-9</v>
      </c>
      <c r="AA23" s="2">
        <v>0</v>
      </c>
      <c r="AB23" s="2">
        <v>0</v>
      </c>
      <c r="AC23" s="2">
        <v>4.07946665053011E-7</v>
      </c>
      <c r="AD23" s="2">
        <v>8.1589333010602199E-7</v>
      </c>
      <c r="AE23" s="2">
        <v>1.0623611069088828E-6</v>
      </c>
      <c r="AF23" s="2">
        <v>3.5695333192138459E-7</v>
      </c>
      <c r="AG23" s="2">
        <v>-8.9238332980346158E-7</v>
      </c>
      <c r="AH23" s="2">
        <v>1.631786660212044E-6</v>
      </c>
      <c r="AI23" s="2">
        <v>5.6092666444789011E-7</v>
      </c>
      <c r="AJ23" s="2">
        <v>0</v>
      </c>
      <c r="AK23" s="2">
        <v>0</v>
      </c>
      <c r="AL23" s="2">
        <v>0</v>
      </c>
      <c r="AM23" s="2">
        <v>1.1133544400405093E-6</v>
      </c>
      <c r="AN23" s="2">
        <v>1.3768199945539121E-6</v>
      </c>
      <c r="AO23" s="2">
        <v>8.4988888552710619E-9</v>
      </c>
      <c r="AP23" s="2">
        <v>8.0739444125075092E-7</v>
      </c>
      <c r="AQ23" s="2">
        <v>4.5893999818463735E-7</v>
      </c>
      <c r="AR23" s="2">
        <v>0</v>
      </c>
      <c r="AS23" s="2">
        <v>0</v>
      </c>
      <c r="AT23" s="2">
        <v>0</v>
      </c>
      <c r="AU23" s="2">
        <v>0</v>
      </c>
      <c r="AV23" s="2">
        <v>8.4988888552710619E-9</v>
      </c>
      <c r="AW23" s="2">
        <v>5.0993333131626375E-8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</row>
    <row r="24" spans="1:57" x14ac:dyDescent="0.15">
      <c r="A24" s="2" t="s">
        <v>35</v>
      </c>
      <c r="B24" s="2">
        <v>1.7200777818219989E-6</v>
      </c>
      <c r="C24" s="2">
        <v>2.6110876023225912E-6</v>
      </c>
      <c r="D24" s="2">
        <v>-2.2429306034063032E-5</v>
      </c>
      <c r="E24" s="2">
        <v>2.0964936952955114E-7</v>
      </c>
      <c r="F24" s="2">
        <v>2.0329635833168592E-7</v>
      </c>
      <c r="G24" s="2">
        <v>-5.5191784781453793E-6</v>
      </c>
      <c r="H24" s="2">
        <v>-1.2183487224705958E-5</v>
      </c>
      <c r="I24" s="2">
        <v>2.970032735001974E-7</v>
      </c>
      <c r="J24" s="2">
        <v>1.0958944316317445E-6</v>
      </c>
      <c r="K24" s="2">
        <v>3.3194483508845598E-7</v>
      </c>
      <c r="L24" s="2">
        <v>1.378603429936745E-6</v>
      </c>
      <c r="M24" s="2">
        <v>1.4878752225400264E-5</v>
      </c>
      <c r="N24" s="2">
        <v>2.8747375670339965E-7</v>
      </c>
      <c r="O24" s="2">
        <v>1.6152530970572232E-6</v>
      </c>
      <c r="P24" s="2">
        <v>2.0234340665200614E-6</v>
      </c>
      <c r="Q24" s="2">
        <v>1.0466585948482893E-6</v>
      </c>
      <c r="R24" s="2">
        <v>1.8947855897632914E-6</v>
      </c>
      <c r="S24" s="2">
        <v>1.6041353274609595E-6</v>
      </c>
      <c r="T24" s="2">
        <v>1.6740184506374764E-6</v>
      </c>
      <c r="U24" s="2">
        <v>2.2238715698127085E-5</v>
      </c>
      <c r="V24" s="2">
        <v>0</v>
      </c>
      <c r="W24" s="2">
        <v>9.3706915168511477E-8</v>
      </c>
      <c r="X24" s="2">
        <v>1.7450451158296091E-4</v>
      </c>
      <c r="Y24" s="2">
        <v>0</v>
      </c>
      <c r="Z24" s="2">
        <v>1.5882527994662963E-9</v>
      </c>
      <c r="AA24" s="2">
        <v>0</v>
      </c>
      <c r="AB24" s="2">
        <v>0</v>
      </c>
      <c r="AC24" s="2">
        <v>1.8519027641777015E-6</v>
      </c>
      <c r="AD24" s="2">
        <v>1.2140604399120369E-5</v>
      </c>
      <c r="AE24" s="2">
        <v>1.0174347433381094E-5</v>
      </c>
      <c r="AF24" s="2">
        <v>9.5930469087764317E-7</v>
      </c>
      <c r="AG24" s="2">
        <v>1.0704823868402838E-6</v>
      </c>
      <c r="AH24" s="2">
        <v>9.4818692128137892E-7</v>
      </c>
      <c r="AI24" s="2">
        <v>4.9871137903241698E-7</v>
      </c>
      <c r="AJ24" s="2">
        <v>0</v>
      </c>
      <c r="AK24" s="2">
        <v>0</v>
      </c>
      <c r="AL24" s="2">
        <v>0</v>
      </c>
      <c r="AM24" s="2">
        <v>9.7042246047390711E-7</v>
      </c>
      <c r="AN24" s="2">
        <v>2.3903204631967759E-6</v>
      </c>
      <c r="AO24" s="2">
        <v>1.5882527994662963E-9</v>
      </c>
      <c r="AP24" s="2">
        <v>7.1407845864004688E-6</v>
      </c>
      <c r="AQ24" s="2">
        <v>2.1949653688624213E-6</v>
      </c>
      <c r="AR24" s="2">
        <v>0</v>
      </c>
      <c r="AS24" s="2">
        <v>-1.5882527994662963E-9</v>
      </c>
      <c r="AT24" s="2">
        <v>0</v>
      </c>
      <c r="AU24" s="2">
        <v>0</v>
      </c>
      <c r="AV24" s="2">
        <v>2.2235539192528147E-8</v>
      </c>
      <c r="AW24" s="2">
        <v>2.3823791991994445E-8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</row>
    <row r="25" spans="1:57" x14ac:dyDescent="0.15">
      <c r="A25" s="2" t="s">
        <v>34</v>
      </c>
      <c r="B25" s="2">
        <v>8.6195659943405186E-8</v>
      </c>
      <c r="C25" s="2">
        <v>-2.4723438071571833E-6</v>
      </c>
      <c r="D25" s="2">
        <v>1.7848808607792931E-6</v>
      </c>
      <c r="E25" s="2">
        <v>-2.7120097884632366E-7</v>
      </c>
      <c r="F25" s="2">
        <v>5.676299557248634E-8</v>
      </c>
      <c r="G25" s="2">
        <v>-3.3658354041315054E-6</v>
      </c>
      <c r="H25" s="2">
        <v>3.2102627495995052E-6</v>
      </c>
      <c r="I25" s="2">
        <v>5.4029962452329595E-7</v>
      </c>
      <c r="J25" s="2">
        <v>6.8746294637789013E-7</v>
      </c>
      <c r="K25" s="2">
        <v>-4.2467130020897193E-7</v>
      </c>
      <c r="L25" s="2">
        <v>2.4387064764475618E-7</v>
      </c>
      <c r="M25" s="2">
        <v>9.5025459254680843E-7</v>
      </c>
      <c r="N25" s="2">
        <v>1.1562832431432403E-7</v>
      </c>
      <c r="O25" s="2">
        <v>1.282423233304321E-6</v>
      </c>
      <c r="P25" s="2">
        <v>3.2165697491075599E-7</v>
      </c>
      <c r="Q25" s="2">
        <v>6.3069995080540381E-9</v>
      </c>
      <c r="R25" s="2">
        <v>1.112134246586862E-6</v>
      </c>
      <c r="S25" s="2">
        <v>-6.9376994588594425E-8</v>
      </c>
      <c r="T25" s="2">
        <v>1.1815112411754566E-6</v>
      </c>
      <c r="U25" s="2">
        <v>2.627916461689183E-7</v>
      </c>
      <c r="V25" s="2">
        <v>-2.102333169351346E-9</v>
      </c>
      <c r="W25" s="2">
        <v>2.312566486286481E-8</v>
      </c>
      <c r="X25" s="2">
        <v>2.6489397933826961E-7</v>
      </c>
      <c r="Y25" s="2">
        <v>4.7092262993470154E-7</v>
      </c>
      <c r="Z25" s="2">
        <v>3.3637330709621536E-8</v>
      </c>
      <c r="AA25" s="2">
        <v>4.2046663387026921E-9</v>
      </c>
      <c r="AB25" s="2">
        <v>-1.8920998524162117E-8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1.8290298573356712E-7</v>
      </c>
      <c r="AI25" s="2">
        <v>1.5977732087070231E-7</v>
      </c>
      <c r="AJ25" s="2">
        <v>-1.6818665354810768E-8</v>
      </c>
      <c r="AK25" s="2">
        <v>0</v>
      </c>
      <c r="AL25" s="2">
        <v>0</v>
      </c>
      <c r="AM25" s="2">
        <v>1.7869831939486444E-7</v>
      </c>
      <c r="AN25" s="2">
        <v>5.8655095424902566E-7</v>
      </c>
      <c r="AO25" s="2">
        <v>0</v>
      </c>
      <c r="AP25" s="2">
        <v>6.2439295129734992E-7</v>
      </c>
      <c r="AQ25" s="2">
        <v>3.9103396949935041E-7</v>
      </c>
      <c r="AR25" s="2">
        <v>0</v>
      </c>
      <c r="AS25" s="2">
        <v>0</v>
      </c>
      <c r="AT25" s="2">
        <v>0</v>
      </c>
      <c r="AU25" s="2">
        <v>0</v>
      </c>
      <c r="AV25" s="2">
        <v>1.0511665846756733E-8</v>
      </c>
      <c r="AW25" s="2">
        <v>2.1023331693513465E-8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</row>
    <row r="26" spans="1:57" x14ac:dyDescent="0.15">
      <c r="A26" s="2" t="s">
        <v>33</v>
      </c>
      <c r="B26" s="2">
        <v>-5.8239328047575056E-8</v>
      </c>
      <c r="C26" s="2">
        <v>2.159708415097575E-7</v>
      </c>
      <c r="D26" s="2">
        <v>1.3652269149819052E-5</v>
      </c>
      <c r="E26" s="2">
        <v>6.7945882722170895E-8</v>
      </c>
      <c r="F26" s="2">
        <v>2.9119664023787528E-8</v>
      </c>
      <c r="G26" s="2">
        <v>3.3091262644809663E-6</v>
      </c>
      <c r="H26" s="2">
        <v>7.0040880772771173E-6</v>
      </c>
      <c r="I26" s="2">
        <v>1.9008669571083524E-7</v>
      </c>
      <c r="J26" s="2">
        <v>-2.6450361488273671E-7</v>
      </c>
      <c r="K26" s="2">
        <v>8.3961697935254046E-7</v>
      </c>
      <c r="L26" s="2">
        <v>-2.006021299416474E-7</v>
      </c>
      <c r="M26" s="2">
        <v>2.8391672423192841E-7</v>
      </c>
      <c r="N26" s="2">
        <v>-7.1181400947036174E-8</v>
      </c>
      <c r="O26" s="2">
        <v>4.0605753722059272E-7</v>
      </c>
      <c r="P26" s="2">
        <v>2.1758860062219012E-7</v>
      </c>
      <c r="Q26" s="2">
        <v>-2.1273532328489224E-7</v>
      </c>
      <c r="R26" s="2">
        <v>1.3103848810704388E-7</v>
      </c>
      <c r="S26" s="2">
        <v>-4.3436832168816397E-7</v>
      </c>
      <c r="T26" s="2">
        <v>3.5186260695409935E-7</v>
      </c>
      <c r="U26" s="2">
        <v>2.3133955307786758E-7</v>
      </c>
      <c r="V26" s="2">
        <v>1.2133193343244804E-8</v>
      </c>
      <c r="W26" s="2">
        <v>-3.2355182248652807E-9</v>
      </c>
      <c r="X26" s="2">
        <v>1.0677210142055429E-7</v>
      </c>
      <c r="Y26" s="2">
        <v>7.8461316952983056E-8</v>
      </c>
      <c r="Z26" s="2">
        <v>4.5628895766162625E-6</v>
      </c>
      <c r="AA26" s="2">
        <v>2.5803257843300612E-7</v>
      </c>
      <c r="AB26" s="2">
        <v>1.075809809767706E-7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5.9048207603791379E-8</v>
      </c>
      <c r="AI26" s="2">
        <v>4.5297255148113939E-8</v>
      </c>
      <c r="AJ26" s="2">
        <v>2.4266386686489608E-9</v>
      </c>
      <c r="AK26" s="2">
        <v>0</v>
      </c>
      <c r="AL26" s="2">
        <v>0</v>
      </c>
      <c r="AM26" s="2">
        <v>5.8239328047575056E-8</v>
      </c>
      <c r="AN26" s="2">
        <v>1.9493997304813318E-7</v>
      </c>
      <c r="AO26" s="2">
        <v>0</v>
      </c>
      <c r="AP26" s="2">
        <v>4.0120425988329481E-7</v>
      </c>
      <c r="AQ26" s="2">
        <v>2.9524103801895686E-7</v>
      </c>
      <c r="AR26" s="2">
        <v>0</v>
      </c>
      <c r="AS26" s="2">
        <v>0</v>
      </c>
      <c r="AT26" s="2">
        <v>0</v>
      </c>
      <c r="AU26" s="2">
        <v>0</v>
      </c>
      <c r="AV26" s="2">
        <v>3.2355182248652807E-9</v>
      </c>
      <c r="AW26" s="2">
        <v>1.7795350236759044E-8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5.6621568935142423E-9</v>
      </c>
      <c r="BD26" s="2">
        <v>1.6177591124326403E-9</v>
      </c>
      <c r="BE26" s="2">
        <v>0</v>
      </c>
    </row>
    <row r="27" spans="1:57" x14ac:dyDescent="0.15">
      <c r="A27" s="2" t="s">
        <v>32</v>
      </c>
      <c r="B27" s="2">
        <v>-3.4423384452627287E-7</v>
      </c>
      <c r="C27" s="2">
        <v>6.8165117727974833E-8</v>
      </c>
      <c r="D27" s="2">
        <v>1.3888642737074871E-6</v>
      </c>
      <c r="E27" s="2">
        <v>1.5507564283114272E-7</v>
      </c>
      <c r="F27" s="2">
        <v>0</v>
      </c>
      <c r="G27" s="2">
        <v>2.1642424878632007E-7</v>
      </c>
      <c r="H27" s="2">
        <v>8.0094013330370401E-8</v>
      </c>
      <c r="I27" s="2">
        <v>5.6236222125579238E-8</v>
      </c>
      <c r="J27" s="2">
        <v>-7.1573373614373555E-8</v>
      </c>
      <c r="K27" s="2">
        <v>1.7041279431993705E-9</v>
      </c>
      <c r="L27" s="2">
        <v>-3.1015128566228544E-7</v>
      </c>
      <c r="M27" s="2">
        <v>5.2827966239180489E-8</v>
      </c>
      <c r="N27" s="2">
        <v>-2.0449535318392447E-8</v>
      </c>
      <c r="O27" s="2">
        <v>-3.1185541360548485E-7</v>
      </c>
      <c r="P27" s="2">
        <v>-1.8745407375193077E-7</v>
      </c>
      <c r="Q27" s="2">
        <v>-1.1076831630795908E-7</v>
      </c>
      <c r="R27" s="2">
        <v>-6.9358007288214388E-7</v>
      </c>
      <c r="S27" s="2">
        <v>-3.1696779743508288E-7</v>
      </c>
      <c r="T27" s="2">
        <v>-4.9930948735741564E-7</v>
      </c>
      <c r="U27" s="2">
        <v>1.601880266607408E-7</v>
      </c>
      <c r="V27" s="2">
        <v>1.5337151488794337E-8</v>
      </c>
      <c r="W27" s="2">
        <v>-8.6910525103167899E-8</v>
      </c>
      <c r="X27" s="2">
        <v>-1.3633023545594964E-8</v>
      </c>
      <c r="Y27" s="2">
        <v>0</v>
      </c>
      <c r="Z27" s="2">
        <v>1.0906418836475971E-7</v>
      </c>
      <c r="AA27" s="2">
        <v>7.2919634689501057E-6</v>
      </c>
      <c r="AB27" s="2">
        <v>1.9222563199288905E-6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2.0449535318392447E-8</v>
      </c>
      <c r="AI27" s="2">
        <v>-2.3005727233191504E-7</v>
      </c>
      <c r="AJ27" s="2">
        <v>1.3633023545594964E-8</v>
      </c>
      <c r="AK27" s="2">
        <v>0</v>
      </c>
      <c r="AL27" s="2">
        <v>0</v>
      </c>
      <c r="AM27" s="2">
        <v>-1.7041279431993705E-9</v>
      </c>
      <c r="AN27" s="2">
        <v>-1.1928895602395595E-8</v>
      </c>
      <c r="AO27" s="2">
        <v>0</v>
      </c>
      <c r="AP27" s="2">
        <v>6.8165117727974821E-9</v>
      </c>
      <c r="AQ27" s="2">
        <v>3.4082558863987411E-9</v>
      </c>
      <c r="AR27" s="2">
        <v>0</v>
      </c>
      <c r="AS27" s="2">
        <v>0</v>
      </c>
      <c r="AT27" s="2">
        <v>0</v>
      </c>
      <c r="AU27" s="2">
        <v>0</v>
      </c>
      <c r="AV27" s="2">
        <v>1.7041279431993705E-9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6.8165117727974821E-9</v>
      </c>
      <c r="BD27" s="2">
        <v>3.4082558863987411E-9</v>
      </c>
      <c r="BE27" s="2">
        <v>0</v>
      </c>
    </row>
    <row r="28" spans="1:57" x14ac:dyDescent="0.15">
      <c r="A28" s="2" t="s">
        <v>31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3.0971300216221375E-5</v>
      </c>
      <c r="W28" s="2">
        <v>0</v>
      </c>
      <c r="X28" s="2">
        <v>0</v>
      </c>
      <c r="Y28" s="2">
        <v>6.6405017616255102E-8</v>
      </c>
      <c r="Z28" s="2">
        <v>9.6287275543569906E-8</v>
      </c>
      <c r="AA28" s="2">
        <v>4.4823386890972195E-7</v>
      </c>
      <c r="AB28" s="2">
        <v>3.997582060498557E-5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2.0917580549120357E-7</v>
      </c>
      <c r="AI28" s="2">
        <v>1.1654080591652771E-6</v>
      </c>
      <c r="AJ28" s="2">
        <v>2.1581630725282904E-7</v>
      </c>
      <c r="AK28" s="2">
        <v>0</v>
      </c>
      <c r="AL28" s="2">
        <v>0</v>
      </c>
      <c r="AM28" s="2">
        <v>5.6444264973816829E-8</v>
      </c>
      <c r="AN28" s="2">
        <v>3.5858709512777749E-7</v>
      </c>
      <c r="AO28" s="2">
        <v>1.9682447221458013E-5</v>
      </c>
      <c r="AP28" s="2">
        <v>6.0063338433902734E-6</v>
      </c>
      <c r="AQ28" s="2">
        <v>2.5698741817490719E-6</v>
      </c>
      <c r="AR28" s="2">
        <v>3.3202508808127551E-8</v>
      </c>
      <c r="AS28" s="2">
        <v>2.0419542916998444E-6</v>
      </c>
      <c r="AT28" s="2">
        <v>2.2577705989526732E-7</v>
      </c>
      <c r="AU28" s="2">
        <v>0</v>
      </c>
      <c r="AV28" s="2">
        <v>2.6728019590542678E-6</v>
      </c>
      <c r="AW28" s="2">
        <v>1.0060360168862647E-6</v>
      </c>
      <c r="AX28" s="2">
        <v>0</v>
      </c>
      <c r="AY28" s="2">
        <v>0</v>
      </c>
      <c r="AZ28" s="2">
        <v>1.3281003523251019E-8</v>
      </c>
      <c r="BA28" s="2">
        <v>9.3631074838919699E-7</v>
      </c>
      <c r="BB28" s="2">
        <v>5.6444264973816829E-8</v>
      </c>
      <c r="BC28" s="2">
        <v>2.6562007046502038E-8</v>
      </c>
      <c r="BD28" s="2">
        <v>6.9725268497067842E-8</v>
      </c>
      <c r="BE28" s="2">
        <v>0</v>
      </c>
    </row>
    <row r="29" spans="1:57" x14ac:dyDescent="0.15">
      <c r="A29" s="2" t="s">
        <v>30</v>
      </c>
      <c r="B29" s="2">
        <v>1.5302407556105994E-5</v>
      </c>
      <c r="C29" s="2">
        <v>1.872184493106686E-5</v>
      </c>
      <c r="D29" s="2">
        <v>-9.2716088027546037E-7</v>
      </c>
      <c r="E29" s="2">
        <v>2.5518189365379644E-8</v>
      </c>
      <c r="F29" s="2">
        <v>3.8362344679287399E-6</v>
      </c>
      <c r="G29" s="2">
        <v>1.2691046177715475E-5</v>
      </c>
      <c r="H29" s="2">
        <v>5.7075683547232463E-6</v>
      </c>
      <c r="I29" s="2">
        <v>1.4460307307048465E-6</v>
      </c>
      <c r="J29" s="2">
        <v>5.2397348830246194E-6</v>
      </c>
      <c r="K29" s="2">
        <v>1.6756944349932628E-6</v>
      </c>
      <c r="L29" s="2">
        <v>7.0685384542101608E-6</v>
      </c>
      <c r="M29" s="2">
        <v>8.1658205969214861E-7</v>
      </c>
      <c r="N29" s="2">
        <v>5.4438803979476567E-7</v>
      </c>
      <c r="O29" s="2">
        <v>8.5315813111585928E-6</v>
      </c>
      <c r="P29" s="2">
        <v>8.8207874572995625E-6</v>
      </c>
      <c r="Q29" s="2">
        <v>6.8984171917742966E-6</v>
      </c>
      <c r="R29" s="2">
        <v>9.6969119588442642E-7</v>
      </c>
      <c r="S29" s="2">
        <v>9.7819725900621947E-6</v>
      </c>
      <c r="T29" s="2">
        <v>1.5914844100875104E-5</v>
      </c>
      <c r="U29" s="2">
        <v>2.0414551492303715E-7</v>
      </c>
      <c r="V29" s="2">
        <v>0</v>
      </c>
      <c r="W29" s="2">
        <v>0</v>
      </c>
      <c r="X29" s="2">
        <v>9.3566694339725362E-8</v>
      </c>
      <c r="Y29" s="2">
        <v>0</v>
      </c>
      <c r="Z29" s="2">
        <v>0</v>
      </c>
      <c r="AA29" s="2">
        <v>0</v>
      </c>
      <c r="AB29" s="2">
        <v>0</v>
      </c>
      <c r="AC29" s="2">
        <v>3.746495501993821E-4</v>
      </c>
      <c r="AD29" s="2">
        <v>6.0512133048436918E-5</v>
      </c>
      <c r="AE29" s="2">
        <v>4.0097581556133212E-5</v>
      </c>
      <c r="AF29" s="2">
        <v>1.5885923486261006E-4</v>
      </c>
      <c r="AG29" s="2">
        <v>2.3162009880642921E-5</v>
      </c>
      <c r="AH29" s="2">
        <v>1.0224287872395442E-5</v>
      </c>
      <c r="AI29" s="2">
        <v>1.7777671924547817E-6</v>
      </c>
      <c r="AJ29" s="2">
        <v>0</v>
      </c>
      <c r="AK29" s="2">
        <v>0</v>
      </c>
      <c r="AL29" s="2">
        <v>0</v>
      </c>
      <c r="AM29" s="2">
        <v>1.342256760618969E-5</v>
      </c>
      <c r="AN29" s="2">
        <v>1.1228003320767042E-5</v>
      </c>
      <c r="AO29" s="2">
        <v>2.5518189365379644E-8</v>
      </c>
      <c r="AP29" s="2">
        <v>2.3816976741020998E-7</v>
      </c>
      <c r="AQ29" s="2">
        <v>-1.7012126243586427E-8</v>
      </c>
      <c r="AR29" s="2">
        <v>0</v>
      </c>
      <c r="AS29" s="2">
        <v>0</v>
      </c>
      <c r="AT29" s="2">
        <v>0</v>
      </c>
      <c r="AU29" s="2">
        <v>0</v>
      </c>
      <c r="AV29" s="2">
        <v>8.5060631217932136E-9</v>
      </c>
      <c r="AW29" s="2">
        <v>0</v>
      </c>
      <c r="AX29" s="2">
        <v>-2.4667583053200318E-7</v>
      </c>
      <c r="AY29" s="2">
        <v>-1.701212624358643E-7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</row>
    <row r="30" spans="1:57" x14ac:dyDescent="0.15">
      <c r="A30" s="2" t="s">
        <v>29</v>
      </c>
      <c r="B30" s="2">
        <v>-1.1908984949070085E-6</v>
      </c>
      <c r="C30" s="2">
        <v>-1.3682663558506056E-6</v>
      </c>
      <c r="D30" s="2">
        <v>-1.3748543049713679E-4</v>
      </c>
      <c r="E30" s="2">
        <v>3.1672832311356612E-6</v>
      </c>
      <c r="F30" s="2">
        <v>4.9831922836534398E-7</v>
      </c>
      <c r="G30" s="2">
        <v>-3.4003952769472455E-5</v>
      </c>
      <c r="H30" s="2">
        <v>-6.7796753323535861E-5</v>
      </c>
      <c r="I30" s="2">
        <v>5.2365749421442928E-7</v>
      </c>
      <c r="J30" s="2">
        <v>-2.525380496292167E-6</v>
      </c>
      <c r="K30" s="2">
        <v>-8.8008243382489562E-6</v>
      </c>
      <c r="L30" s="2">
        <v>8.4798729708272089E-6</v>
      </c>
      <c r="M30" s="2">
        <v>6.1656446899440865E-7</v>
      </c>
      <c r="N30" s="2">
        <v>2.9476849271102551E-6</v>
      </c>
      <c r="O30" s="2">
        <v>2.812547509248467E-6</v>
      </c>
      <c r="P30" s="2">
        <v>4.3328434601935842E-6</v>
      </c>
      <c r="Q30" s="2">
        <v>2.0101690906940996E-6</v>
      </c>
      <c r="R30" s="2">
        <v>3.8514164090609641E-6</v>
      </c>
      <c r="S30" s="2">
        <v>3.7922937887464317E-6</v>
      </c>
      <c r="T30" s="2">
        <v>2.356458723964932E-6</v>
      </c>
      <c r="U30" s="2">
        <v>2.6182874710721464E-7</v>
      </c>
      <c r="V30" s="2">
        <v>0</v>
      </c>
      <c r="W30" s="2">
        <v>0</v>
      </c>
      <c r="X30" s="2">
        <v>9.1217757056707035E-6</v>
      </c>
      <c r="Y30" s="2">
        <v>0</v>
      </c>
      <c r="Z30" s="2">
        <v>0</v>
      </c>
      <c r="AA30" s="2">
        <v>0</v>
      </c>
      <c r="AB30" s="2">
        <v>0</v>
      </c>
      <c r="AC30" s="2">
        <v>1.3700400344600415E-4</v>
      </c>
      <c r="AD30" s="2">
        <v>6.5674251254244152E-4</v>
      </c>
      <c r="AE30" s="2">
        <v>5.8109089680568936E-6</v>
      </c>
      <c r="AF30" s="2">
        <v>5.481511512018784E-6</v>
      </c>
      <c r="AG30" s="2">
        <v>2.9307927498775319E-6</v>
      </c>
      <c r="AH30" s="2">
        <v>4.2568286626463281E-6</v>
      </c>
      <c r="AI30" s="2">
        <v>3.5473572188719401E-7</v>
      </c>
      <c r="AJ30" s="2">
        <v>0</v>
      </c>
      <c r="AK30" s="2">
        <v>0</v>
      </c>
      <c r="AL30" s="2">
        <v>0</v>
      </c>
      <c r="AM30" s="2">
        <v>3.2855284717647261E-6</v>
      </c>
      <c r="AN30" s="2">
        <v>6.4950421459821961E-6</v>
      </c>
      <c r="AO30" s="2">
        <v>8.4460886163617617E-9</v>
      </c>
      <c r="AP30" s="2">
        <v>1.5735063092281963E-5</v>
      </c>
      <c r="AQ30" s="2">
        <v>5.6588793729623815E-7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3.3784354465447047E-8</v>
      </c>
      <c r="AX30" s="2">
        <v>1.2246828493724557E-6</v>
      </c>
      <c r="AY30" s="2">
        <v>4.4764269666717338E-7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</row>
    <row r="31" spans="1:57" x14ac:dyDescent="0.15">
      <c r="A31" s="2" t="s">
        <v>28</v>
      </c>
      <c r="B31" s="2">
        <v>1.4839140207923575E-6</v>
      </c>
      <c r="C31" s="2">
        <v>9.55617214573382E-7</v>
      </c>
      <c r="D31" s="2">
        <v>-2.2096270019668446E-5</v>
      </c>
      <c r="E31" s="2">
        <v>2.6488011613749184E-7</v>
      </c>
      <c r="F31" s="2">
        <v>1.5260606912053948E-5</v>
      </c>
      <c r="G31" s="2">
        <v>-4.0902758265430369E-6</v>
      </c>
      <c r="H31" s="2">
        <v>-1.0011297649152383E-5</v>
      </c>
      <c r="I31" s="2">
        <v>7.343471949049359E-6</v>
      </c>
      <c r="J31" s="2">
        <v>5.7951671817926383E-7</v>
      </c>
      <c r="K31" s="2">
        <v>4.0244216540226655E-7</v>
      </c>
      <c r="L31" s="2">
        <v>5.2097967593893415E-6</v>
      </c>
      <c r="M31" s="2">
        <v>1.1315210265055727E-5</v>
      </c>
      <c r="N31" s="2">
        <v>1.7414770066498081E-6</v>
      </c>
      <c r="O31" s="2">
        <v>2.9384131778589494E-5</v>
      </c>
      <c r="P31" s="2">
        <v>1.1623993162873468E-5</v>
      </c>
      <c r="Q31" s="2">
        <v>1.7322574224969564E-5</v>
      </c>
      <c r="R31" s="2">
        <v>1.0107883768848928E-5</v>
      </c>
      <c r="S31" s="2">
        <v>6.9249320970310017E-6</v>
      </c>
      <c r="T31" s="2">
        <v>3.2044640348412472E-5</v>
      </c>
      <c r="U31" s="2">
        <v>1.3726936405357312E-6</v>
      </c>
      <c r="V31" s="2">
        <v>0</v>
      </c>
      <c r="W31" s="2">
        <v>-7.3171302800412109E-9</v>
      </c>
      <c r="X31" s="2">
        <v>1.7590381193219069E-6</v>
      </c>
      <c r="Y31" s="2">
        <v>0</v>
      </c>
      <c r="Z31" s="2">
        <v>0</v>
      </c>
      <c r="AA31" s="2">
        <v>0</v>
      </c>
      <c r="AB31" s="2">
        <v>0</v>
      </c>
      <c r="AC31" s="2">
        <v>3.5909548562330242E-5</v>
      </c>
      <c r="AD31" s="2">
        <v>3.2853914957385036E-6</v>
      </c>
      <c r="AE31" s="2">
        <v>1.7978335440666855E-4</v>
      </c>
      <c r="AF31" s="2">
        <v>3.8139809871686805E-5</v>
      </c>
      <c r="AG31" s="2">
        <v>1.011168867659455E-4</v>
      </c>
      <c r="AH31" s="2">
        <v>1.9346492460428961E-6</v>
      </c>
      <c r="AI31" s="2">
        <v>1.1809848271986514E-6</v>
      </c>
      <c r="AJ31" s="2">
        <v>0</v>
      </c>
      <c r="AK31" s="2">
        <v>0</v>
      </c>
      <c r="AL31" s="2">
        <v>0</v>
      </c>
      <c r="AM31" s="2">
        <v>2.2492858480846683E-6</v>
      </c>
      <c r="AN31" s="2">
        <v>1.2804977990072119E-6</v>
      </c>
      <c r="AO31" s="2">
        <v>-8.7805563360494528E-9</v>
      </c>
      <c r="AP31" s="2">
        <v>1.0683010208860167E-7</v>
      </c>
      <c r="AQ31" s="2">
        <v>1.609768661609066E-8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-1.5512316193687366E-7</v>
      </c>
      <c r="AY31" s="2">
        <v>-3.2195373232181321E-8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</row>
    <row r="32" spans="1:57" x14ac:dyDescent="0.15">
      <c r="A32" s="2" t="s">
        <v>27</v>
      </c>
      <c r="B32" s="2">
        <v>4.1880709957242611E-6</v>
      </c>
      <c r="C32" s="2">
        <v>1.8394906026023564E-6</v>
      </c>
      <c r="D32" s="2">
        <v>-2.2766003260635514E-5</v>
      </c>
      <c r="E32" s="2">
        <v>3.1068319542280599E-7</v>
      </c>
      <c r="F32" s="2">
        <v>2.2824448614229904E-6</v>
      </c>
      <c r="G32" s="2">
        <v>-4.9017195238241713E-6</v>
      </c>
      <c r="H32" s="2">
        <v>-8.396136454520286E-6</v>
      </c>
      <c r="I32" s="2">
        <v>4.6910086437601894E-7</v>
      </c>
      <c r="J32" s="2">
        <v>2.0086745209019044E-6</v>
      </c>
      <c r="K32" s="2">
        <v>3.4605801470362054E-7</v>
      </c>
      <c r="L32" s="2">
        <v>2.8023009012888738E-6</v>
      </c>
      <c r="M32" s="2">
        <v>1.0335599372481465E-6</v>
      </c>
      <c r="N32" s="2">
        <v>9.9510904672552205E-7</v>
      </c>
      <c r="O32" s="2">
        <v>3.4590421114153005E-6</v>
      </c>
      <c r="P32" s="2">
        <v>2.5223784182841673E-6</v>
      </c>
      <c r="Q32" s="2">
        <v>2.1132609431234428E-6</v>
      </c>
      <c r="R32" s="2">
        <v>1.9979082715555689E-6</v>
      </c>
      <c r="S32" s="2">
        <v>3.5620904980159338E-6</v>
      </c>
      <c r="T32" s="2">
        <v>5.1216586176135845E-6</v>
      </c>
      <c r="U32" s="2">
        <v>1.3073302777692332E-7</v>
      </c>
      <c r="V32" s="2">
        <v>0</v>
      </c>
      <c r="W32" s="2">
        <v>0</v>
      </c>
      <c r="X32" s="2">
        <v>2.091728444430773E-7</v>
      </c>
      <c r="Y32" s="2">
        <v>0</v>
      </c>
      <c r="Z32" s="2">
        <v>0</v>
      </c>
      <c r="AA32" s="2">
        <v>0</v>
      </c>
      <c r="AB32" s="2">
        <v>0</v>
      </c>
      <c r="AC32" s="2">
        <v>4.3707896274877727E-5</v>
      </c>
      <c r="AD32" s="2">
        <v>3.6389922790611827E-6</v>
      </c>
      <c r="AE32" s="2">
        <v>1.2618044233904456E-5</v>
      </c>
      <c r="AF32" s="2">
        <v>1.526900243009628E-4</v>
      </c>
      <c r="AG32" s="2">
        <v>4.9447845212095108E-6</v>
      </c>
      <c r="AH32" s="2">
        <v>4.9167922729090407E-5</v>
      </c>
      <c r="AI32" s="2">
        <v>1.7811990525700574E-5</v>
      </c>
      <c r="AJ32" s="2">
        <v>0</v>
      </c>
      <c r="AK32" s="2">
        <v>0</v>
      </c>
      <c r="AL32" s="2">
        <v>0</v>
      </c>
      <c r="AM32" s="2">
        <v>7.2547602202467019E-5</v>
      </c>
      <c r="AN32" s="2">
        <v>2.7104801747208462E-5</v>
      </c>
      <c r="AO32" s="2">
        <v>2.1532498692669723E-8</v>
      </c>
      <c r="AP32" s="2">
        <v>8.3053923528868932E-8</v>
      </c>
      <c r="AQ32" s="2">
        <v>2.1532498692669723E-8</v>
      </c>
      <c r="AR32" s="2">
        <v>0</v>
      </c>
      <c r="AS32" s="2">
        <v>0</v>
      </c>
      <c r="AT32" s="2">
        <v>0</v>
      </c>
      <c r="AU32" s="2">
        <v>0</v>
      </c>
      <c r="AV32" s="2">
        <v>3.0760712418099599E-9</v>
      </c>
      <c r="AW32" s="2">
        <v>0</v>
      </c>
      <c r="AX32" s="2">
        <v>1.0027992248300471E-6</v>
      </c>
      <c r="AY32" s="2">
        <v>8.751422682949337E-7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</row>
    <row r="33" spans="1:57" x14ac:dyDescent="0.15">
      <c r="A33" s="2" t="s">
        <v>26</v>
      </c>
      <c r="B33" s="2">
        <v>2.8935468999813635E-5</v>
      </c>
      <c r="C33" s="2">
        <v>-1.5056252513462349E-6</v>
      </c>
      <c r="D33" s="2">
        <v>9.3182018812959174E-8</v>
      </c>
      <c r="E33" s="2">
        <v>4.3157987660738983E-7</v>
      </c>
      <c r="F33" s="2">
        <v>2.6076252317289674E-5</v>
      </c>
      <c r="G33" s="2">
        <v>2.5698619925258215E-6</v>
      </c>
      <c r="H33" s="2">
        <v>5.644868613353474E-6</v>
      </c>
      <c r="I33" s="2">
        <v>4.0122215574148369E-5</v>
      </c>
      <c r="J33" s="2">
        <v>8.9160479053663031E-6</v>
      </c>
      <c r="K33" s="2">
        <v>1.7949799413443714E-6</v>
      </c>
      <c r="L33" s="2">
        <v>1.2496199154495785E-5</v>
      </c>
      <c r="M33" s="2">
        <v>4.0936332159566856E-5</v>
      </c>
      <c r="N33" s="2">
        <v>2.7120871791350747E-6</v>
      </c>
      <c r="O33" s="2">
        <v>2.4310207844945123E-4</v>
      </c>
      <c r="P33" s="2">
        <v>1.6359329481809888E-4</v>
      </c>
      <c r="Q33" s="2">
        <v>1.104501181940344E-4</v>
      </c>
      <c r="R33" s="2">
        <v>1.0853253033319928E-4</v>
      </c>
      <c r="S33" s="2">
        <v>8.4982001157418759E-5</v>
      </c>
      <c r="T33" s="2">
        <v>3.5760316230345948E-4</v>
      </c>
      <c r="U33" s="2">
        <v>2.6679483281184096E-6</v>
      </c>
      <c r="V33" s="2">
        <v>0</v>
      </c>
      <c r="W33" s="2">
        <v>-2.4521583898147153E-8</v>
      </c>
      <c r="X33" s="2">
        <v>1.0691410579592157E-6</v>
      </c>
      <c r="Y33" s="2">
        <v>0</v>
      </c>
      <c r="Z33" s="2">
        <v>0</v>
      </c>
      <c r="AA33" s="2">
        <v>0</v>
      </c>
      <c r="AB33" s="2">
        <v>0</v>
      </c>
      <c r="AC33" s="2">
        <v>1.2054810644329139E-5</v>
      </c>
      <c r="AD33" s="2">
        <v>7.5526478406293216E-7</v>
      </c>
      <c r="AE33" s="2">
        <v>1.2010181361634512E-4</v>
      </c>
      <c r="AF33" s="2">
        <v>9.7595903914625648E-6</v>
      </c>
      <c r="AG33" s="2">
        <v>6.0393718551068648E-4</v>
      </c>
      <c r="AH33" s="2">
        <v>7.5036046728330288E-7</v>
      </c>
      <c r="AI33" s="2">
        <v>1.5203382016851234E-7</v>
      </c>
      <c r="AJ33" s="2">
        <v>0</v>
      </c>
      <c r="AK33" s="2">
        <v>0</v>
      </c>
      <c r="AL33" s="2">
        <v>0</v>
      </c>
      <c r="AM33" s="2">
        <v>1.7459367735480771E-6</v>
      </c>
      <c r="AN33" s="2">
        <v>5.2966621219997837E-7</v>
      </c>
      <c r="AO33" s="2">
        <v>0</v>
      </c>
      <c r="AP33" s="2">
        <v>1.2751223627036518E-7</v>
      </c>
      <c r="AQ33" s="2">
        <v>3.4330217457406007E-8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-3.1878059067591289E-7</v>
      </c>
      <c r="AY33" s="2">
        <v>-7.8469068474070889E-8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</row>
    <row r="34" spans="1:57" x14ac:dyDescent="0.15">
      <c r="A34" s="2" t="s">
        <v>25</v>
      </c>
      <c r="B34" s="2">
        <v>1.5928828891261475E-6</v>
      </c>
      <c r="C34" s="2">
        <v>1.793468141830922E-6</v>
      </c>
      <c r="D34" s="2">
        <v>3.5004093119068428E-6</v>
      </c>
      <c r="E34" s="2">
        <v>5.7815749309023134E-7</v>
      </c>
      <c r="F34" s="2">
        <v>7.8660883413636911E-8</v>
      </c>
      <c r="G34" s="2">
        <v>1.9232585994634225E-6</v>
      </c>
      <c r="H34" s="2">
        <v>2.6036752409913823E-6</v>
      </c>
      <c r="I34" s="2">
        <v>5.8602358143159502E-7</v>
      </c>
      <c r="J34" s="2">
        <v>-3.8937137289750272E-7</v>
      </c>
      <c r="K34" s="2">
        <v>9.7146191015841595E-7</v>
      </c>
      <c r="L34" s="2">
        <v>5.1129574218863995E-8</v>
      </c>
      <c r="M34" s="2">
        <v>3.1071048948386586E-7</v>
      </c>
      <c r="N34" s="2">
        <v>1.1799132512045538E-7</v>
      </c>
      <c r="O34" s="2">
        <v>1.0107923518652344E-6</v>
      </c>
      <c r="P34" s="2">
        <v>1.7187403025879667E-6</v>
      </c>
      <c r="Q34" s="2">
        <v>1.1563149861804627E-6</v>
      </c>
      <c r="R34" s="2">
        <v>1.0579888819134165E-6</v>
      </c>
      <c r="S34" s="2">
        <v>2.1789064705577428E-6</v>
      </c>
      <c r="T34" s="2">
        <v>9.7932799849977952E-7</v>
      </c>
      <c r="U34" s="2">
        <v>7.0794795072273222E-8</v>
      </c>
      <c r="V34" s="2">
        <v>1.1799132512045538E-8</v>
      </c>
      <c r="W34" s="2">
        <v>0</v>
      </c>
      <c r="X34" s="2">
        <v>7.0794795072273222E-8</v>
      </c>
      <c r="Y34" s="2">
        <v>0</v>
      </c>
      <c r="Z34" s="2">
        <v>0</v>
      </c>
      <c r="AA34" s="2">
        <v>0</v>
      </c>
      <c r="AB34" s="2">
        <v>0</v>
      </c>
      <c r="AC34" s="2">
        <v>1.5338872265659198E-7</v>
      </c>
      <c r="AD34" s="2">
        <v>1.8485307602204674E-7</v>
      </c>
      <c r="AE34" s="2">
        <v>2.8711222445977473E-7</v>
      </c>
      <c r="AF34" s="2">
        <v>2.949783128011384E-7</v>
      </c>
      <c r="AG34" s="2">
        <v>6.7255055318659566E-7</v>
      </c>
      <c r="AH34" s="2">
        <v>4.719613674376508E-4</v>
      </c>
      <c r="AI34" s="2">
        <v>9.1223026494794725E-5</v>
      </c>
      <c r="AJ34" s="2">
        <v>-3.9330441706818459E-9</v>
      </c>
      <c r="AK34" s="2">
        <v>0</v>
      </c>
      <c r="AL34" s="2">
        <v>0</v>
      </c>
      <c r="AM34" s="2">
        <v>5.948336003739224E-5</v>
      </c>
      <c r="AN34" s="2">
        <v>5.5377261923200392E-6</v>
      </c>
      <c r="AO34" s="2">
        <v>-3.9330441706818459E-9</v>
      </c>
      <c r="AP34" s="2">
        <v>7.8660883413636917E-9</v>
      </c>
      <c r="AQ34" s="2">
        <v>1.9665220853409228E-8</v>
      </c>
      <c r="AR34" s="2">
        <v>0</v>
      </c>
      <c r="AS34" s="2">
        <v>0</v>
      </c>
      <c r="AT34" s="2">
        <v>0</v>
      </c>
      <c r="AU34" s="2">
        <v>0</v>
      </c>
      <c r="AV34" s="2">
        <v>3.9330441706818459E-9</v>
      </c>
      <c r="AW34" s="2">
        <v>3.9330441706818459E-9</v>
      </c>
      <c r="AX34" s="2">
        <v>5.5455922806614032E-7</v>
      </c>
      <c r="AY34" s="2">
        <v>5.270279188713674E-7</v>
      </c>
      <c r="AZ34" s="2">
        <v>0</v>
      </c>
      <c r="BA34" s="2">
        <v>-1.5732176682727383E-8</v>
      </c>
      <c r="BB34" s="2">
        <v>0</v>
      </c>
      <c r="BC34" s="2">
        <v>3.9330441706818459E-9</v>
      </c>
      <c r="BD34" s="2">
        <v>0</v>
      </c>
      <c r="BE34" s="2">
        <v>0</v>
      </c>
    </row>
    <row r="35" spans="1:57" x14ac:dyDescent="0.15">
      <c r="A35" s="2" t="s">
        <v>24</v>
      </c>
      <c r="B35" s="2">
        <v>1.8430275990036048E-6</v>
      </c>
      <c r="C35" s="2">
        <v>1.6221320393167321E-6</v>
      </c>
      <c r="D35" s="2">
        <v>8.456506779931793E-7</v>
      </c>
      <c r="E35" s="2">
        <v>1.4637119914604899E-6</v>
      </c>
      <c r="F35" s="2">
        <v>1.7850146237323048E-7</v>
      </c>
      <c r="G35" s="2">
        <v>3.5008599307949827E-6</v>
      </c>
      <c r="H35" s="2">
        <v>6.0534308427321789E-6</v>
      </c>
      <c r="I35" s="2">
        <v>7.4903676148366838E-6</v>
      </c>
      <c r="J35" s="2">
        <v>3.8779442700584322E-6</v>
      </c>
      <c r="K35" s="2">
        <v>2.1933367189110693E-6</v>
      </c>
      <c r="L35" s="2">
        <v>7.3185599573024496E-7</v>
      </c>
      <c r="M35" s="2">
        <v>5.6451087475534143E-7</v>
      </c>
      <c r="N35" s="2">
        <v>3.1684009571248409E-7</v>
      </c>
      <c r="O35" s="2">
        <v>2.6284340334458191E-6</v>
      </c>
      <c r="P35" s="2">
        <v>1.1401780909090095E-6</v>
      </c>
      <c r="Q35" s="2">
        <v>1.2562040414516095E-6</v>
      </c>
      <c r="R35" s="2">
        <v>3.4428469555236833E-6</v>
      </c>
      <c r="S35" s="2">
        <v>1.6422134538337205E-6</v>
      </c>
      <c r="T35" s="2">
        <v>2.0438417441734893E-6</v>
      </c>
      <c r="U35" s="2">
        <v>3.3759089071337215E-6</v>
      </c>
      <c r="V35" s="2">
        <v>2.087128348798997E-5</v>
      </c>
      <c r="W35" s="2">
        <v>1.9412034033088816E-7</v>
      </c>
      <c r="X35" s="2">
        <v>4.0988398297453051E-6</v>
      </c>
      <c r="Y35" s="2">
        <v>4.4625365593307621E-8</v>
      </c>
      <c r="Z35" s="2">
        <v>6.4706780110296046E-8</v>
      </c>
      <c r="AA35" s="2">
        <v>7.1400584949292196E-8</v>
      </c>
      <c r="AB35" s="2">
        <v>0</v>
      </c>
      <c r="AC35" s="2">
        <v>3.0122121775482644E-7</v>
      </c>
      <c r="AD35" s="2">
        <v>5.6674214303500681E-7</v>
      </c>
      <c r="AE35" s="2">
        <v>6.0467370378931825E-7</v>
      </c>
      <c r="AF35" s="2">
        <v>5.8682355755199522E-7</v>
      </c>
      <c r="AG35" s="2">
        <v>9.5498282369678308E-7</v>
      </c>
      <c r="AH35" s="2">
        <v>1.0957758521436685E-5</v>
      </c>
      <c r="AI35" s="2">
        <v>2.9276471097489462E-4</v>
      </c>
      <c r="AJ35" s="2">
        <v>1.4503243817824974E-7</v>
      </c>
      <c r="AK35" s="2">
        <v>0</v>
      </c>
      <c r="AL35" s="2">
        <v>0</v>
      </c>
      <c r="AM35" s="2">
        <v>8.5903828767117157E-7</v>
      </c>
      <c r="AN35" s="2">
        <v>1.4257804307061785E-6</v>
      </c>
      <c r="AO35" s="2">
        <v>6.3591145970463356E-7</v>
      </c>
      <c r="AP35" s="2">
        <v>4.3554356819068241E-6</v>
      </c>
      <c r="AQ35" s="2">
        <v>2.0996234511651234E-6</v>
      </c>
      <c r="AR35" s="2">
        <v>2.231268279665381E-8</v>
      </c>
      <c r="AS35" s="2">
        <v>1.5284187715707859E-6</v>
      </c>
      <c r="AT35" s="2">
        <v>1.4726370645791515E-7</v>
      </c>
      <c r="AU35" s="2">
        <v>6.6938048389961425E-8</v>
      </c>
      <c r="AV35" s="2">
        <v>3.4004528582100406E-6</v>
      </c>
      <c r="AW35" s="2">
        <v>1.3945426747908632E-6</v>
      </c>
      <c r="AX35" s="2">
        <v>1.1022465301546981E-6</v>
      </c>
      <c r="AY35" s="2">
        <v>1.5194936984521244E-6</v>
      </c>
      <c r="AZ35" s="2">
        <v>8.9250731186615245E-9</v>
      </c>
      <c r="BA35" s="2">
        <v>7.5416867852689876E-7</v>
      </c>
      <c r="BB35" s="2">
        <v>4.0162829033976863E-8</v>
      </c>
      <c r="BC35" s="2">
        <v>1.7850146237323049E-8</v>
      </c>
      <c r="BD35" s="2">
        <v>4.4625365593307621E-8</v>
      </c>
      <c r="BE35" s="2">
        <v>0</v>
      </c>
    </row>
    <row r="36" spans="1:57" x14ac:dyDescent="0.15">
      <c r="A36" s="2" t="s">
        <v>23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-2.066884344824421E-9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2.0668843448244208E-8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4.133768689648842E-9</v>
      </c>
      <c r="AI36" s="2">
        <v>1.6535074758595368E-8</v>
      </c>
      <c r="AJ36" s="2">
        <v>2.4533917173065874E-6</v>
      </c>
      <c r="AK36" s="2">
        <v>0</v>
      </c>
      <c r="AL36" s="2">
        <v>0</v>
      </c>
      <c r="AM36" s="2">
        <v>0</v>
      </c>
      <c r="AN36" s="2">
        <v>1.4468190413770945E-8</v>
      </c>
      <c r="AO36" s="2">
        <v>0</v>
      </c>
      <c r="AP36" s="2">
        <v>2.066884344824421E-9</v>
      </c>
      <c r="AQ36" s="2">
        <v>2.066884344824421E-9</v>
      </c>
      <c r="AR36" s="2">
        <v>0</v>
      </c>
      <c r="AS36" s="2">
        <v>0</v>
      </c>
      <c r="AT36" s="2">
        <v>0</v>
      </c>
      <c r="AU36" s="2">
        <v>0</v>
      </c>
      <c r="AV36" s="2">
        <v>4.133768689648842E-9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1.4468190413770945E-8</v>
      </c>
      <c r="BD36" s="2">
        <v>1.0334421724122104E-8</v>
      </c>
      <c r="BE36" s="2">
        <v>0</v>
      </c>
    </row>
    <row r="37" spans="1:57" x14ac:dyDescent="0.15">
      <c r="A37" s="2" t="s">
        <v>22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5.373724636019718E-7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2.5077381634758684E-7</v>
      </c>
      <c r="AI37" s="2">
        <v>7.8814627994955864E-7</v>
      </c>
      <c r="AJ37" s="2">
        <v>1.791241545339906E-6</v>
      </c>
      <c r="AK37" s="2">
        <v>1.0747449272039436E-7</v>
      </c>
      <c r="AL37" s="2">
        <v>0</v>
      </c>
      <c r="AM37" s="2">
        <v>6.8067178722916428E-7</v>
      </c>
      <c r="AN37" s="2">
        <v>-1.791241545339906E-7</v>
      </c>
      <c r="AO37" s="2">
        <v>0</v>
      </c>
      <c r="AP37" s="2">
        <v>1.0747449272039436E-7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-7.1649661813596227E-8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3.5824830906798113E-8</v>
      </c>
      <c r="BD37" s="2">
        <v>0</v>
      </c>
      <c r="BE37" s="2">
        <v>0</v>
      </c>
    </row>
    <row r="38" spans="1:57" x14ac:dyDescent="0.15">
      <c r="A38" s="2" t="s">
        <v>21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-1.3016009691921064E-6</v>
      </c>
      <c r="AI38" s="2">
        <v>-2.0525246052644755E-6</v>
      </c>
      <c r="AJ38" s="2">
        <v>-3.5043103016710549E-7</v>
      </c>
      <c r="AK38" s="2">
        <v>0</v>
      </c>
      <c r="AL38" s="2">
        <v>0</v>
      </c>
      <c r="AM38" s="2">
        <v>0</v>
      </c>
      <c r="AN38" s="2">
        <v>-1.0012315147631587E-7</v>
      </c>
      <c r="AO38" s="2">
        <v>0</v>
      </c>
      <c r="AP38" s="2">
        <v>6.0073890885789522E-7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5.0061575738157935E-8</v>
      </c>
      <c r="AW38" s="2">
        <v>0</v>
      </c>
      <c r="AX38" s="2">
        <v>-1.3516625449302643E-6</v>
      </c>
      <c r="AY38" s="2">
        <v>-4.0049260590526348E-7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</row>
    <row r="39" spans="1:57" x14ac:dyDescent="0.15">
      <c r="A39" s="2" t="s">
        <v>20</v>
      </c>
      <c r="B39" s="2">
        <v>5.2520224948163461E-6</v>
      </c>
      <c r="C39" s="2">
        <v>-8.8724995400595682E-6</v>
      </c>
      <c r="D39" s="2">
        <v>-7.1166458657570624E-6</v>
      </c>
      <c r="E39" s="2">
        <v>-5.1587913262693113E-6</v>
      </c>
      <c r="F39" s="2">
        <v>7.7692640455863124E-8</v>
      </c>
      <c r="G39" s="2">
        <v>1.6315454495731254E-5</v>
      </c>
      <c r="H39" s="2">
        <v>3.6251386036705731E-5</v>
      </c>
      <c r="I39" s="2">
        <v>-2.3929333260405843E-6</v>
      </c>
      <c r="J39" s="2">
        <v>1.3673904720231909E-6</v>
      </c>
      <c r="K39" s="2">
        <v>6.0600259555573238E-6</v>
      </c>
      <c r="L39" s="2">
        <v>-6.3707965173807761E-7</v>
      </c>
      <c r="M39" s="2">
        <v>-1.4140060562967087E-6</v>
      </c>
      <c r="N39" s="2">
        <v>6.2154112364690497E-8</v>
      </c>
      <c r="O39" s="2">
        <v>3.1077056182345248E-8</v>
      </c>
      <c r="P39" s="2">
        <v>4.8169437082635136E-7</v>
      </c>
      <c r="Q39" s="2">
        <v>2.6881653597728644E-6</v>
      </c>
      <c r="R39" s="2">
        <v>4.5061731464400613E-7</v>
      </c>
      <c r="S39" s="2">
        <v>6.4795662140189848E-6</v>
      </c>
      <c r="T39" s="2">
        <v>-1.3984675282055363E-6</v>
      </c>
      <c r="U39" s="2">
        <v>-7.7692640455863124E-8</v>
      </c>
      <c r="V39" s="2">
        <v>-9.3231168547035738E-8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1.5538528091172625E-6</v>
      </c>
      <c r="AD39" s="2">
        <v>4.6615584273517869E-8</v>
      </c>
      <c r="AE39" s="2">
        <v>2.1753939327641673E-7</v>
      </c>
      <c r="AF39" s="2">
        <v>1.1560664899832432E-5</v>
      </c>
      <c r="AG39" s="2">
        <v>3.8846320227931562E-7</v>
      </c>
      <c r="AH39" s="2">
        <v>6.6647854688657614E-4</v>
      </c>
      <c r="AI39" s="2">
        <v>6.4982124477283918E-5</v>
      </c>
      <c r="AJ39" s="2">
        <v>-4.6615584273517869E-8</v>
      </c>
      <c r="AK39" s="2">
        <v>0</v>
      </c>
      <c r="AL39" s="2">
        <v>0</v>
      </c>
      <c r="AM39" s="2">
        <v>8.8771610984869208E-4</v>
      </c>
      <c r="AN39" s="2">
        <v>3.3019372193741827E-5</v>
      </c>
      <c r="AO39" s="2">
        <v>1.5538528091172625E-7</v>
      </c>
      <c r="AP39" s="2">
        <v>2.9523203373227988E-7</v>
      </c>
      <c r="AQ39" s="2">
        <v>-1.8646233709407148E-7</v>
      </c>
      <c r="AR39" s="2">
        <v>0</v>
      </c>
      <c r="AS39" s="2">
        <v>0</v>
      </c>
      <c r="AT39" s="2">
        <v>0</v>
      </c>
      <c r="AU39" s="2">
        <v>0</v>
      </c>
      <c r="AV39" s="2">
        <v>3.1077056182345248E-8</v>
      </c>
      <c r="AW39" s="2">
        <v>0</v>
      </c>
      <c r="AX39" s="2">
        <v>1.1343125506556015E-6</v>
      </c>
      <c r="AY39" s="2">
        <v>1.2275437192026372E-6</v>
      </c>
      <c r="AZ39" s="2">
        <v>0</v>
      </c>
      <c r="BA39" s="2">
        <v>1.0876969663820837E-7</v>
      </c>
      <c r="BB39" s="2">
        <v>0</v>
      </c>
      <c r="BC39" s="2">
        <v>0</v>
      </c>
      <c r="BD39" s="2">
        <v>-1.5538528091172624E-8</v>
      </c>
      <c r="BE39" s="2">
        <v>0</v>
      </c>
    </row>
    <row r="40" spans="1:57" x14ac:dyDescent="0.15">
      <c r="A40" s="2" t="s">
        <v>19</v>
      </c>
      <c r="B40" s="2">
        <v>1.6320421699146331E-6</v>
      </c>
      <c r="C40" s="2">
        <v>1.8285551174463267E-6</v>
      </c>
      <c r="D40" s="2">
        <v>1.8169955322974039E-6</v>
      </c>
      <c r="E40" s="2">
        <v>4.3926423565908019E-7</v>
      </c>
      <c r="F40" s="2">
        <v>1.0103933685725432E-7</v>
      </c>
      <c r="G40" s="2">
        <v>2.1505109704830017E-6</v>
      </c>
      <c r="H40" s="2">
        <v>2.2095932945774978E-6</v>
      </c>
      <c r="I40" s="2">
        <v>1.5999322111676244E-6</v>
      </c>
      <c r="J40" s="2">
        <v>1.5429905509895955E-6</v>
      </c>
      <c r="K40" s="2">
        <v>2.0336307206438898E-6</v>
      </c>
      <c r="L40" s="2">
        <v>4.8593070903806628E-7</v>
      </c>
      <c r="M40" s="2">
        <v>3.3779676601853243E-7</v>
      </c>
      <c r="N40" s="2">
        <v>1.6782805105103258E-7</v>
      </c>
      <c r="O40" s="2">
        <v>8.0103643754204579E-7</v>
      </c>
      <c r="P40" s="2">
        <v>1.5173025839919885E-6</v>
      </c>
      <c r="Q40" s="2">
        <v>1.0335125388703893E-6</v>
      </c>
      <c r="R40" s="2">
        <v>9.7228955085942587E-7</v>
      </c>
      <c r="S40" s="2">
        <v>1.7981576898324919E-6</v>
      </c>
      <c r="T40" s="2">
        <v>1.0352250700035632E-6</v>
      </c>
      <c r="U40" s="2">
        <v>7.0513469408431291E-7</v>
      </c>
      <c r="V40" s="2">
        <v>4.0086072499765769E-6</v>
      </c>
      <c r="W40" s="2">
        <v>3.7675684929823646E-8</v>
      </c>
      <c r="X40" s="2">
        <v>8.9094432203367037E-7</v>
      </c>
      <c r="Y40" s="2">
        <v>8.5626556658690106E-9</v>
      </c>
      <c r="Z40" s="2">
        <v>1.2415850715510062E-8</v>
      </c>
      <c r="AA40" s="2">
        <v>1.3700249065390414E-8</v>
      </c>
      <c r="AB40" s="2">
        <v>0</v>
      </c>
      <c r="AC40" s="2">
        <v>9.4655877058348969E-6</v>
      </c>
      <c r="AD40" s="2">
        <v>6.5144684305931425E-6</v>
      </c>
      <c r="AE40" s="2">
        <v>4.1100747196171243E-7</v>
      </c>
      <c r="AF40" s="2">
        <v>4.8944139786107258E-6</v>
      </c>
      <c r="AG40" s="2">
        <v>6.486211666895774E-7</v>
      </c>
      <c r="AH40" s="2">
        <v>5.9457796545444523E-5</v>
      </c>
      <c r="AI40" s="2">
        <v>1.4855351314716145E-5</v>
      </c>
      <c r="AJ40" s="2">
        <v>2.3975435864433228E-8</v>
      </c>
      <c r="AK40" s="2">
        <v>0</v>
      </c>
      <c r="AL40" s="2">
        <v>0</v>
      </c>
      <c r="AM40" s="2">
        <v>6.1640417474674526E-5</v>
      </c>
      <c r="AN40" s="2">
        <v>1.7057623538699324E-4</v>
      </c>
      <c r="AO40" s="2">
        <v>1.3781594294216171E-6</v>
      </c>
      <c r="AP40" s="2">
        <v>2.7357684852451483E-6</v>
      </c>
      <c r="AQ40" s="2">
        <v>1.0639099664842244E-6</v>
      </c>
      <c r="AR40" s="2">
        <v>4.2813278329345053E-9</v>
      </c>
      <c r="AS40" s="2">
        <v>2.0379120484768244E-7</v>
      </c>
      <c r="AT40" s="2">
        <v>2.8684896480661183E-8</v>
      </c>
      <c r="AU40" s="2">
        <v>7.7063900992821081E-9</v>
      </c>
      <c r="AV40" s="2">
        <v>1.8683714662926177E-6</v>
      </c>
      <c r="AW40" s="2">
        <v>4.1914199484428804E-7</v>
      </c>
      <c r="AX40" s="2">
        <v>5.1547187108531433E-7</v>
      </c>
      <c r="AY40" s="2">
        <v>6.1008921619316697E-7</v>
      </c>
      <c r="AZ40" s="2">
        <v>1.7125311331738018E-9</v>
      </c>
      <c r="BA40" s="2">
        <v>1.6954058218420636E-7</v>
      </c>
      <c r="BB40" s="2">
        <v>7.7063900992821081E-9</v>
      </c>
      <c r="BC40" s="2">
        <v>3.4250622663476036E-9</v>
      </c>
      <c r="BD40" s="2">
        <v>8.5626556658690106E-9</v>
      </c>
      <c r="BE40" s="2">
        <v>0</v>
      </c>
    </row>
    <row r="41" spans="1:57" x14ac:dyDescent="0.15">
      <c r="A41" s="2" t="s">
        <v>18</v>
      </c>
      <c r="B41" s="2">
        <v>1.6335060284376626E-7</v>
      </c>
      <c r="C41" s="2">
        <v>1.4256877614864265E-5</v>
      </c>
      <c r="D41" s="2">
        <v>2.0963327364950009E-6</v>
      </c>
      <c r="E41" s="2">
        <v>-3.1036614540315594E-6</v>
      </c>
      <c r="F41" s="2">
        <v>1.3612550236980525E-7</v>
      </c>
      <c r="G41" s="2">
        <v>1.3685150504911085E-5</v>
      </c>
      <c r="H41" s="2">
        <v>-4.9005180853129884E-7</v>
      </c>
      <c r="I41" s="2">
        <v>3.2670120568753252E-7</v>
      </c>
      <c r="J41" s="2">
        <v>-2.0872577030036802E-7</v>
      </c>
      <c r="K41" s="2">
        <v>7.4143023624087249E-6</v>
      </c>
      <c r="L41" s="2">
        <v>6.1710227740978362E-7</v>
      </c>
      <c r="M41" s="2">
        <v>6.6247744486638546E-7</v>
      </c>
      <c r="N41" s="2">
        <v>1.3612550236980525E-7</v>
      </c>
      <c r="O41" s="2">
        <v>-2.4411840091651735E-6</v>
      </c>
      <c r="P41" s="2">
        <v>3.5029629276496548E-6</v>
      </c>
      <c r="Q41" s="2">
        <v>1.4520053586112558E-6</v>
      </c>
      <c r="R41" s="2">
        <v>-4.4467664107469707E-6</v>
      </c>
      <c r="S41" s="2">
        <v>2.5591594445523386E-6</v>
      </c>
      <c r="T41" s="2">
        <v>-1.8694568992119917E-6</v>
      </c>
      <c r="U41" s="2">
        <v>1.5427556935244591E-7</v>
      </c>
      <c r="V41" s="2">
        <v>8.1675301421883131E-8</v>
      </c>
      <c r="W41" s="2">
        <v>0</v>
      </c>
      <c r="X41" s="2">
        <v>8.1675301421883147E-7</v>
      </c>
      <c r="Y41" s="2">
        <v>0</v>
      </c>
      <c r="Z41" s="2">
        <v>0</v>
      </c>
      <c r="AA41" s="2">
        <v>0</v>
      </c>
      <c r="AB41" s="2">
        <v>0</v>
      </c>
      <c r="AC41" s="2">
        <v>1.6335060284376626E-7</v>
      </c>
      <c r="AD41" s="2">
        <v>2.9947610521357151E-7</v>
      </c>
      <c r="AE41" s="2">
        <v>1.3612550236980525E-7</v>
      </c>
      <c r="AF41" s="2">
        <v>2.8132603823093079E-7</v>
      </c>
      <c r="AG41" s="2">
        <v>6.7155247835770576E-7</v>
      </c>
      <c r="AH41" s="2">
        <v>-1.4973805260678576E-6</v>
      </c>
      <c r="AI41" s="2">
        <v>6.3525234439242434E-7</v>
      </c>
      <c r="AJ41" s="2">
        <v>0</v>
      </c>
      <c r="AK41" s="2">
        <v>0</v>
      </c>
      <c r="AL41" s="2">
        <v>0</v>
      </c>
      <c r="AM41" s="2">
        <v>-2.232458238864806E-6</v>
      </c>
      <c r="AN41" s="2">
        <v>6.0802724391846332E-7</v>
      </c>
      <c r="AO41" s="2">
        <v>9.7102858357127727E-7</v>
      </c>
      <c r="AP41" s="2">
        <v>3.9022644012677497E-7</v>
      </c>
      <c r="AQ41" s="2">
        <v>3.3577623917885288E-7</v>
      </c>
      <c r="AR41" s="2">
        <v>0</v>
      </c>
      <c r="AS41" s="2">
        <v>0</v>
      </c>
      <c r="AT41" s="2">
        <v>0</v>
      </c>
      <c r="AU41" s="2">
        <v>0</v>
      </c>
      <c r="AV41" s="2">
        <v>2.7225100473961044E-8</v>
      </c>
      <c r="AW41" s="2">
        <v>0</v>
      </c>
      <c r="AX41" s="2">
        <v>-4.4467664107469706E-7</v>
      </c>
      <c r="AY41" s="2">
        <v>2.9947610521357151E-7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</row>
    <row r="42" spans="1:57" x14ac:dyDescent="0.15">
      <c r="A42" s="2" t="s">
        <v>17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-1.0270631130282956E-7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9.3462743285574913E-7</v>
      </c>
      <c r="AI42" s="2">
        <v>1.5405946695424436E-7</v>
      </c>
      <c r="AJ42" s="2">
        <v>5.1353155651414781E-9</v>
      </c>
      <c r="AK42" s="2">
        <v>0</v>
      </c>
      <c r="AL42" s="2">
        <v>0</v>
      </c>
      <c r="AM42" s="2">
        <v>8.2165049042263649E-7</v>
      </c>
      <c r="AN42" s="2">
        <v>2.1619678529245624E-6</v>
      </c>
      <c r="AO42" s="2">
        <v>5.1353155651414781E-9</v>
      </c>
      <c r="AP42" s="2">
        <v>3.9705746418117389E-4</v>
      </c>
      <c r="AQ42" s="2">
        <v>1.3748780362553278E-4</v>
      </c>
      <c r="AR42" s="2">
        <v>0</v>
      </c>
      <c r="AS42" s="2">
        <v>-2.0541262260565912E-8</v>
      </c>
      <c r="AT42" s="2">
        <v>0</v>
      </c>
      <c r="AU42" s="2">
        <v>0</v>
      </c>
      <c r="AV42" s="2">
        <v>-2.0541262260565912E-8</v>
      </c>
      <c r="AW42" s="2">
        <v>6.9069994351152878E-6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</row>
    <row r="43" spans="1:57" x14ac:dyDescent="0.15">
      <c r="A43" s="2" t="s">
        <v>16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9.3122949709204647E-6</v>
      </c>
      <c r="W43" s="2">
        <v>0</v>
      </c>
      <c r="X43" s="2">
        <v>0</v>
      </c>
      <c r="Y43" s="2">
        <v>2.0011378469797928E-8</v>
      </c>
      <c r="Z43" s="2">
        <v>2.9016498781206996E-8</v>
      </c>
      <c r="AA43" s="2">
        <v>3.201820555167668E-8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1.6409330345234299E-7</v>
      </c>
      <c r="AI43" s="2">
        <v>4.1423553432481705E-7</v>
      </c>
      <c r="AJ43" s="2">
        <v>4.7026739404025122E-8</v>
      </c>
      <c r="AK43" s="2">
        <v>0</v>
      </c>
      <c r="AL43" s="2">
        <v>0</v>
      </c>
      <c r="AM43" s="2">
        <v>2.0511662931542874E-7</v>
      </c>
      <c r="AN43" s="2">
        <v>1.1236389010791536E-6</v>
      </c>
      <c r="AO43" s="2">
        <v>5.7262559491326766E-6</v>
      </c>
      <c r="AP43" s="2">
        <v>5.6114906936083862E-5</v>
      </c>
      <c r="AQ43" s="2">
        <v>1.5832602417734722E-4</v>
      </c>
      <c r="AR43" s="2">
        <v>3.0017067704696891E-9</v>
      </c>
      <c r="AS43" s="2">
        <v>7.1840848706574559E-7</v>
      </c>
      <c r="AT43" s="2">
        <v>1.2006827081878757E-8</v>
      </c>
      <c r="AU43" s="2">
        <v>0</v>
      </c>
      <c r="AV43" s="2">
        <v>8.4147846465500277E-7</v>
      </c>
      <c r="AW43" s="2">
        <v>7.4042100338252333E-6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</row>
    <row r="44" spans="1:57" x14ac:dyDescent="0.15">
      <c r="A44" s="2" t="s">
        <v>15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-6.9753491162232667E-9</v>
      </c>
      <c r="W44" s="2">
        <v>0</v>
      </c>
      <c r="X44" s="2">
        <v>0</v>
      </c>
      <c r="Y44" s="2">
        <v>0</v>
      </c>
      <c r="Z44" s="2">
        <v>0</v>
      </c>
      <c r="AA44" s="2">
        <v>1.7438372790558167E-9</v>
      </c>
      <c r="AB44" s="2">
        <v>5.2315118371674509E-9</v>
      </c>
      <c r="AC44" s="2">
        <v>-5.2315118371674509E-9</v>
      </c>
      <c r="AD44" s="2">
        <v>1.7089605334747007E-7</v>
      </c>
      <c r="AE44" s="2">
        <v>-1.5694535511502352E-8</v>
      </c>
      <c r="AF44" s="2">
        <v>5.2315118371674509E-9</v>
      </c>
      <c r="AG44" s="2">
        <v>-9.5911050348069926E-8</v>
      </c>
      <c r="AH44" s="2">
        <v>7.8472677557511762E-8</v>
      </c>
      <c r="AI44" s="2">
        <v>9.2423375789958296E-8</v>
      </c>
      <c r="AJ44" s="2">
        <v>8.7191863952790851E-9</v>
      </c>
      <c r="AK44" s="2">
        <v>0</v>
      </c>
      <c r="AL44" s="2">
        <v>0</v>
      </c>
      <c r="AM44" s="2">
        <v>1.5694535511502352E-8</v>
      </c>
      <c r="AN44" s="2">
        <v>7.6728840278455941E-8</v>
      </c>
      <c r="AO44" s="2">
        <v>-3.836442013922797E-8</v>
      </c>
      <c r="AP44" s="2">
        <v>9.7654887627125748E-8</v>
      </c>
      <c r="AQ44" s="2">
        <v>1.5694535511502352E-8</v>
      </c>
      <c r="AR44" s="2">
        <v>2.3506926521672415E-5</v>
      </c>
      <c r="AS44" s="2">
        <v>-1.0463023674334902E-8</v>
      </c>
      <c r="AT44" s="2">
        <v>6.870718879479918E-7</v>
      </c>
      <c r="AU44" s="2">
        <v>0</v>
      </c>
      <c r="AV44" s="2">
        <v>1.2206860953390718E-8</v>
      </c>
      <c r="AW44" s="2">
        <v>1.0463023674334902E-8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3.4876745581116334E-9</v>
      </c>
      <c r="BD44" s="2">
        <v>0</v>
      </c>
      <c r="BE44" s="2">
        <v>0</v>
      </c>
    </row>
    <row r="45" spans="1:57" x14ac:dyDescent="0.15">
      <c r="A45" s="2" t="s">
        <v>14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7.7231119779257391E-9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-1.5446223955851478E-8</v>
      </c>
      <c r="AC45" s="2">
        <v>5.4061783845480175E-8</v>
      </c>
      <c r="AD45" s="2">
        <v>1.6218535153644052E-7</v>
      </c>
      <c r="AE45" s="2">
        <v>3.0892447911702956E-8</v>
      </c>
      <c r="AF45" s="2">
        <v>2.3169335933777219E-7</v>
      </c>
      <c r="AG45" s="2">
        <v>-6.4101829416783636E-7</v>
      </c>
      <c r="AH45" s="2">
        <v>-2.0852402340399496E-7</v>
      </c>
      <c r="AI45" s="2">
        <v>4.4021738274176717E-7</v>
      </c>
      <c r="AJ45" s="2">
        <v>1.5446223955851478E-8</v>
      </c>
      <c r="AK45" s="2">
        <v>0</v>
      </c>
      <c r="AL45" s="2">
        <v>0</v>
      </c>
      <c r="AM45" s="2">
        <v>1.5446223955851483E-7</v>
      </c>
      <c r="AN45" s="2">
        <v>1.4056063799824846E-6</v>
      </c>
      <c r="AO45" s="2">
        <v>-1.0040045571303461E-7</v>
      </c>
      <c r="AP45" s="2">
        <v>1.1584667966888609E-7</v>
      </c>
      <c r="AQ45" s="2">
        <v>1.0812356769096035E-7</v>
      </c>
      <c r="AR45" s="2">
        <v>7.7231119779257414E-8</v>
      </c>
      <c r="AS45" s="2">
        <v>8.7193934230781603E-6</v>
      </c>
      <c r="AT45" s="2">
        <v>1.5446223955851478E-8</v>
      </c>
      <c r="AU45" s="2">
        <v>0</v>
      </c>
      <c r="AV45" s="2">
        <v>4.4794049471969289E-7</v>
      </c>
      <c r="AW45" s="2">
        <v>2.4250571610686823E-6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-6.9508007801331657E-8</v>
      </c>
      <c r="BD45" s="2">
        <v>-1.5446223955851478E-8</v>
      </c>
      <c r="BE45" s="2">
        <v>0</v>
      </c>
    </row>
    <row r="46" spans="1:57" x14ac:dyDescent="0.15">
      <c r="A46" s="2" t="s">
        <v>13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-5.0647638590027628E-8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7.2353769414325175E-9</v>
      </c>
      <c r="AC46" s="2">
        <v>6.5118392472892665E-8</v>
      </c>
      <c r="AD46" s="2">
        <v>3.6176884707162592E-8</v>
      </c>
      <c r="AE46" s="2">
        <v>2.0259055436011051E-7</v>
      </c>
      <c r="AF46" s="2">
        <v>7.2353769414325175E-9</v>
      </c>
      <c r="AG46" s="2">
        <v>9.6954051015195748E-7</v>
      </c>
      <c r="AH46" s="2">
        <v>-7.2353769414325183E-8</v>
      </c>
      <c r="AI46" s="2">
        <v>-1.7364904659438044E-7</v>
      </c>
      <c r="AJ46" s="2">
        <v>2.1706130824297555E-8</v>
      </c>
      <c r="AK46" s="2">
        <v>0</v>
      </c>
      <c r="AL46" s="2">
        <v>0</v>
      </c>
      <c r="AM46" s="2">
        <v>0</v>
      </c>
      <c r="AN46" s="2">
        <v>-5.0647638590027628E-8</v>
      </c>
      <c r="AO46" s="2">
        <v>-1.230014080043528E-7</v>
      </c>
      <c r="AP46" s="2">
        <v>1.0129527718005526E-7</v>
      </c>
      <c r="AQ46" s="2">
        <v>7.2353769414325183E-8</v>
      </c>
      <c r="AR46" s="2">
        <v>9.615815955163816E-6</v>
      </c>
      <c r="AS46" s="2">
        <v>1.4470753882865035E-8</v>
      </c>
      <c r="AT46" s="2">
        <v>1.3732745434838918E-5</v>
      </c>
      <c r="AU46" s="2">
        <v>0</v>
      </c>
      <c r="AV46" s="2">
        <v>-1.3747216188721783E-7</v>
      </c>
      <c r="AW46" s="2">
        <v>7.2353769414325175E-9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-7.2353769414325175E-9</v>
      </c>
      <c r="BD46" s="2">
        <v>0</v>
      </c>
      <c r="BE46" s="2">
        <v>0</v>
      </c>
    </row>
    <row r="47" spans="1:57" x14ac:dyDescent="0.15">
      <c r="A47" s="2" t="s">
        <v>12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-1.6518823199035299E-7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-1.0324264499397062E-8</v>
      </c>
      <c r="AC47" s="2">
        <v>6.1945586996382377E-8</v>
      </c>
      <c r="AD47" s="2">
        <v>-1.0324264499397062E-8</v>
      </c>
      <c r="AE47" s="2">
        <v>1.9616102548854422E-7</v>
      </c>
      <c r="AF47" s="2">
        <v>1.3421543849216181E-7</v>
      </c>
      <c r="AG47" s="2">
        <v>7.330227794571916E-7</v>
      </c>
      <c r="AH47" s="2">
        <v>2.0648528998794123E-8</v>
      </c>
      <c r="AI47" s="2">
        <v>6.2978013446322085E-7</v>
      </c>
      <c r="AJ47" s="2">
        <v>-1.1356690949336768E-7</v>
      </c>
      <c r="AK47" s="2">
        <v>0</v>
      </c>
      <c r="AL47" s="2">
        <v>0</v>
      </c>
      <c r="AM47" s="2">
        <v>-4.1297057997588247E-8</v>
      </c>
      <c r="AN47" s="2">
        <v>-1.6518823199035299E-7</v>
      </c>
      <c r="AO47" s="2">
        <v>6.9172572145960326E-7</v>
      </c>
      <c r="AP47" s="2">
        <v>1.8583676098914713E-7</v>
      </c>
      <c r="AQ47" s="2">
        <v>8.2594115995176494E-8</v>
      </c>
      <c r="AR47" s="2">
        <v>2.6843087698432362E-7</v>
      </c>
      <c r="AS47" s="2">
        <v>-1.0324264499397062E-8</v>
      </c>
      <c r="AT47" s="2">
        <v>-6.1945586996382377E-8</v>
      </c>
      <c r="AU47" s="2">
        <v>0</v>
      </c>
      <c r="AV47" s="2">
        <v>6.1945586996382377E-8</v>
      </c>
      <c r="AW47" s="2">
        <v>1.1046963014354857E-6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-8.2594115995176494E-8</v>
      </c>
      <c r="BD47" s="2">
        <v>-2.0648528998794123E-8</v>
      </c>
      <c r="BE47" s="2">
        <v>0</v>
      </c>
    </row>
    <row r="48" spans="1:57" x14ac:dyDescent="0.15">
      <c r="A48" s="2" t="s">
        <v>11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-4.3871592387522319E-7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-7.5640676530210899E-8</v>
      </c>
      <c r="AC48" s="2">
        <v>3.630752473450123E-7</v>
      </c>
      <c r="AD48" s="2">
        <v>2.2692202959063266E-7</v>
      </c>
      <c r="AE48" s="2">
        <v>6.0512541224168709E-8</v>
      </c>
      <c r="AF48" s="2">
        <v>1.6640948836646395E-7</v>
      </c>
      <c r="AG48" s="2">
        <v>2.3297328371304955E-6</v>
      </c>
      <c r="AH48" s="2">
        <v>1.6640948836646395E-7</v>
      </c>
      <c r="AI48" s="2">
        <v>3.7820338265105443E-7</v>
      </c>
      <c r="AJ48" s="2">
        <v>0</v>
      </c>
      <c r="AK48" s="2">
        <v>0</v>
      </c>
      <c r="AL48" s="2">
        <v>0</v>
      </c>
      <c r="AM48" s="2">
        <v>4.5384405918126532E-7</v>
      </c>
      <c r="AN48" s="2">
        <v>2.5112704608030012E-6</v>
      </c>
      <c r="AO48" s="2">
        <v>1.603582342440471E-6</v>
      </c>
      <c r="AP48" s="2">
        <v>3.7820338265105443E-7</v>
      </c>
      <c r="AQ48" s="2">
        <v>1.3615321775437959E-7</v>
      </c>
      <c r="AR48" s="2">
        <v>2.2692202959063266E-7</v>
      </c>
      <c r="AS48" s="2">
        <v>4.2358778856918096E-7</v>
      </c>
      <c r="AT48" s="2">
        <v>9.0768811836253076E-8</v>
      </c>
      <c r="AU48" s="2">
        <v>0</v>
      </c>
      <c r="AV48" s="2">
        <v>5.6170766391334603E-5</v>
      </c>
      <c r="AW48" s="2">
        <v>2.0725545369277782E-6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</row>
    <row r="49" spans="1:57" x14ac:dyDescent="0.15">
      <c r="A49" s="2" t="s">
        <v>10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3.0474537305100098E-8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-1.2189814922040038E-8</v>
      </c>
      <c r="AC49" s="2">
        <v>2.9255555812896093E-7</v>
      </c>
      <c r="AD49" s="2">
        <v>2.7427083574590086E-7</v>
      </c>
      <c r="AE49" s="2">
        <v>6.7653472817322214E-7</v>
      </c>
      <c r="AF49" s="2">
        <v>3.5350463273916113E-7</v>
      </c>
      <c r="AG49" s="2">
        <v>1.3896389011125645E-6</v>
      </c>
      <c r="AH49" s="2">
        <v>2.4379629844080078E-7</v>
      </c>
      <c r="AI49" s="2">
        <v>6.0949074610200198E-7</v>
      </c>
      <c r="AJ49" s="2">
        <v>0</v>
      </c>
      <c r="AK49" s="2">
        <v>0</v>
      </c>
      <c r="AL49" s="2">
        <v>0</v>
      </c>
      <c r="AM49" s="2">
        <v>5.9120602371894196E-7</v>
      </c>
      <c r="AN49" s="2">
        <v>4.5407060584599145E-6</v>
      </c>
      <c r="AO49" s="2">
        <v>6.5215509832914201E-7</v>
      </c>
      <c r="AP49" s="2">
        <v>1.6742710795421995E-5</v>
      </c>
      <c r="AQ49" s="2">
        <v>2.1819768710451669E-6</v>
      </c>
      <c r="AR49" s="2">
        <v>2.0722685367468067E-7</v>
      </c>
      <c r="AS49" s="2">
        <v>1.6029606622482653E-6</v>
      </c>
      <c r="AT49" s="2">
        <v>-1.2189814922040038E-8</v>
      </c>
      <c r="AU49" s="2">
        <v>0</v>
      </c>
      <c r="AV49" s="2">
        <v>1.1885069548989037E-6</v>
      </c>
      <c r="AW49" s="2">
        <v>1.8838139980520676E-4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</row>
    <row r="50" spans="1:57" x14ac:dyDescent="0.15">
      <c r="A50" s="2" t="s">
        <v>9</v>
      </c>
      <c r="B50" s="2">
        <v>4.0264334216722207E-6</v>
      </c>
      <c r="C50" s="2">
        <v>6.5742331009224399E-6</v>
      </c>
      <c r="D50" s="2">
        <v>7.3021758664225022E-6</v>
      </c>
      <c r="E50" s="2">
        <v>1.4160761610118406E-6</v>
      </c>
      <c r="F50" s="2">
        <v>1.3080221567579247E-7</v>
      </c>
      <c r="G50" s="2">
        <v>6.4889273080904006E-6</v>
      </c>
      <c r="H50" s="2">
        <v>1.2625257339141709E-6</v>
      </c>
      <c r="I50" s="2">
        <v>-1.9146411280079769E-7</v>
      </c>
      <c r="J50" s="2">
        <v>1.7212813309220227E-6</v>
      </c>
      <c r="K50" s="2">
        <v>6.4149956209692998E-6</v>
      </c>
      <c r="L50" s="2">
        <v>-4.5496422843753905E-8</v>
      </c>
      <c r="M50" s="2">
        <v>-4.3600738558597493E-8</v>
      </c>
      <c r="N50" s="2">
        <v>2.0473390279689257E-7</v>
      </c>
      <c r="O50" s="2">
        <v>-6.1988876124614691E-7</v>
      </c>
      <c r="P50" s="2">
        <v>3.0141380133986965E-6</v>
      </c>
      <c r="Q50" s="2">
        <v>2.4075190421486442E-6</v>
      </c>
      <c r="R50" s="2">
        <v>-3.3553611847268504E-7</v>
      </c>
      <c r="S50" s="2">
        <v>4.780915767164473E-6</v>
      </c>
      <c r="T50" s="2">
        <v>-1.7629863851954639E-7</v>
      </c>
      <c r="U50" s="2">
        <v>3.4122317132815432E-8</v>
      </c>
      <c r="V50" s="2">
        <v>-7.582737140625652E-9</v>
      </c>
      <c r="W50" s="2">
        <v>0</v>
      </c>
      <c r="X50" s="2">
        <v>1.3269789996094889E-7</v>
      </c>
      <c r="Y50" s="2">
        <v>0</v>
      </c>
      <c r="Z50" s="2">
        <v>0</v>
      </c>
      <c r="AA50" s="2">
        <v>0</v>
      </c>
      <c r="AB50" s="2">
        <v>0</v>
      </c>
      <c r="AC50" s="2">
        <v>1.4786337424220019E-7</v>
      </c>
      <c r="AD50" s="2">
        <v>3.9809369988284662E-8</v>
      </c>
      <c r="AE50" s="2">
        <v>3.3743180275784143E-7</v>
      </c>
      <c r="AF50" s="2">
        <v>3.5638864560940557E-7</v>
      </c>
      <c r="AG50" s="2">
        <v>5.8576644411333153E-7</v>
      </c>
      <c r="AH50" s="2">
        <v>1.8577705994532843E-7</v>
      </c>
      <c r="AI50" s="2">
        <v>7.9618739976569325E-8</v>
      </c>
      <c r="AJ50" s="2">
        <v>0</v>
      </c>
      <c r="AK50" s="2">
        <v>0</v>
      </c>
      <c r="AL50" s="2">
        <v>0</v>
      </c>
      <c r="AM50" s="2">
        <v>2.1231663993751822E-7</v>
      </c>
      <c r="AN50" s="2">
        <v>3.184749599062773E-7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1.1891627520786176E-4</v>
      </c>
      <c r="AY50" s="2">
        <v>3.5142195278229578E-5</v>
      </c>
      <c r="AZ50" s="2">
        <v>0</v>
      </c>
      <c r="BA50" s="2">
        <v>1.3648926853126173E-7</v>
      </c>
      <c r="BB50" s="2">
        <v>0</v>
      </c>
      <c r="BC50" s="2">
        <v>3.791368570312826E-9</v>
      </c>
      <c r="BD50" s="2">
        <v>0</v>
      </c>
      <c r="BE50" s="2">
        <v>0</v>
      </c>
    </row>
    <row r="51" spans="1:57" x14ac:dyDescent="0.15">
      <c r="A51" s="2" t="s">
        <v>8</v>
      </c>
      <c r="B51" s="2">
        <v>1.6502015454391011E-6</v>
      </c>
      <c r="C51" s="2">
        <v>2.3544522751725879E-6</v>
      </c>
      <c r="D51" s="2">
        <v>-1.7261350122780553E-6</v>
      </c>
      <c r="E51" s="2">
        <v>5.0013127480707748E-7</v>
      </c>
      <c r="F51" s="2">
        <v>6.6409608286271743E-8</v>
      </c>
      <c r="G51" s="2">
        <v>7.5367183357443273E-7</v>
      </c>
      <c r="H51" s="2">
        <v>-5.9176623817883229E-7</v>
      </c>
      <c r="I51" s="2">
        <v>1.0522576692801506E-6</v>
      </c>
      <c r="J51" s="2">
        <v>1.7678340686438538E-6</v>
      </c>
      <c r="K51" s="2">
        <v>2.0162265957611106E-6</v>
      </c>
      <c r="L51" s="2">
        <v>5.1969379507745208E-7</v>
      </c>
      <c r="M51" s="2">
        <v>3.7632111362220651E-7</v>
      </c>
      <c r="N51" s="2">
        <v>7.541866367394427E-8</v>
      </c>
      <c r="O51" s="2">
        <v>6.947268711808039E-7</v>
      </c>
      <c r="P51" s="2">
        <v>1.3330827957930282E-6</v>
      </c>
      <c r="Q51" s="2">
        <v>7.8018419657244045E-7</v>
      </c>
      <c r="R51" s="2">
        <v>8.1055758330802215E-7</v>
      </c>
      <c r="S51" s="2">
        <v>1.5474983140196347E-6</v>
      </c>
      <c r="T51" s="2">
        <v>7.2098183259630676E-7</v>
      </c>
      <c r="U51" s="2">
        <v>4.411863124134487E-7</v>
      </c>
      <c r="V51" s="2">
        <v>2.4206044818763541E-6</v>
      </c>
      <c r="W51" s="2">
        <v>2.265133926043377E-8</v>
      </c>
      <c r="X51" s="2">
        <v>5.1480316500985848E-7</v>
      </c>
      <c r="Y51" s="2">
        <v>5.1480316500985852E-9</v>
      </c>
      <c r="Z51" s="2">
        <v>7.4646458926429471E-9</v>
      </c>
      <c r="AA51" s="2">
        <v>8.2368506401577344E-9</v>
      </c>
      <c r="AB51" s="2">
        <v>0</v>
      </c>
      <c r="AC51" s="2">
        <v>9.8842207681892825E-8</v>
      </c>
      <c r="AD51" s="2">
        <v>1.5135213051289839E-7</v>
      </c>
      <c r="AE51" s="2">
        <v>1.6061858748307583E-7</v>
      </c>
      <c r="AF51" s="2">
        <v>1.8790315522859833E-7</v>
      </c>
      <c r="AG51" s="2">
        <v>1.0270323141946675E-7</v>
      </c>
      <c r="AH51" s="2">
        <v>1.7245906027830258E-7</v>
      </c>
      <c r="AI51" s="2">
        <v>1.4028386246518643E-7</v>
      </c>
      <c r="AJ51" s="2">
        <v>0</v>
      </c>
      <c r="AK51" s="2">
        <v>0</v>
      </c>
      <c r="AL51" s="2">
        <v>0</v>
      </c>
      <c r="AM51" s="2">
        <v>2.1106929765404196E-7</v>
      </c>
      <c r="AN51" s="2">
        <v>4.0206127187269947E-7</v>
      </c>
      <c r="AO51" s="2">
        <v>1.4777424851607985E-6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1.8592373705913543E-5</v>
      </c>
      <c r="AY51" s="2">
        <v>3.6194266122348116E-5</v>
      </c>
      <c r="AZ51" s="2">
        <v>1.0296063300197168E-9</v>
      </c>
      <c r="BA51" s="2">
        <v>1.4821183120633825E-6</v>
      </c>
      <c r="BB51" s="2">
        <v>6.4350395626232307E-9</v>
      </c>
      <c r="BC51" s="2">
        <v>1.5444094950295754E-9</v>
      </c>
      <c r="BD51" s="2">
        <v>5.1480316500985852E-9</v>
      </c>
      <c r="BE51" s="2">
        <v>0</v>
      </c>
    </row>
    <row r="52" spans="1:57" x14ac:dyDescent="0.15">
      <c r="A52" s="2" t="s">
        <v>7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1.7491181529312304E-8</v>
      </c>
      <c r="W52" s="2">
        <v>0</v>
      </c>
      <c r="X52" s="2">
        <v>0</v>
      </c>
      <c r="Y52" s="2">
        <v>0</v>
      </c>
      <c r="Z52" s="2">
        <v>1.4575984607760251E-9</v>
      </c>
      <c r="AA52" s="2">
        <v>1.3118386146984227E-8</v>
      </c>
      <c r="AB52" s="2">
        <v>6.7049529195697162E-8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1.4575984607760251E-9</v>
      </c>
      <c r="AI52" s="2">
        <v>4.9558347666384855E-8</v>
      </c>
      <c r="AJ52" s="2">
        <v>4.6643150744832802E-8</v>
      </c>
      <c r="AK52" s="2">
        <v>0</v>
      </c>
      <c r="AL52" s="2">
        <v>0</v>
      </c>
      <c r="AM52" s="2">
        <v>4.372795382328076E-9</v>
      </c>
      <c r="AN52" s="2">
        <v>4.2270355362504735E-8</v>
      </c>
      <c r="AO52" s="2">
        <v>0</v>
      </c>
      <c r="AP52" s="2">
        <v>5.9761536891817035E-8</v>
      </c>
      <c r="AQ52" s="2">
        <v>7.2879923038801269E-9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1.4575984607760251E-9</v>
      </c>
      <c r="AX52" s="2">
        <v>5.8303938431041015E-8</v>
      </c>
      <c r="AY52" s="2">
        <v>-6.1219135352593069E-8</v>
      </c>
      <c r="AZ52" s="2">
        <v>3.3058333090400259E-6</v>
      </c>
      <c r="BA52" s="2">
        <v>-5.8303938431041002E-9</v>
      </c>
      <c r="BB52" s="2">
        <v>0</v>
      </c>
      <c r="BC52" s="2">
        <v>1.3162114100807509E-6</v>
      </c>
      <c r="BD52" s="2">
        <v>4.6643150744832802E-8</v>
      </c>
      <c r="BE52" s="2">
        <v>7.6378159344663733E-7</v>
      </c>
    </row>
    <row r="53" spans="1:57" x14ac:dyDescent="0.15">
      <c r="A53" s="2" t="s">
        <v>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-1.4254509128872739E-8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5.9298757976110582E-7</v>
      </c>
      <c r="AY53" s="2">
        <v>1.9614204561328885E-6</v>
      </c>
      <c r="AZ53" s="2">
        <v>0</v>
      </c>
      <c r="BA53" s="2">
        <v>1.1359418324798684E-4</v>
      </c>
      <c r="BB53" s="2">
        <v>1.8502352849276813E-6</v>
      </c>
      <c r="BC53" s="2">
        <v>-2.8509018257745474E-9</v>
      </c>
      <c r="BD53" s="2">
        <v>0</v>
      </c>
      <c r="BE53" s="2">
        <v>0</v>
      </c>
    </row>
    <row r="54" spans="1:57" x14ac:dyDescent="0.15">
      <c r="A54" s="2" t="s">
        <v>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-2.3582302708097319E-8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-1.5564319787344228E-7</v>
      </c>
      <c r="AY54" s="2">
        <v>3.7260038278793757E-7</v>
      </c>
      <c r="AZ54" s="2">
        <v>0</v>
      </c>
      <c r="BA54" s="2">
        <v>5.4192131623207636E-6</v>
      </c>
      <c r="BB54" s="2">
        <v>2.6464060099026805E-5</v>
      </c>
      <c r="BC54" s="2">
        <v>3.7731684332955696E-8</v>
      </c>
      <c r="BD54" s="2">
        <v>9.4329210832389241E-9</v>
      </c>
      <c r="BE54" s="2">
        <v>9.4329210832389241E-9</v>
      </c>
    </row>
    <row r="55" spans="1:57" x14ac:dyDescent="0.15">
      <c r="A55" s="2" t="s">
        <v>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-9.4082168857422239E-8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3.1360722952474073E-8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4.8609120576334827E-7</v>
      </c>
      <c r="AI55" s="2">
        <v>2.3520542214355558E-7</v>
      </c>
      <c r="AJ55" s="2">
        <v>3.4496795247721485E-7</v>
      </c>
      <c r="AK55" s="2">
        <v>0</v>
      </c>
      <c r="AL55" s="2">
        <v>0</v>
      </c>
      <c r="AM55" s="2">
        <v>-7.8401807381185199E-8</v>
      </c>
      <c r="AN55" s="2">
        <v>3.2928759100097774E-7</v>
      </c>
      <c r="AO55" s="2">
        <v>0</v>
      </c>
      <c r="AP55" s="2">
        <v>-3.1360722952474073E-8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-3.1360722952474073E-8</v>
      </c>
      <c r="AW55" s="2">
        <v>0</v>
      </c>
      <c r="AX55" s="2">
        <v>-6.5857518200195549E-7</v>
      </c>
      <c r="AY55" s="2">
        <v>-2.8224650657226674E-7</v>
      </c>
      <c r="AZ55" s="2">
        <v>-2.3520542214355558E-7</v>
      </c>
      <c r="BA55" s="2">
        <v>-1.5680361476237036E-8</v>
      </c>
      <c r="BB55" s="2">
        <v>0</v>
      </c>
      <c r="BC55" s="2">
        <v>1.2752524381394058E-3</v>
      </c>
      <c r="BD55" s="2">
        <v>7.1032037487353784E-6</v>
      </c>
      <c r="BE55" s="2">
        <v>5.0177156723958517E-7</v>
      </c>
    </row>
    <row r="56" spans="1:57" x14ac:dyDescent="0.15">
      <c r="A56" s="2" t="s">
        <v>3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-1.2232914695808186E-7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6.4077172216138126E-8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1.8640631917421999E-7</v>
      </c>
      <c r="AI56" s="2">
        <v>1.8640631917421999E-7</v>
      </c>
      <c r="AJ56" s="2">
        <v>6.9902369690332502E-8</v>
      </c>
      <c r="AK56" s="2">
        <v>0</v>
      </c>
      <c r="AL56" s="2">
        <v>0</v>
      </c>
      <c r="AM56" s="2">
        <v>-2.9125987370971878E-8</v>
      </c>
      <c r="AN56" s="2">
        <v>-1.1650394948388749E-8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-6.9902369690332502E-8</v>
      </c>
      <c r="AY56" s="2">
        <v>-2.563086888645525E-7</v>
      </c>
      <c r="AZ56" s="2">
        <v>5.8251974741943746E-9</v>
      </c>
      <c r="BA56" s="2">
        <v>-2.9125987370971878E-8</v>
      </c>
      <c r="BB56" s="2">
        <v>0</v>
      </c>
      <c r="BC56" s="2">
        <v>2.2159051191835404E-5</v>
      </c>
      <c r="BD56" s="2">
        <v>6.0174289908427898E-6</v>
      </c>
      <c r="BE56" s="2">
        <v>4.0776382319360627E-8</v>
      </c>
    </row>
    <row r="57" spans="1:57" x14ac:dyDescent="0.15">
      <c r="A57" s="2" t="s">
        <v>2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7.22849265275354E-8</v>
      </c>
      <c r="W57" s="2">
        <v>0</v>
      </c>
      <c r="X57" s="2">
        <v>0</v>
      </c>
      <c r="Y57" s="2">
        <v>0</v>
      </c>
      <c r="Z57" s="2">
        <v>0</v>
      </c>
      <c r="AA57" s="2">
        <v>5.1632090376810995E-9</v>
      </c>
      <c r="AB57" s="2">
        <v>-7.7448135565216493E-9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1.8071231631883847E-7</v>
      </c>
      <c r="AI57" s="2">
        <v>-7.7448135565216489E-8</v>
      </c>
      <c r="AJ57" s="2">
        <v>-1.0326418075362199E-8</v>
      </c>
      <c r="AK57" s="2">
        <v>0</v>
      </c>
      <c r="AL57" s="2">
        <v>0</v>
      </c>
      <c r="AM57" s="2">
        <v>4.6468881339129899E-8</v>
      </c>
      <c r="AN57" s="2">
        <v>2.0652836150724401E-7</v>
      </c>
      <c r="AO57" s="2">
        <v>0</v>
      </c>
      <c r="AP57" s="2">
        <v>1.4198824853623023E-7</v>
      </c>
      <c r="AQ57" s="2">
        <v>6.1958508452173194E-8</v>
      </c>
      <c r="AR57" s="2">
        <v>0</v>
      </c>
      <c r="AS57" s="2">
        <v>0</v>
      </c>
      <c r="AT57" s="2">
        <v>0</v>
      </c>
      <c r="AU57" s="2">
        <v>0</v>
      </c>
      <c r="AV57" s="2">
        <v>2.5816045188405498E-9</v>
      </c>
      <c r="AW57" s="2">
        <v>1.0326418075362199E-8</v>
      </c>
      <c r="AX57" s="2">
        <v>4.6468881339129899E-8</v>
      </c>
      <c r="AY57" s="2">
        <v>1.4198824853623023E-7</v>
      </c>
      <c r="AZ57" s="2">
        <v>-4.1305672301448796E-8</v>
      </c>
      <c r="BA57" s="2">
        <v>1.5489627113043299E-8</v>
      </c>
      <c r="BB57" s="2">
        <v>0</v>
      </c>
      <c r="BC57" s="2">
        <v>3.8646619647043029E-6</v>
      </c>
      <c r="BD57" s="2">
        <v>8.2611344602897592E-8</v>
      </c>
      <c r="BE57" s="2">
        <v>3.9341071262611143E-5</v>
      </c>
    </row>
    <row r="58" spans="1:57" x14ac:dyDescent="0.15">
      <c r="A58" s="2" t="s">
        <v>1</v>
      </c>
      <c r="B58" s="2">
        <v>6.180924431299614E-6</v>
      </c>
      <c r="C58" s="2">
        <v>8.7813006876329443E-6</v>
      </c>
      <c r="D58" s="2">
        <v>2.164986517283883E-5</v>
      </c>
      <c r="E58" s="2">
        <v>9.0149544441134537E-6</v>
      </c>
      <c r="F58" s="2">
        <v>1.0567522168095789E-6</v>
      </c>
      <c r="G58" s="2">
        <v>2.0376228607908583E-5</v>
      </c>
      <c r="H58" s="2">
        <v>1.7837340182228021E-5</v>
      </c>
      <c r="I58" s="2">
        <v>2.8521968718703397E-6</v>
      </c>
      <c r="J58" s="2">
        <v>1.6507246609152962E-5</v>
      </c>
      <c r="K58" s="2">
        <v>1.6181640596832636E-5</v>
      </c>
      <c r="L58" s="2">
        <v>1.1368261417278399E-5</v>
      </c>
      <c r="M58" s="2">
        <v>2.1579433657727479E-6</v>
      </c>
      <c r="N58" s="2">
        <v>3.3063683482828139E-6</v>
      </c>
      <c r="O58" s="2">
        <v>5.0467534458954164E-6</v>
      </c>
      <c r="P58" s="2">
        <v>6.002609722406593E-6</v>
      </c>
      <c r="Q58" s="2">
        <v>5.279289241818603E-6</v>
      </c>
      <c r="R58" s="2">
        <v>4.2228165151483548E-6</v>
      </c>
      <c r="S58" s="2">
        <v>8.2413257384459291E-6</v>
      </c>
      <c r="T58" s="2">
        <v>5.3304359373161305E-6</v>
      </c>
      <c r="U58" s="2">
        <v>5.0699511274598692E-7</v>
      </c>
      <c r="V58" s="2">
        <v>1.8004754775687138E-6</v>
      </c>
      <c r="W58" s="2">
        <v>2.3477171703783292E-8</v>
      </c>
      <c r="X58" s="2">
        <v>3.6305769099064882E-7</v>
      </c>
      <c r="Y58" s="2">
        <v>5.5898027866150697E-10</v>
      </c>
      <c r="Z58" s="2">
        <v>8.9436844585841115E-9</v>
      </c>
      <c r="AA58" s="2">
        <v>1.1179605573230139E-9</v>
      </c>
      <c r="AB58" s="2">
        <v>3.6892698391659466E-8</v>
      </c>
      <c r="AC58" s="2">
        <v>4.946975466154337E-7</v>
      </c>
      <c r="AD58" s="2">
        <v>4.6115872989574325E-7</v>
      </c>
      <c r="AE58" s="2">
        <v>1.2171795567854316E-6</v>
      </c>
      <c r="AF58" s="2">
        <v>9.0191467962034151E-7</v>
      </c>
      <c r="AG58" s="2">
        <v>2.4687364007085457E-6</v>
      </c>
      <c r="AH58" s="2">
        <v>2.3270349000678536E-6</v>
      </c>
      <c r="AI58" s="2">
        <v>1.9938826539855954E-6</v>
      </c>
      <c r="AJ58" s="2">
        <v>5.6736498284142959E-8</v>
      </c>
      <c r="AK58" s="2">
        <v>3.4936267416344187E-8</v>
      </c>
      <c r="AL58" s="2">
        <v>0</v>
      </c>
      <c r="AM58" s="2">
        <v>1.4245612401688506E-6</v>
      </c>
      <c r="AN58" s="2">
        <v>1.4779438567810246E-6</v>
      </c>
      <c r="AO58" s="2">
        <v>2.5992582957760074E-8</v>
      </c>
      <c r="AP58" s="2">
        <v>3.4572930235214211E-7</v>
      </c>
      <c r="AQ58" s="2">
        <v>2.4986418456169367E-7</v>
      </c>
      <c r="AR58" s="2">
        <v>6.8754574275365368E-8</v>
      </c>
      <c r="AS58" s="2">
        <v>5.5898027866150697E-10</v>
      </c>
      <c r="AT58" s="2">
        <v>2.8787484351067609E-8</v>
      </c>
      <c r="AU58" s="2">
        <v>0</v>
      </c>
      <c r="AV58" s="2">
        <v>1.0900115433899386E-8</v>
      </c>
      <c r="AW58" s="2">
        <v>3.6613208252328711E-8</v>
      </c>
      <c r="AX58" s="2">
        <v>2.6411818166756205E-6</v>
      </c>
      <c r="AY58" s="2">
        <v>2.2479391906372502E-6</v>
      </c>
      <c r="AZ58" s="2">
        <v>4.1923520899613023E-9</v>
      </c>
      <c r="BA58" s="2">
        <v>2.5377704651232414E-7</v>
      </c>
      <c r="BB58" s="2">
        <v>1.676940835984521E-9</v>
      </c>
      <c r="BC58" s="2">
        <v>1.5539651746789893E-7</v>
      </c>
      <c r="BD58" s="2">
        <v>7.2667436225995909E-9</v>
      </c>
      <c r="BE58" s="2">
        <v>1.3974506966537676E-9</v>
      </c>
    </row>
    <row r="59" spans="1:57" x14ac:dyDescent="0.15">
      <c r="A59" s="2" t="s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44">
    <tabColor theme="7"/>
  </sheetPr>
  <dimension ref="A1:BE59"/>
  <sheetViews>
    <sheetView topLeftCell="A32" workbookViewId="0">
      <selection activeCell="A59" sqref="A59"/>
    </sheetView>
  </sheetViews>
  <sheetFormatPr baseColWidth="10" defaultColWidth="9.1640625" defaultRowHeight="13" x14ac:dyDescent="0.15"/>
  <cols>
    <col min="1" max="1" width="9.1640625" style="2"/>
    <col min="2" max="23" width="9.33203125" style="2" bestFit="1" customWidth="1"/>
    <col min="24" max="24" width="9.5" style="2" bestFit="1" customWidth="1"/>
    <col min="25" max="25" width="9.33203125" style="2" bestFit="1" customWidth="1"/>
    <col min="26" max="26" width="9.5" style="2" bestFit="1" customWidth="1"/>
    <col min="27" max="36" width="9.33203125" style="2" bestFit="1" customWidth="1"/>
    <col min="37" max="38" width="9.5" style="2" bestFit="1" customWidth="1"/>
    <col min="39" max="41" width="9.33203125" style="2" bestFit="1" customWidth="1"/>
    <col min="42" max="42" width="9.5" style="2" bestFit="1" customWidth="1"/>
    <col min="43" max="43" width="9.33203125" style="2" bestFit="1" customWidth="1"/>
    <col min="44" max="46" width="9.5" style="2" bestFit="1" customWidth="1"/>
    <col min="47" max="53" width="9.33203125" style="2" bestFit="1" customWidth="1"/>
    <col min="54" max="54" width="9.5" style="2" bestFit="1" customWidth="1"/>
    <col min="55" max="57" width="9.33203125" style="2" bestFit="1" customWidth="1"/>
    <col min="58" max="16384" width="9.1640625" style="2"/>
  </cols>
  <sheetData>
    <row r="1" spans="1:57" x14ac:dyDescent="0.15">
      <c r="A1" s="2" t="s">
        <v>58</v>
      </c>
      <c r="B1" s="2" t="s">
        <v>57</v>
      </c>
      <c r="C1" s="2" t="s">
        <v>56</v>
      </c>
      <c r="D1" s="2" t="s">
        <v>55</v>
      </c>
      <c r="E1" s="2" t="s">
        <v>54</v>
      </c>
      <c r="F1" s="2" t="s">
        <v>53</v>
      </c>
      <c r="G1" s="2" t="s">
        <v>52</v>
      </c>
      <c r="H1" s="2" t="s">
        <v>51</v>
      </c>
      <c r="I1" s="2" t="s">
        <v>50</v>
      </c>
      <c r="J1" s="2" t="s">
        <v>49</v>
      </c>
      <c r="K1" s="2" t="s">
        <v>48</v>
      </c>
      <c r="L1" s="2" t="s">
        <v>47</v>
      </c>
      <c r="M1" s="2" t="s">
        <v>46</v>
      </c>
      <c r="N1" s="2" t="s">
        <v>45</v>
      </c>
      <c r="O1" s="2" t="s">
        <v>44</v>
      </c>
      <c r="P1" s="2" t="s">
        <v>43</v>
      </c>
      <c r="Q1" s="2" t="s">
        <v>42</v>
      </c>
      <c r="R1" s="2" t="s">
        <v>41</v>
      </c>
      <c r="S1" s="2" t="s">
        <v>40</v>
      </c>
      <c r="T1" s="2" t="s">
        <v>39</v>
      </c>
      <c r="U1" s="2" t="s">
        <v>38</v>
      </c>
      <c r="V1" s="2" t="s">
        <v>37</v>
      </c>
      <c r="W1" s="2" t="s">
        <v>36</v>
      </c>
      <c r="X1" s="2" t="s">
        <v>35</v>
      </c>
      <c r="Y1" s="2" t="s">
        <v>34</v>
      </c>
      <c r="Z1" s="2" t="s">
        <v>33</v>
      </c>
      <c r="AA1" s="2" t="s">
        <v>32</v>
      </c>
      <c r="AB1" s="2" t="s">
        <v>31</v>
      </c>
      <c r="AC1" s="2" t="s">
        <v>30</v>
      </c>
      <c r="AD1" s="2" t="s">
        <v>29</v>
      </c>
      <c r="AE1" s="2" t="s">
        <v>28</v>
      </c>
      <c r="AF1" s="2" t="s">
        <v>27</v>
      </c>
      <c r="AG1" s="2" t="s">
        <v>26</v>
      </c>
      <c r="AH1" s="2" t="s">
        <v>25</v>
      </c>
      <c r="AI1" s="2" t="s">
        <v>24</v>
      </c>
      <c r="AJ1" s="2" t="s">
        <v>23</v>
      </c>
      <c r="AK1" s="2" t="s">
        <v>22</v>
      </c>
      <c r="AL1" s="2" t="s">
        <v>21</v>
      </c>
      <c r="AM1" s="2" t="s">
        <v>20</v>
      </c>
      <c r="AN1" s="2" t="s">
        <v>19</v>
      </c>
      <c r="AO1" s="2" t="s">
        <v>18</v>
      </c>
      <c r="AP1" s="2" t="s">
        <v>17</v>
      </c>
      <c r="AQ1" s="2" t="s">
        <v>16</v>
      </c>
      <c r="AR1" s="2" t="s">
        <v>15</v>
      </c>
      <c r="AS1" s="2" t="s">
        <v>14</v>
      </c>
      <c r="AT1" s="2" t="s">
        <v>13</v>
      </c>
      <c r="AU1" s="2" t="s">
        <v>12</v>
      </c>
      <c r="AV1" s="2" t="s">
        <v>11</v>
      </c>
      <c r="AW1" s="2" t="s">
        <v>10</v>
      </c>
      <c r="AX1" s="2" t="s">
        <v>9</v>
      </c>
      <c r="AY1" s="2" t="s">
        <v>8</v>
      </c>
      <c r="AZ1" s="2" t="s">
        <v>7</v>
      </c>
      <c r="BA1" s="2" t="s">
        <v>6</v>
      </c>
      <c r="BB1" s="2" t="s">
        <v>5</v>
      </c>
      <c r="BC1" s="2" t="s">
        <v>4</v>
      </c>
      <c r="BD1" s="2" t="s">
        <v>3</v>
      </c>
      <c r="BE1" s="2" t="s">
        <v>2</v>
      </c>
    </row>
    <row r="2" spans="1:57" x14ac:dyDescent="0.15">
      <c r="A2" s="2" t="s">
        <v>57</v>
      </c>
      <c r="B2" s="2">
        <v>-1.3932777368591952E-4</v>
      </c>
      <c r="C2" s="2">
        <v>-5.7239817212731749E-5</v>
      </c>
      <c r="D2" s="2">
        <v>-1.5423665724219313E-5</v>
      </c>
      <c r="E2" s="2">
        <v>1.7819382736582008E-7</v>
      </c>
      <c r="F2" s="2">
        <v>-1.1285609066501937E-6</v>
      </c>
      <c r="G2" s="2">
        <v>-8.3949092003452991E-6</v>
      </c>
      <c r="H2" s="2">
        <v>-4.4944443124490167E-6</v>
      </c>
      <c r="I2" s="2">
        <v>-1.8809348444169895E-6</v>
      </c>
      <c r="J2" s="2">
        <v>-4.8587516928413602E-5</v>
      </c>
      <c r="K2" s="2">
        <v>-4.8429122415199532E-5</v>
      </c>
      <c r="L2" s="2">
        <v>-4.4746449982972589E-6</v>
      </c>
      <c r="M2" s="2">
        <v>-4.3558491133867126E-7</v>
      </c>
      <c r="N2" s="2">
        <v>-4.3558491133867126E-7</v>
      </c>
      <c r="O2" s="2">
        <v>-1.3978315791140996E-5</v>
      </c>
      <c r="P2" s="2">
        <v>-5.5022294027734874E-5</v>
      </c>
      <c r="Q2" s="2">
        <v>-3.1322514988080815E-5</v>
      </c>
      <c r="R2" s="2">
        <v>-2.5244125543491175E-5</v>
      </c>
      <c r="S2" s="2">
        <v>-1.4138690235770233E-4</v>
      </c>
      <c r="T2" s="2">
        <v>-2.4630346804786684E-5</v>
      </c>
      <c r="U2" s="2">
        <v>2.1185266142380826E-6</v>
      </c>
      <c r="V2" s="2">
        <v>1.366152676471287E-6</v>
      </c>
      <c r="W2" s="2">
        <v>2.8511012378531213E-6</v>
      </c>
      <c r="X2" s="2">
        <v>9.3056776513261581E-7</v>
      </c>
      <c r="Y2" s="2">
        <v>-4.1578559718691345E-7</v>
      </c>
      <c r="Z2" s="2">
        <v>9.8996570758788934E-8</v>
      </c>
      <c r="AA2" s="2">
        <v>0</v>
      </c>
      <c r="AB2" s="2">
        <v>0</v>
      </c>
      <c r="AC2" s="2">
        <v>0</v>
      </c>
      <c r="AD2" s="2">
        <v>0</v>
      </c>
      <c r="AE2" s="2">
        <v>-7.3257462361503797E-7</v>
      </c>
      <c r="AF2" s="2">
        <v>-1.9799314151757783E-8</v>
      </c>
      <c r="AG2" s="2">
        <v>-6.0189915021343667E-6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</row>
    <row r="3" spans="1:57" x14ac:dyDescent="0.15">
      <c r="A3" s="2" t="s">
        <v>56</v>
      </c>
      <c r="B3" s="2">
        <v>-5.6626305325576918E-5</v>
      </c>
      <c r="C3" s="2">
        <v>-4.1271760834716089E-4</v>
      </c>
      <c r="D3" s="2">
        <v>-3.3099616866526334E-5</v>
      </c>
      <c r="E3" s="2">
        <v>-2.9205544293993822E-6</v>
      </c>
      <c r="F3" s="2">
        <v>1.9470362862662554E-6</v>
      </c>
      <c r="G3" s="2">
        <v>-4.1428605424443093E-5</v>
      </c>
      <c r="H3" s="2">
        <v>-1.6225302385552127E-6</v>
      </c>
      <c r="I3" s="2">
        <v>-3.5154821835362937E-6</v>
      </c>
      <c r="J3" s="2">
        <v>-1.976241830560249E-4</v>
      </c>
      <c r="K3" s="2">
        <v>-1.3077593722755015E-4</v>
      </c>
      <c r="L3" s="2">
        <v>-1.6820230139689036E-5</v>
      </c>
      <c r="M3" s="2">
        <v>-4.8675907156656384E-7</v>
      </c>
      <c r="N3" s="2">
        <v>-8.1126511927760633E-7</v>
      </c>
      <c r="O3" s="2">
        <v>3.2450604771104253E-6</v>
      </c>
      <c r="P3" s="2">
        <v>-1.5576290290130043E-5</v>
      </c>
      <c r="Q3" s="2">
        <v>-7.0850487083577622E-6</v>
      </c>
      <c r="R3" s="2">
        <v>1.8929519449810811E-6</v>
      </c>
      <c r="S3" s="2">
        <v>-8.2100030070893749E-5</v>
      </c>
      <c r="T3" s="2">
        <v>-1.2709820202015829E-5</v>
      </c>
      <c r="U3" s="2">
        <v>3.2450604771104249E-7</v>
      </c>
      <c r="V3" s="2">
        <v>-1.6225302385552127E-6</v>
      </c>
      <c r="W3" s="2">
        <v>8.6534946056277997E-7</v>
      </c>
      <c r="X3" s="2">
        <v>8.1126511927760633E-7</v>
      </c>
      <c r="Y3" s="2">
        <v>4.3267473028138998E-7</v>
      </c>
      <c r="Z3" s="2">
        <v>1.6225302385552124E-7</v>
      </c>
      <c r="AA3" s="2">
        <v>0</v>
      </c>
      <c r="AB3" s="2">
        <v>0</v>
      </c>
      <c r="AC3" s="2">
        <v>5.4084341285173748E-8</v>
      </c>
      <c r="AD3" s="2">
        <v>1.081686825703475E-7</v>
      </c>
      <c r="AE3" s="2">
        <v>-5.4084341285173759E-7</v>
      </c>
      <c r="AF3" s="2">
        <v>1.081686825703475E-7</v>
      </c>
      <c r="AG3" s="2">
        <v>-1.1898555082738225E-6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</row>
    <row r="4" spans="1:57" x14ac:dyDescent="0.15">
      <c r="A4" s="2" t="s">
        <v>55</v>
      </c>
      <c r="B4" s="2">
        <v>-2.1020399357640031E-5</v>
      </c>
      <c r="C4" s="2">
        <v>-2.1736541496034271E-5</v>
      </c>
      <c r="D4" s="2">
        <v>-2.016753917464325E-4</v>
      </c>
      <c r="E4" s="2">
        <v>-9.3017098202797342E-6</v>
      </c>
      <c r="F4" s="2">
        <v>-3.4586410092903648E-6</v>
      </c>
      <c r="G4" s="2">
        <v>-5.9431659507876554E-5</v>
      </c>
      <c r="H4" s="2">
        <v>-3.1909015052770644E-5</v>
      </c>
      <c r="I4" s="2">
        <v>-2.221668224791223E-6</v>
      </c>
      <c r="J4" s="2">
        <v>-1.0994409420120667E-5</v>
      </c>
      <c r="K4" s="2">
        <v>-7.9369707679079825E-5</v>
      </c>
      <c r="L4" s="2">
        <v>-1.3525320841036676E-5</v>
      </c>
      <c r="M4" s="2">
        <v>-1.3590424671799786E-6</v>
      </c>
      <c r="N4" s="2">
        <v>-4.8990632649242349E-6</v>
      </c>
      <c r="O4" s="2">
        <v>3.7190563323428163E-6</v>
      </c>
      <c r="P4" s="2">
        <v>-1.6935133977254705E-5</v>
      </c>
      <c r="Q4" s="2">
        <v>-1.933583773664449E-5</v>
      </c>
      <c r="R4" s="2">
        <v>-1.2613867210353095E-5</v>
      </c>
      <c r="S4" s="2">
        <v>-2.4462764409239619E-5</v>
      </c>
      <c r="T4" s="2">
        <v>-1.5616781404301674E-5</v>
      </c>
      <c r="U4" s="2">
        <v>-2.5227734420706195E-7</v>
      </c>
      <c r="V4" s="2">
        <v>-3.4342270727541982E-6</v>
      </c>
      <c r="W4" s="2">
        <v>-2.6041532305245101E-7</v>
      </c>
      <c r="X4" s="2">
        <v>8.1379788453890959E-8</v>
      </c>
      <c r="Y4" s="2">
        <v>-7.3241809608501862E-8</v>
      </c>
      <c r="Z4" s="2">
        <v>8.137978845389094E-9</v>
      </c>
      <c r="AA4" s="2">
        <v>0</v>
      </c>
      <c r="AB4" s="2">
        <v>0</v>
      </c>
      <c r="AC4" s="2">
        <v>-2.6041532305245101E-7</v>
      </c>
      <c r="AD4" s="2">
        <v>-1.5462159806239283E-7</v>
      </c>
      <c r="AE4" s="2">
        <v>-1.2776626787260879E-6</v>
      </c>
      <c r="AF4" s="2">
        <v>1.2206968268083642E-7</v>
      </c>
      <c r="AG4" s="2">
        <v>-5.0211329476050715E-6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</row>
    <row r="5" spans="1:57" x14ac:dyDescent="0.15">
      <c r="A5" s="2" t="s">
        <v>54</v>
      </c>
      <c r="B5" s="2">
        <v>-8.204338253145694E-7</v>
      </c>
      <c r="C5" s="2">
        <v>-2.9803514470610885E-6</v>
      </c>
      <c r="D5" s="2">
        <v>-2.4152567204413602E-6</v>
      </c>
      <c r="E5" s="2">
        <v>-1.0177565320764509E-4</v>
      </c>
      <c r="F5" s="2">
        <v>-8.3717737276996894E-8</v>
      </c>
      <c r="G5" s="2">
        <v>-1.0761915126957949E-5</v>
      </c>
      <c r="H5" s="2">
        <v>-1.3645991176150492E-6</v>
      </c>
      <c r="I5" s="2">
        <v>-9.4182454436621482E-7</v>
      </c>
      <c r="J5" s="2">
        <v>-4.6714497400564262E-6</v>
      </c>
      <c r="K5" s="2">
        <v>-1.9631809391455767E-6</v>
      </c>
      <c r="L5" s="2">
        <v>-6.5718423762442552E-7</v>
      </c>
      <c r="M5" s="2">
        <v>1.3311120227042503E-6</v>
      </c>
      <c r="N5" s="2">
        <v>1.6743547455399375E-8</v>
      </c>
      <c r="O5" s="2">
        <v>1.3269261358404005E-6</v>
      </c>
      <c r="P5" s="2">
        <v>-9.3345277063851517E-7</v>
      </c>
      <c r="Q5" s="2">
        <v>-4.5207578129578317E-7</v>
      </c>
      <c r="R5" s="2">
        <v>-1.0154961531699722E-5</v>
      </c>
      <c r="S5" s="2">
        <v>-1.3227402489765506E-6</v>
      </c>
      <c r="T5" s="2">
        <v>7.3671608803757247E-7</v>
      </c>
      <c r="U5" s="2">
        <v>3.2063893377089802E-6</v>
      </c>
      <c r="V5" s="2">
        <v>3.4575425495399712E-6</v>
      </c>
      <c r="W5" s="2">
        <v>4.3993670939061861E-6</v>
      </c>
      <c r="X5" s="2">
        <v>1.4566886286197456E-6</v>
      </c>
      <c r="Y5" s="2">
        <v>2.3859555123944111E-7</v>
      </c>
      <c r="Z5" s="2">
        <v>2.3859555123944111E-7</v>
      </c>
      <c r="AA5" s="2">
        <v>0</v>
      </c>
      <c r="AB5" s="2">
        <v>0</v>
      </c>
      <c r="AC5" s="2">
        <v>2.0510845632864235E-7</v>
      </c>
      <c r="AD5" s="2">
        <v>3.0975562792488841E-7</v>
      </c>
      <c r="AE5" s="2">
        <v>2.9719796733333894E-7</v>
      </c>
      <c r="AF5" s="2">
        <v>1.046471715962461E-7</v>
      </c>
      <c r="AG5" s="2">
        <v>7.9531850413147029E-8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</row>
    <row r="6" spans="1:57" x14ac:dyDescent="0.15">
      <c r="A6" s="2" t="s">
        <v>53</v>
      </c>
      <c r="B6" s="2">
        <v>-6.1868377676197555E-6</v>
      </c>
      <c r="C6" s="2">
        <v>-1.4727569050081615E-6</v>
      </c>
      <c r="D6" s="2">
        <v>-5.1735306663107219E-6</v>
      </c>
      <c r="E6" s="2">
        <v>-8.874304427613281E-7</v>
      </c>
      <c r="F6" s="2">
        <v>-2.7006837091410344E-5</v>
      </c>
      <c r="G6" s="2">
        <v>-7.489661183588514E-7</v>
      </c>
      <c r="H6" s="2">
        <v>-2.8133433185412316E-6</v>
      </c>
      <c r="I6" s="2">
        <v>-3.5371341051905417E-6</v>
      </c>
      <c r="J6" s="2">
        <v>-2.2783675197134809E-6</v>
      </c>
      <c r="K6" s="2">
        <v>2.3727750136242602E-6</v>
      </c>
      <c r="L6" s="2">
        <v>-6.3253020920222327E-6</v>
      </c>
      <c r="M6" s="2">
        <v>-1.2524727525496758E-6</v>
      </c>
      <c r="N6" s="2">
        <v>-2.8259309843960024E-6</v>
      </c>
      <c r="O6" s="2">
        <v>-3.1217411319831117E-6</v>
      </c>
      <c r="P6" s="2">
        <v>-1.0252653838710663E-5</v>
      </c>
      <c r="Q6" s="2">
        <v>-6.6588752371736525E-6</v>
      </c>
      <c r="R6" s="2">
        <v>-5.8217954578314076E-6</v>
      </c>
      <c r="S6" s="2">
        <v>-2.8259309843960024E-6</v>
      </c>
      <c r="T6" s="2">
        <v>-4.242043393057696E-6</v>
      </c>
      <c r="U6" s="2">
        <v>-1.0699515976555018E-7</v>
      </c>
      <c r="V6" s="2">
        <v>-3.1469164636926532E-8</v>
      </c>
      <c r="W6" s="2">
        <v>-1.8881498782155917E-8</v>
      </c>
      <c r="X6" s="2">
        <v>-1.384643244024767E-7</v>
      </c>
      <c r="Y6" s="2">
        <v>-1.0699515976555018E-7</v>
      </c>
      <c r="Z6" s="2">
        <v>-3.1469164636926532E-8</v>
      </c>
      <c r="AA6" s="2">
        <v>0</v>
      </c>
      <c r="AB6" s="2">
        <v>0</v>
      </c>
      <c r="AC6" s="2">
        <v>-7.489661183588514E-7</v>
      </c>
      <c r="AD6" s="2">
        <v>-1.3217049147509142E-7</v>
      </c>
      <c r="AE6" s="2">
        <v>-3.4112574466428352E-6</v>
      </c>
      <c r="AF6" s="2">
        <v>-8.5596127812440148E-7</v>
      </c>
      <c r="AG6" s="2">
        <v>-5.1672368333833353E-6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</row>
    <row r="7" spans="1:57" x14ac:dyDescent="0.15">
      <c r="A7" s="2" t="s">
        <v>52</v>
      </c>
      <c r="B7" s="2">
        <v>-9.8410174187461917E-6</v>
      </c>
      <c r="C7" s="2">
        <v>-3.0751362406732015E-5</v>
      </c>
      <c r="D7" s="2">
        <v>-3.3113497311527075E-5</v>
      </c>
      <c r="E7" s="2">
        <v>-1.3118933855861801E-5</v>
      </c>
      <c r="F7" s="2">
        <v>-4.8696319575775108E-7</v>
      </c>
      <c r="G7" s="2">
        <v>-5.9594846621129551E-5</v>
      </c>
      <c r="H7" s="2">
        <v>-8.2347656834855511E-6</v>
      </c>
      <c r="I7" s="2">
        <v>-1.2719187948896483E-7</v>
      </c>
      <c r="J7" s="2">
        <v>-1.5157637981384924E-5</v>
      </c>
      <c r="K7" s="2">
        <v>-2.7415301110421449E-5</v>
      </c>
      <c r="L7" s="2">
        <v>-3.9720206937553872E-6</v>
      </c>
      <c r="M7" s="2">
        <v>3.1979672557225442E-7</v>
      </c>
      <c r="N7" s="2">
        <v>-1.0720458414069894E-6</v>
      </c>
      <c r="O7" s="2">
        <v>3.2016013094222289E-6</v>
      </c>
      <c r="P7" s="2">
        <v>-6.9047020294009479E-6</v>
      </c>
      <c r="Q7" s="2">
        <v>-6.0034567118791401E-6</v>
      </c>
      <c r="R7" s="2">
        <v>-4.7824146687850771E-6</v>
      </c>
      <c r="S7" s="2">
        <v>-1.1883355597968998E-5</v>
      </c>
      <c r="T7" s="2">
        <v>-4.7678784539863387E-6</v>
      </c>
      <c r="U7" s="2">
        <v>1.8570014405388863E-6</v>
      </c>
      <c r="V7" s="2">
        <v>-2.0968489847180775E-6</v>
      </c>
      <c r="W7" s="2">
        <v>2.1949684346095649E-6</v>
      </c>
      <c r="X7" s="2">
        <v>7.1590857883788773E-7</v>
      </c>
      <c r="Y7" s="2">
        <v>-1.12655664690226E-7</v>
      </c>
      <c r="Z7" s="2">
        <v>6.904702029400948E-8</v>
      </c>
      <c r="AA7" s="2">
        <v>0</v>
      </c>
      <c r="AB7" s="2">
        <v>0</v>
      </c>
      <c r="AC7" s="2">
        <v>1.12655664690226E-7</v>
      </c>
      <c r="AD7" s="2">
        <v>1.3809404058801896E-7</v>
      </c>
      <c r="AE7" s="2">
        <v>-1.5989836278612721E-7</v>
      </c>
      <c r="AF7" s="2">
        <v>6.904702029400948E-8</v>
      </c>
      <c r="AG7" s="2">
        <v>-1.2392123115924858E-6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</row>
    <row r="8" spans="1:57" x14ac:dyDescent="0.15">
      <c r="A8" s="2" t="s">
        <v>51</v>
      </c>
      <c r="B8" s="2">
        <v>-7.0894083861140724E-6</v>
      </c>
      <c r="C8" s="2">
        <v>-1.4181471981361521E-5</v>
      </c>
      <c r="D8" s="2">
        <v>-4.4588926976784124E-5</v>
      </c>
      <c r="E8" s="2">
        <v>-9.1365746279470119E-6</v>
      </c>
      <c r="F8" s="2">
        <v>-3.9111230534629317E-6</v>
      </c>
      <c r="G8" s="2">
        <v>-3.0540215452091405E-5</v>
      </c>
      <c r="H8" s="2">
        <v>-9.8006424322043644E-5</v>
      </c>
      <c r="I8" s="2">
        <v>-9.3994403321512408E-7</v>
      </c>
      <c r="J8" s="2">
        <v>-4.3784398609371179E-6</v>
      </c>
      <c r="K8" s="2">
        <v>-2.2625037025497385E-5</v>
      </c>
      <c r="L8" s="2">
        <v>-1.7126098910275568E-5</v>
      </c>
      <c r="M8" s="2">
        <v>-7.0628562947803128E-7</v>
      </c>
      <c r="N8" s="2">
        <v>-9.903930067492692E-6</v>
      </c>
      <c r="O8" s="2">
        <v>2.3365840373709299E-7</v>
      </c>
      <c r="P8" s="2">
        <v>-6.829197891043218E-6</v>
      </c>
      <c r="Q8" s="2">
        <v>-1.0291590600965596E-5</v>
      </c>
      <c r="R8" s="2">
        <v>-4.516510735872673E-6</v>
      </c>
      <c r="S8" s="2">
        <v>-8.934778733810432E-6</v>
      </c>
      <c r="T8" s="2">
        <v>-4.3040940052025884E-6</v>
      </c>
      <c r="U8" s="2">
        <v>-1.3807087493555494E-7</v>
      </c>
      <c r="V8" s="2">
        <v>-3.4544270825222501E-6</v>
      </c>
      <c r="W8" s="2">
        <v>-2.8410737727123809E-7</v>
      </c>
      <c r="X8" s="2">
        <v>4.2483346134016913E-8</v>
      </c>
      <c r="Y8" s="2">
        <v>-1.6462296626931552E-7</v>
      </c>
      <c r="Z8" s="2">
        <v>-2.1241673067008456E-8</v>
      </c>
      <c r="AA8" s="2">
        <v>0</v>
      </c>
      <c r="AB8" s="2">
        <v>0</v>
      </c>
      <c r="AC8" s="2">
        <v>-2.8145216813786202E-7</v>
      </c>
      <c r="AD8" s="2">
        <v>-3.9828137000640852E-8</v>
      </c>
      <c r="AE8" s="2">
        <v>-7.7532106694580862E-7</v>
      </c>
      <c r="AF8" s="2">
        <v>-2.7614174987110989E-7</v>
      </c>
      <c r="AG8" s="2">
        <v>-3.1543884504507554E-6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</row>
    <row r="9" spans="1:57" x14ac:dyDescent="0.15">
      <c r="A9" s="2" t="s">
        <v>50</v>
      </c>
      <c r="B9" s="2">
        <v>4.813256664155935E-6</v>
      </c>
      <c r="C9" s="2">
        <v>3.8395826061396582E-6</v>
      </c>
      <c r="D9" s="2">
        <v>-8.8549225653555753E-6</v>
      </c>
      <c r="E9" s="2">
        <v>8.8181801480719412E-7</v>
      </c>
      <c r="F9" s="2">
        <v>5.5113625925449632E-8</v>
      </c>
      <c r="G9" s="2">
        <v>-2.0208329505998196E-7</v>
      </c>
      <c r="H9" s="2">
        <v>-3.7293553542887581E-6</v>
      </c>
      <c r="I9" s="2">
        <v>9.2829717267098989E-5</v>
      </c>
      <c r="J9" s="2">
        <v>4.0784083184832726E-6</v>
      </c>
      <c r="K9" s="2">
        <v>2.2045450370179855E-6</v>
      </c>
      <c r="L9" s="2">
        <v>-1.2859846049271581E-7</v>
      </c>
      <c r="M9" s="2">
        <v>3.2535410504657101E-5</v>
      </c>
      <c r="N9" s="2">
        <v>0</v>
      </c>
      <c r="O9" s="2">
        <v>-6.7201881211764917E-5</v>
      </c>
      <c r="P9" s="2">
        <v>-8.818180148071942E-6</v>
      </c>
      <c r="Q9" s="2">
        <v>1.6534087777634889E-6</v>
      </c>
      <c r="R9" s="2">
        <v>-1.8940716109712857E-5</v>
      </c>
      <c r="S9" s="2">
        <v>2.0392041592416363E-6</v>
      </c>
      <c r="T9" s="2">
        <v>-3.1231054691088124E-5</v>
      </c>
      <c r="U9" s="2">
        <v>9.376664890783164E-5</v>
      </c>
      <c r="V9" s="2">
        <v>7.7526500468465812E-6</v>
      </c>
      <c r="W9" s="2">
        <v>1.2795546819025221E-4</v>
      </c>
      <c r="X9" s="2">
        <v>7.7159076295629497E-6</v>
      </c>
      <c r="Y9" s="2">
        <v>4.2804916135432546E-6</v>
      </c>
      <c r="Z9" s="2">
        <v>1.726893612330755E-6</v>
      </c>
      <c r="AA9" s="2">
        <v>0</v>
      </c>
      <c r="AB9" s="2">
        <v>0</v>
      </c>
      <c r="AC9" s="2">
        <v>3.4905296419451431E-7</v>
      </c>
      <c r="AD9" s="2">
        <v>6.4299230246357886E-7</v>
      </c>
      <c r="AE9" s="2">
        <v>4.0416659011996392E-7</v>
      </c>
      <c r="AF9" s="2">
        <v>-1.8371208641816544E-8</v>
      </c>
      <c r="AG9" s="2">
        <v>-2.8659085481233806E-6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</row>
    <row r="10" spans="1:57" x14ac:dyDescent="0.15">
      <c r="A10" s="2" t="s">
        <v>49</v>
      </c>
      <c r="B10" s="2">
        <v>-3.8494035514596365E-5</v>
      </c>
      <c r="C10" s="2">
        <v>-6.5966807023656206E-5</v>
      </c>
      <c r="D10" s="2">
        <v>-3.2075013407797739E-6</v>
      </c>
      <c r="E10" s="2">
        <v>-2.8095782421116066E-6</v>
      </c>
      <c r="F10" s="2">
        <v>-1.2460218241124436E-7</v>
      </c>
      <c r="G10" s="2">
        <v>-1.1234293543207355E-5</v>
      </c>
      <c r="H10" s="2">
        <v>-4.2203965010260188E-7</v>
      </c>
      <c r="I10" s="2">
        <v>4.1721633981571501E-6</v>
      </c>
      <c r="J10" s="2">
        <v>-2.1419919041540717E-4</v>
      </c>
      <c r="K10" s="2">
        <v>-4.899679366429254E-6</v>
      </c>
      <c r="L10" s="2">
        <v>8.6417642640056564E-7</v>
      </c>
      <c r="M10" s="2">
        <v>2.6447818073096382E-6</v>
      </c>
      <c r="N10" s="2">
        <v>-2.4116551434434393E-8</v>
      </c>
      <c r="O10" s="2">
        <v>-7.9946368005150004E-6</v>
      </c>
      <c r="P10" s="2">
        <v>-1.6077700956289596E-5</v>
      </c>
      <c r="Q10" s="2">
        <v>-3.9631532857253849E-6</v>
      </c>
      <c r="R10" s="2">
        <v>-1.1133807912230545E-5</v>
      </c>
      <c r="S10" s="2">
        <v>-4.2605907534167429E-6</v>
      </c>
      <c r="T10" s="2">
        <v>-3.6375798413605207E-6</v>
      </c>
      <c r="U10" s="2">
        <v>7.0661495702892779E-6</v>
      </c>
      <c r="V10" s="2">
        <v>9.8033781580975831E-6</v>
      </c>
      <c r="W10" s="2">
        <v>1.0743923664040522E-5</v>
      </c>
      <c r="X10" s="2">
        <v>2.0056931942971271E-6</v>
      </c>
      <c r="Y10" s="2">
        <v>1.1133807912230546E-6</v>
      </c>
      <c r="Z10" s="2">
        <v>3.858648229509503E-7</v>
      </c>
      <c r="AA10" s="2">
        <v>0</v>
      </c>
      <c r="AB10" s="2">
        <v>0</v>
      </c>
      <c r="AC10" s="2">
        <v>2.0901011243176472E-7</v>
      </c>
      <c r="AD10" s="2">
        <v>2.3312666386619912E-7</v>
      </c>
      <c r="AE10" s="2">
        <v>3.7380654723373308E-7</v>
      </c>
      <c r="AF10" s="2">
        <v>9.6466205737737574E-8</v>
      </c>
      <c r="AG10" s="2">
        <v>-1.844916184734231E-6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</row>
    <row r="11" spans="1:57" x14ac:dyDescent="0.15">
      <c r="A11" s="2" t="s">
        <v>48</v>
      </c>
      <c r="B11" s="2">
        <v>-4.8593712783506975E-5</v>
      </c>
      <c r="C11" s="2">
        <v>-6.046715244757712E-5</v>
      </c>
      <c r="D11" s="2">
        <v>-8.4613764478594182E-5</v>
      </c>
      <c r="E11" s="2">
        <v>-4.7526839983415229E-6</v>
      </c>
      <c r="F11" s="2">
        <v>-4.6176019125417926E-6</v>
      </c>
      <c r="G11" s="2">
        <v>-3.7991147436858772E-5</v>
      </c>
      <c r="H11" s="2">
        <v>-1.4836975219880553E-5</v>
      </c>
      <c r="I11" s="2">
        <v>-4.838144093439312E-6</v>
      </c>
      <c r="J11" s="2">
        <v>-2.110037315737008E-5</v>
      </c>
      <c r="K11" s="2">
        <v>-1.5187912965233732E-4</v>
      </c>
      <c r="L11" s="2">
        <v>-1.9815714953642031E-5</v>
      </c>
      <c r="M11" s="2">
        <v>-2.4921266441419584E-6</v>
      </c>
      <c r="N11" s="2">
        <v>-4.3612216272484276E-6</v>
      </c>
      <c r="O11" s="2">
        <v>-2.3824069091454435E-5</v>
      </c>
      <c r="P11" s="2">
        <v>-3.6458379279621025E-5</v>
      </c>
      <c r="Q11" s="2">
        <v>-3.8661044311334991E-5</v>
      </c>
      <c r="R11" s="2">
        <v>-2.3909529186552222E-5</v>
      </c>
      <c r="S11" s="2">
        <v>-8.067984332683468E-5</v>
      </c>
      <c r="T11" s="2">
        <v>-1.9868093721605194E-5</v>
      </c>
      <c r="U11" s="2">
        <v>-3.9421914835431428E-7</v>
      </c>
      <c r="V11" s="2">
        <v>-1.3756318533482714E-6</v>
      </c>
      <c r="W11" s="2">
        <v>-4.603818026235698E-7</v>
      </c>
      <c r="X11" s="2">
        <v>1.7919052197923374E-7</v>
      </c>
      <c r="Y11" s="2">
        <v>-1.7643374471801477E-7</v>
      </c>
      <c r="Z11" s="2">
        <v>2.7567772612189808E-9</v>
      </c>
      <c r="AA11" s="2">
        <v>0</v>
      </c>
      <c r="AB11" s="2">
        <v>0</v>
      </c>
      <c r="AC11" s="2">
        <v>-1.7643374471801477E-7</v>
      </c>
      <c r="AD11" s="2">
        <v>-5.7892322485598592E-8</v>
      </c>
      <c r="AE11" s="2">
        <v>-1.5382817117601913E-6</v>
      </c>
      <c r="AF11" s="2">
        <v>-1.4059564032216802E-7</v>
      </c>
      <c r="AG11" s="2">
        <v>-9.3344478064874691E-6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</row>
    <row r="12" spans="1:57" x14ac:dyDescent="0.15">
      <c r="A12" s="2" t="s">
        <v>47</v>
      </c>
      <c r="B12" s="2">
        <v>-1.9708964775985527E-5</v>
      </c>
      <c r="C12" s="2">
        <v>-9.3041576083207927E-6</v>
      </c>
      <c r="D12" s="2">
        <v>-1.3882859775191594E-5</v>
      </c>
      <c r="E12" s="2">
        <v>-1.7757146224082272E-6</v>
      </c>
      <c r="F12" s="2">
        <v>-1.2297924409736317E-5</v>
      </c>
      <c r="G12" s="2">
        <v>-8.2768846862664478E-6</v>
      </c>
      <c r="H12" s="2">
        <v>-5.6793517262147421E-6</v>
      </c>
      <c r="I12" s="2">
        <v>3.0231174563313615E-6</v>
      </c>
      <c r="J12" s="2">
        <v>-5.8407803282518549E-6</v>
      </c>
      <c r="K12" s="2">
        <v>-3.1889486566058494E-5</v>
      </c>
      <c r="L12" s="2">
        <v>-6.2326115713782983E-5</v>
      </c>
      <c r="M12" s="2">
        <v>-8.3649366510139636E-7</v>
      </c>
      <c r="N12" s="2">
        <v>-2.3216368038428224E-5</v>
      </c>
      <c r="O12" s="2">
        <v>-8.8932484394990548E-6</v>
      </c>
      <c r="P12" s="2">
        <v>-2.7017277850029306E-5</v>
      </c>
      <c r="Q12" s="2">
        <v>-3.3459746604055848E-5</v>
      </c>
      <c r="R12" s="2">
        <v>2.3876757774034595E-5</v>
      </c>
      <c r="S12" s="2">
        <v>-2.7618966275803995E-5</v>
      </c>
      <c r="T12" s="2">
        <v>-3.9476630861802728E-6</v>
      </c>
      <c r="U12" s="2">
        <v>6.4571440814844621E-7</v>
      </c>
      <c r="V12" s="2">
        <v>-5.2831178848509235E-7</v>
      </c>
      <c r="W12" s="2">
        <v>8.0714301018555773E-7</v>
      </c>
      <c r="X12" s="2">
        <v>1.9077925695295002E-7</v>
      </c>
      <c r="Y12" s="2">
        <v>-4.4025982373757696E-8</v>
      </c>
      <c r="Z12" s="2">
        <v>4.4025982373757696E-8</v>
      </c>
      <c r="AA12" s="2">
        <v>0</v>
      </c>
      <c r="AB12" s="2">
        <v>0</v>
      </c>
      <c r="AC12" s="2">
        <v>0</v>
      </c>
      <c r="AD12" s="2">
        <v>1.4675327457919232E-8</v>
      </c>
      <c r="AE12" s="2">
        <v>-3.0231174563313615E-6</v>
      </c>
      <c r="AF12" s="2">
        <v>5.2831178848509235E-7</v>
      </c>
      <c r="AG12" s="2">
        <v>-9.9351966890113193E-6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</row>
    <row r="13" spans="1:57" x14ac:dyDescent="0.15">
      <c r="A13" s="2" t="s">
        <v>46</v>
      </c>
      <c r="B13" s="2">
        <v>-1.63425666766377E-6</v>
      </c>
      <c r="C13" s="2">
        <v>3.2685133353275398E-7</v>
      </c>
      <c r="D13" s="2">
        <v>7.8609814393953489E-8</v>
      </c>
      <c r="E13" s="2">
        <v>1.4067019417865361E-7</v>
      </c>
      <c r="F13" s="2">
        <v>2.689283124003672E-7</v>
      </c>
      <c r="G13" s="2">
        <v>-1.8204378070178703E-7</v>
      </c>
      <c r="H13" s="2">
        <v>8.6884531698580172E-8</v>
      </c>
      <c r="I13" s="2">
        <v>2.7649967873410062E-5</v>
      </c>
      <c r="J13" s="2">
        <v>1.6549434609253369E-7</v>
      </c>
      <c r="K13" s="2">
        <v>6.2060379784700123E-8</v>
      </c>
      <c r="L13" s="2">
        <v>1.199834009170869E-7</v>
      </c>
      <c r="M13" s="2">
        <v>-3.1357041225882813E-5</v>
      </c>
      <c r="N13" s="2">
        <v>5.378566248007344E-8</v>
      </c>
      <c r="O13" s="2">
        <v>-1.575919910666152E-5</v>
      </c>
      <c r="P13" s="2">
        <v>-1.1129494774722888E-6</v>
      </c>
      <c r="Q13" s="2">
        <v>1.7790642204947369E-7</v>
      </c>
      <c r="R13" s="2">
        <v>-1.7625147858854834E-6</v>
      </c>
      <c r="S13" s="2">
        <v>-8.812573929427417E-7</v>
      </c>
      <c r="T13" s="2">
        <v>-1.421182697069633E-5</v>
      </c>
      <c r="U13" s="2">
        <v>6.1352891455154545E-5</v>
      </c>
      <c r="V13" s="2">
        <v>4.5510945175446757E-8</v>
      </c>
      <c r="W13" s="2">
        <v>5.2842344707346007E-5</v>
      </c>
      <c r="X13" s="2">
        <v>9.3628426301850922E-6</v>
      </c>
      <c r="Y13" s="2">
        <v>5.7095549401924113E-7</v>
      </c>
      <c r="Z13" s="2">
        <v>4.7993360366834762E-7</v>
      </c>
      <c r="AA13" s="2">
        <v>0</v>
      </c>
      <c r="AB13" s="2">
        <v>0</v>
      </c>
      <c r="AC13" s="2">
        <v>9.9296607655520197E-8</v>
      </c>
      <c r="AD13" s="2">
        <v>9.3090569677050179E-7</v>
      </c>
      <c r="AE13" s="2">
        <v>-3.0781948373211257E-6</v>
      </c>
      <c r="AF13" s="2">
        <v>1.3239547687402693E-7</v>
      </c>
      <c r="AG13" s="2">
        <v>-4.278028846491995E-6</v>
      </c>
      <c r="AH13" s="2">
        <v>2.6023985923050918E-6</v>
      </c>
      <c r="AI13" s="2">
        <v>1.1625977813000491E-6</v>
      </c>
      <c r="AJ13" s="2">
        <v>0</v>
      </c>
      <c r="AK13" s="2">
        <v>0</v>
      </c>
      <c r="AL13" s="2">
        <v>-1.2412075956940025E-8</v>
      </c>
      <c r="AM13" s="2">
        <v>9.3504305542281508E-7</v>
      </c>
      <c r="AN13" s="2">
        <v>7.2403776415483482E-7</v>
      </c>
      <c r="AO13" s="2">
        <v>7.6541135067796813E-7</v>
      </c>
      <c r="AP13" s="2">
        <v>9.8055400059826189E-7</v>
      </c>
      <c r="AQ13" s="2">
        <v>8.853947515950552E-7</v>
      </c>
      <c r="AR13" s="2">
        <v>-4.1373586523133415E-9</v>
      </c>
      <c r="AS13" s="2">
        <v>9.5159249003206855E-8</v>
      </c>
      <c r="AT13" s="2">
        <v>0</v>
      </c>
      <c r="AU13" s="2">
        <v>2.4824151913880049E-8</v>
      </c>
      <c r="AV13" s="2">
        <v>1.3239547687402693E-7</v>
      </c>
      <c r="AW13" s="2">
        <v>1.0757132496014688E-7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</row>
    <row r="14" spans="1:57" x14ac:dyDescent="0.15">
      <c r="A14" s="2" t="s">
        <v>45</v>
      </c>
      <c r="B14" s="2">
        <v>-3.4859515146459332E-6</v>
      </c>
      <c r="C14" s="2">
        <v>-1.8538008054764501E-6</v>
      </c>
      <c r="D14" s="2">
        <v>-9.6720042024858264E-7</v>
      </c>
      <c r="E14" s="2">
        <v>-2.8210012257250325E-7</v>
      </c>
      <c r="F14" s="2">
        <v>-3.2240014008286091E-6</v>
      </c>
      <c r="G14" s="2">
        <v>9.067503939830462E-7</v>
      </c>
      <c r="H14" s="2">
        <v>8.6645037647268861E-7</v>
      </c>
      <c r="I14" s="2">
        <v>6.2666527228606091E-6</v>
      </c>
      <c r="J14" s="2">
        <v>-1.2493005428210859E-6</v>
      </c>
      <c r="K14" s="2">
        <v>-1.7268557503188235E-5</v>
      </c>
      <c r="L14" s="2">
        <v>-3.1313113605547865E-5</v>
      </c>
      <c r="M14" s="2">
        <v>1.5314006653935894E-6</v>
      </c>
      <c r="N14" s="2">
        <v>-7.0263080529308497E-5</v>
      </c>
      <c r="O14" s="2">
        <v>2.7081611766960312E-5</v>
      </c>
      <c r="P14" s="2">
        <v>-9.1682539836063557E-6</v>
      </c>
      <c r="Q14" s="2">
        <v>-1.1828055139289958E-5</v>
      </c>
      <c r="R14" s="2">
        <v>-1.4467706286218383E-5</v>
      </c>
      <c r="S14" s="2">
        <v>-1.6220757047918939E-5</v>
      </c>
      <c r="T14" s="2">
        <v>-1.2069855244352105E-5</v>
      </c>
      <c r="U14" s="2">
        <v>2.5389011031525293E-6</v>
      </c>
      <c r="V14" s="2">
        <v>5.2390022763464891E-7</v>
      </c>
      <c r="W14" s="2">
        <v>3.4658015058907544E-6</v>
      </c>
      <c r="X14" s="2">
        <v>5.4405023638982766E-7</v>
      </c>
      <c r="Y14" s="2">
        <v>-2.0150008755178803E-8</v>
      </c>
      <c r="Z14" s="2">
        <v>8.0600035020715211E-8</v>
      </c>
      <c r="AA14" s="2">
        <v>0</v>
      </c>
      <c r="AB14" s="2">
        <v>0</v>
      </c>
      <c r="AC14" s="2">
        <v>-9.4705041149340379E-7</v>
      </c>
      <c r="AD14" s="2">
        <v>4.0300017510357606E-8</v>
      </c>
      <c r="AE14" s="2">
        <v>-1.0075004377589403E-7</v>
      </c>
      <c r="AF14" s="2">
        <v>-1.1687005078003707E-6</v>
      </c>
      <c r="AG14" s="2">
        <v>-3.647151584687364E-6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</row>
    <row r="15" spans="1:57" x14ac:dyDescent="0.15">
      <c r="A15" s="2" t="s">
        <v>44</v>
      </c>
      <c r="B15" s="2">
        <v>-3.201610582252474E-5</v>
      </c>
      <c r="C15" s="2">
        <v>-6.65567791292629E-7</v>
      </c>
      <c r="D15" s="2">
        <v>4.5901226985698552E-6</v>
      </c>
      <c r="E15" s="2">
        <v>2.2950613492849277E-7</v>
      </c>
      <c r="F15" s="2">
        <v>-5.7376533732123191E-7</v>
      </c>
      <c r="G15" s="2">
        <v>8.7212331272827252E-7</v>
      </c>
      <c r="H15" s="2">
        <v>2.0426046008635851E-6</v>
      </c>
      <c r="I15" s="2">
        <v>4.149470919507149E-5</v>
      </c>
      <c r="J15" s="2">
        <v>-4.0852092017271703E-6</v>
      </c>
      <c r="K15" s="2">
        <v>-7.5737024526402612E-6</v>
      </c>
      <c r="L15" s="2">
        <v>-7.160591409768974E-6</v>
      </c>
      <c r="M15" s="2">
        <v>1.7304762573608354E-5</v>
      </c>
      <c r="N15" s="2">
        <v>-3.9016042937843771E-7</v>
      </c>
      <c r="O15" s="2">
        <v>-7.8493393206893812E-4</v>
      </c>
      <c r="P15" s="2">
        <v>-3.0225957970082495E-5</v>
      </c>
      <c r="Q15" s="2">
        <v>-1.0947442636089103E-5</v>
      </c>
      <c r="R15" s="2">
        <v>-1.1307767267926838E-4</v>
      </c>
      <c r="S15" s="2">
        <v>-2.0747354597535745E-5</v>
      </c>
      <c r="T15" s="2">
        <v>-3.4214774595139701E-4</v>
      </c>
      <c r="U15" s="2">
        <v>2.1894885272178207E-5</v>
      </c>
      <c r="V15" s="2">
        <v>1.2622837421067103E-6</v>
      </c>
      <c r="W15" s="2">
        <v>3.8993092324350921E-5</v>
      </c>
      <c r="X15" s="2">
        <v>1.6524441714851477E-6</v>
      </c>
      <c r="Y15" s="2">
        <v>8.2622208574257387E-7</v>
      </c>
      <c r="Z15" s="2">
        <v>7.1146901827832755E-7</v>
      </c>
      <c r="AA15" s="2">
        <v>0</v>
      </c>
      <c r="AB15" s="2">
        <v>0</v>
      </c>
      <c r="AC15" s="2">
        <v>6.8851840478547836E-8</v>
      </c>
      <c r="AD15" s="2">
        <v>1.3770368095709567E-7</v>
      </c>
      <c r="AE15" s="2">
        <v>8.7212331272827252E-7</v>
      </c>
      <c r="AF15" s="2">
        <v>0</v>
      </c>
      <c r="AG15" s="2">
        <v>-3.6720981588558842E-5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</row>
    <row r="16" spans="1:57" x14ac:dyDescent="0.15">
      <c r="A16" s="2" t="s">
        <v>43</v>
      </c>
      <c r="B16" s="2">
        <v>-3.7477199186508908E-5</v>
      </c>
      <c r="C16" s="2">
        <v>-2.1839859665797732E-7</v>
      </c>
      <c r="D16" s="2">
        <v>3.1820675533067294E-5</v>
      </c>
      <c r="E16" s="2">
        <v>-4.3679719331595464E-6</v>
      </c>
      <c r="F16" s="2">
        <v>-1.7471887732638186E-6</v>
      </c>
      <c r="G16" s="2">
        <v>-1.2667118606162683E-6</v>
      </c>
      <c r="H16" s="2">
        <v>-1.7471887732638186E-6</v>
      </c>
      <c r="I16" s="2">
        <v>4.0818697715375961E-5</v>
      </c>
      <c r="J16" s="2">
        <v>-1.2448720009504707E-5</v>
      </c>
      <c r="K16" s="2">
        <v>7.6898145883273812E-5</v>
      </c>
      <c r="L16" s="2">
        <v>-6.3772390224129379E-6</v>
      </c>
      <c r="M16" s="2">
        <v>-3.6254167045224233E-6</v>
      </c>
      <c r="N16" s="2">
        <v>-1.3103915799478638E-6</v>
      </c>
      <c r="O16" s="2">
        <v>-1.174329254229944E-4</v>
      </c>
      <c r="P16" s="2">
        <v>-3.7948940155290139E-4</v>
      </c>
      <c r="Q16" s="2">
        <v>-4.8637367475731541E-5</v>
      </c>
      <c r="R16" s="2">
        <v>-5.9732016185956794E-5</v>
      </c>
      <c r="S16" s="2">
        <v>9.6182741968173203E-5</v>
      </c>
      <c r="T16" s="2">
        <v>-1.0336805579822066E-4</v>
      </c>
      <c r="U16" s="2">
        <v>1.5287901766058412E-7</v>
      </c>
      <c r="V16" s="2">
        <v>7.4255522863712283E-7</v>
      </c>
      <c r="W16" s="2">
        <v>-5.0231677231334788E-7</v>
      </c>
      <c r="X16" s="2">
        <v>6.5519578997393189E-7</v>
      </c>
      <c r="Y16" s="2">
        <v>-1.3103915799478638E-7</v>
      </c>
      <c r="Z16" s="2">
        <v>2.1839859665797732E-8</v>
      </c>
      <c r="AA16" s="2">
        <v>0</v>
      </c>
      <c r="AB16" s="2">
        <v>0</v>
      </c>
      <c r="AC16" s="2">
        <v>-2.4023845632377506E-7</v>
      </c>
      <c r="AD16" s="2">
        <v>1.5287901766058412E-7</v>
      </c>
      <c r="AE16" s="2">
        <v>-2.0529468085849866E-6</v>
      </c>
      <c r="AF16" s="2">
        <v>-1.5287901766058412E-7</v>
      </c>
      <c r="AG16" s="2">
        <v>-1.895699818991243E-5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</row>
    <row r="17" spans="1:57" x14ac:dyDescent="0.15">
      <c r="A17" s="2" t="s">
        <v>42</v>
      </c>
      <c r="B17" s="2">
        <v>-4.1440246695363529E-5</v>
      </c>
      <c r="C17" s="2">
        <v>-4.6295506777802633E-6</v>
      </c>
      <c r="D17" s="2">
        <v>-1.5990257378942013E-5</v>
      </c>
      <c r="E17" s="2">
        <v>-1.1787046687739565E-6</v>
      </c>
      <c r="F17" s="2">
        <v>-7.8597030466757016E-6</v>
      </c>
      <c r="G17" s="2">
        <v>-4.3787624503815488E-6</v>
      </c>
      <c r="H17" s="2">
        <v>-5.5574671191555055E-6</v>
      </c>
      <c r="I17" s="2">
        <v>-7.4082842373580164E-6</v>
      </c>
      <c r="J17" s="2">
        <v>-7.0722280126437393E-6</v>
      </c>
      <c r="K17" s="2">
        <v>-3.3063919900246477E-5</v>
      </c>
      <c r="L17" s="2">
        <v>-1.4209660964411145E-5</v>
      </c>
      <c r="M17" s="2">
        <v>-3.586271651801613E-6</v>
      </c>
      <c r="N17" s="2">
        <v>-3.7267130591448921E-6</v>
      </c>
      <c r="O17" s="2">
        <v>-2.8008029235888399E-5</v>
      </c>
      <c r="P17" s="2">
        <v>-6.561623181659957E-5</v>
      </c>
      <c r="Q17" s="2">
        <v>-7.3250225458616435E-5</v>
      </c>
      <c r="R17" s="2">
        <v>-1.9651765498963241E-5</v>
      </c>
      <c r="S17" s="2">
        <v>-1.1576384576724646E-4</v>
      </c>
      <c r="T17" s="2">
        <v>-3.3881489521566284E-5</v>
      </c>
      <c r="U17" s="2">
        <v>6.1693903940083687E-7</v>
      </c>
      <c r="V17" s="2">
        <v>-7.5236468219614259E-8</v>
      </c>
      <c r="W17" s="2">
        <v>8.4264844405967957E-7</v>
      </c>
      <c r="X17" s="2">
        <v>1.0031529095948566E-8</v>
      </c>
      <c r="Y17" s="2">
        <v>-3.3605622471427696E-7</v>
      </c>
      <c r="Z17" s="2">
        <v>-7.0220703671639964E-8</v>
      </c>
      <c r="AA17" s="2">
        <v>0</v>
      </c>
      <c r="AB17" s="2">
        <v>0</v>
      </c>
      <c r="AC17" s="2">
        <v>-8.6271150225157685E-7</v>
      </c>
      <c r="AD17" s="2">
        <v>-3.0094587287845701E-8</v>
      </c>
      <c r="AE17" s="2">
        <v>-4.3436520985457299E-6</v>
      </c>
      <c r="AF17" s="2">
        <v>-7.1223856581234828E-7</v>
      </c>
      <c r="AG17" s="2">
        <v>-2.1552740262645493E-5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</row>
    <row r="18" spans="1:57" x14ac:dyDescent="0.15">
      <c r="A18" s="2" t="s">
        <v>41</v>
      </c>
      <c r="B18" s="2">
        <v>-1.7628351938856972E-5</v>
      </c>
      <c r="C18" s="2">
        <v>7.8522725785554436E-7</v>
      </c>
      <c r="D18" s="2">
        <v>-1.819109814032011E-6</v>
      </c>
      <c r="E18" s="2">
        <v>-9.0301134653387592E-7</v>
      </c>
      <c r="F18" s="2">
        <v>-3.9261362892777219E-8</v>
      </c>
      <c r="G18" s="2">
        <v>-6.9361741110573085E-7</v>
      </c>
      <c r="H18" s="2">
        <v>-5.1039771760610384E-7</v>
      </c>
      <c r="I18" s="2">
        <v>1.8963238277211396E-5</v>
      </c>
      <c r="J18" s="2">
        <v>-5.1039771760610384E-7</v>
      </c>
      <c r="K18" s="2">
        <v>-1.2864639907866668E-5</v>
      </c>
      <c r="L18" s="2">
        <v>-4.776799151954561E-6</v>
      </c>
      <c r="M18" s="2">
        <v>6.0985983693447279E-6</v>
      </c>
      <c r="N18" s="2">
        <v>-1.5704545157110888E-7</v>
      </c>
      <c r="O18" s="2">
        <v>-4.105429846488071E-5</v>
      </c>
      <c r="P18" s="2">
        <v>-2.8045700226407192E-5</v>
      </c>
      <c r="Q18" s="2">
        <v>-7.7344884898771131E-6</v>
      </c>
      <c r="R18" s="2">
        <v>-1.1262776301841359E-4</v>
      </c>
      <c r="S18" s="2">
        <v>-3.9431495465312586E-5</v>
      </c>
      <c r="T18" s="2">
        <v>-6.934865398960882E-5</v>
      </c>
      <c r="U18" s="2">
        <v>6.8053029014147168E-6</v>
      </c>
      <c r="V18" s="2">
        <v>7.6167044011987813E-6</v>
      </c>
      <c r="W18" s="2">
        <v>1.0940833126120584E-5</v>
      </c>
      <c r="X18" s="2">
        <v>2.5389014670662603E-6</v>
      </c>
      <c r="Y18" s="2">
        <v>1.5181060318540524E-6</v>
      </c>
      <c r="Z18" s="2">
        <v>6.1509468532017637E-7</v>
      </c>
      <c r="AA18" s="2">
        <v>0</v>
      </c>
      <c r="AB18" s="2">
        <v>0</v>
      </c>
      <c r="AC18" s="2">
        <v>2.6174241928518149E-7</v>
      </c>
      <c r="AD18" s="2">
        <v>4.9731059664184482E-7</v>
      </c>
      <c r="AE18" s="2">
        <v>6.5435604821295372E-8</v>
      </c>
      <c r="AF18" s="2">
        <v>1.5704545157110888E-7</v>
      </c>
      <c r="AG18" s="2">
        <v>-6.2687309418800953E-6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</row>
    <row r="19" spans="1:57" x14ac:dyDescent="0.15">
      <c r="A19" s="2" t="s">
        <v>40</v>
      </c>
      <c r="B19" s="2">
        <v>-1.129320783215131E-4</v>
      </c>
      <c r="C19" s="2">
        <v>-1.7793631841635623E-5</v>
      </c>
      <c r="D19" s="2">
        <v>-2.636874902435629E-6</v>
      </c>
      <c r="E19" s="2">
        <v>5.2737498048712578E-8</v>
      </c>
      <c r="F19" s="2">
        <v>-3.5228648696539998E-6</v>
      </c>
      <c r="G19" s="2">
        <v>-8.5962121819401498E-6</v>
      </c>
      <c r="H19" s="2">
        <v>-7.4465347244782161E-6</v>
      </c>
      <c r="I19" s="2">
        <v>-1.2825759525446899E-5</v>
      </c>
      <c r="J19" s="2">
        <v>-1.4787594452859007E-5</v>
      </c>
      <c r="K19" s="2">
        <v>-7.2777747307223341E-6</v>
      </c>
      <c r="L19" s="2">
        <v>-1.2266742046130543E-5</v>
      </c>
      <c r="M19" s="2">
        <v>-2.9005623926791919E-6</v>
      </c>
      <c r="N19" s="2">
        <v>-2.5208524067284608E-6</v>
      </c>
      <c r="O19" s="2">
        <v>-4.9003683186863722E-5</v>
      </c>
      <c r="P19" s="2">
        <v>-1.8215531826025325E-4</v>
      </c>
      <c r="Q19" s="2">
        <v>-9.4083696518903237E-5</v>
      </c>
      <c r="R19" s="2">
        <v>-6.035279276694666E-5</v>
      </c>
      <c r="S19" s="2">
        <v>-3.7985765094526692E-4</v>
      </c>
      <c r="T19" s="2">
        <v>-5.526889795505077E-5</v>
      </c>
      <c r="U19" s="2">
        <v>-3.6916248634098801E-7</v>
      </c>
      <c r="V19" s="2">
        <v>-8.7544246760862865E-7</v>
      </c>
      <c r="W19" s="2">
        <v>-1.0442024613645088E-6</v>
      </c>
      <c r="X19" s="2">
        <v>2.9532998907279041E-7</v>
      </c>
      <c r="Y19" s="2">
        <v>-2.5313999063382037E-7</v>
      </c>
      <c r="Z19" s="2">
        <v>0</v>
      </c>
      <c r="AA19" s="2">
        <v>0</v>
      </c>
      <c r="AB19" s="2">
        <v>0</v>
      </c>
      <c r="AC19" s="2">
        <v>-4.6408998282867066E-7</v>
      </c>
      <c r="AD19" s="2">
        <v>-3.1642498829227547E-8</v>
      </c>
      <c r="AE19" s="2">
        <v>-2.921657391898677E-6</v>
      </c>
      <c r="AF19" s="2">
        <v>-1.7930749336562274E-7</v>
      </c>
      <c r="AG19" s="2">
        <v>-1.6179864401345019E-5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</row>
    <row r="20" spans="1:57" x14ac:dyDescent="0.15">
      <c r="A20" s="2" t="s">
        <v>39</v>
      </c>
      <c r="B20" s="2">
        <v>-5.0161476432475621E-5</v>
      </c>
      <c r="C20" s="2">
        <v>5.5796970447692578E-8</v>
      </c>
      <c r="D20" s="2">
        <v>5.7917255324704902E-6</v>
      </c>
      <c r="E20" s="2">
        <v>-2.2207194238181644E-6</v>
      </c>
      <c r="F20" s="2">
        <v>-1.5623151725353918E-6</v>
      </c>
      <c r="G20" s="2">
        <v>-3.4594121677569398E-7</v>
      </c>
      <c r="H20" s="2">
        <v>1.8301406306843165E-6</v>
      </c>
      <c r="I20" s="2">
        <v>-3.4739193800733396E-5</v>
      </c>
      <c r="J20" s="2">
        <v>-1.712966992744162E-5</v>
      </c>
      <c r="K20" s="2">
        <v>-8.1463576853631156E-6</v>
      </c>
      <c r="L20" s="2">
        <v>-8.3249079907957325E-6</v>
      </c>
      <c r="M20" s="2">
        <v>-1.0378236503270819E-5</v>
      </c>
      <c r="N20" s="2">
        <v>-1.0713018325956974E-6</v>
      </c>
      <c r="O20" s="2">
        <v>-4.35629267073315E-4</v>
      </c>
      <c r="P20" s="2">
        <v>-1.1551088822081318E-4</v>
      </c>
      <c r="Q20" s="2">
        <v>-2.712848703166813E-5</v>
      </c>
      <c r="R20" s="2">
        <v>-2.0019952996632096E-4</v>
      </c>
      <c r="S20" s="2">
        <v>-6.5014629965651379E-5</v>
      </c>
      <c r="T20" s="2">
        <v>-6.780001473040019E-4</v>
      </c>
      <c r="U20" s="2">
        <v>7.9454885917514209E-6</v>
      </c>
      <c r="V20" s="2">
        <v>-1.7855030543261624E-7</v>
      </c>
      <c r="W20" s="2">
        <v>1.0478671050076665E-5</v>
      </c>
      <c r="X20" s="2">
        <v>3.6826000495477099E-7</v>
      </c>
      <c r="Y20" s="2">
        <v>-1.6404309311621616E-6</v>
      </c>
      <c r="Z20" s="2">
        <v>-4.12897581312925E-7</v>
      </c>
      <c r="AA20" s="2">
        <v>0</v>
      </c>
      <c r="AB20" s="2">
        <v>0</v>
      </c>
      <c r="AC20" s="2">
        <v>-3.3478182268615544E-8</v>
      </c>
      <c r="AD20" s="2">
        <v>2.0086909361169328E-7</v>
      </c>
      <c r="AE20" s="2">
        <v>-1.8189812365947778E-6</v>
      </c>
      <c r="AF20" s="2">
        <v>0</v>
      </c>
      <c r="AG20" s="2">
        <v>-5.1176981294623629E-5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</row>
    <row r="21" spans="1:57" x14ac:dyDescent="0.15">
      <c r="A21" s="2" t="s">
        <v>38</v>
      </c>
      <c r="B21" s="2">
        <v>-1.2421629325505529E-6</v>
      </c>
      <c r="C21" s="2">
        <v>-4.9032747337521825E-7</v>
      </c>
      <c r="D21" s="2">
        <v>-5.1211980552522786E-7</v>
      </c>
      <c r="E21" s="2">
        <v>4.3584664300019394E-7</v>
      </c>
      <c r="F21" s="2">
        <v>1.5254632505006789E-7</v>
      </c>
      <c r="G21" s="2">
        <v>-1.3184360950755868E-6</v>
      </c>
      <c r="H21" s="2">
        <v>-2.5061181972511153E-7</v>
      </c>
      <c r="I21" s="2">
        <v>-8.2810862170036855E-7</v>
      </c>
      <c r="J21" s="2">
        <v>-3.1598881617514058E-7</v>
      </c>
      <c r="K21" s="2">
        <v>-3.5957348047516003E-7</v>
      </c>
      <c r="L21" s="2">
        <v>-4.3584664300019389E-8</v>
      </c>
      <c r="M21" s="2">
        <v>-4.6853514122520847E-7</v>
      </c>
      <c r="N21" s="2">
        <v>2.1792332150009695E-8</v>
      </c>
      <c r="O21" s="2">
        <v>-2.1792332150009695E-8</v>
      </c>
      <c r="P21" s="2">
        <v>4.3584664300019389E-8</v>
      </c>
      <c r="Q21" s="2">
        <v>6.5376996450029084E-8</v>
      </c>
      <c r="R21" s="2">
        <v>-1.7433865720007756E-7</v>
      </c>
      <c r="S21" s="2">
        <v>-4.6853514122520847E-7</v>
      </c>
      <c r="T21" s="2">
        <v>1.0896166075004849E-7</v>
      </c>
      <c r="U21" s="2">
        <v>-3.0432991847488539E-5</v>
      </c>
      <c r="V21" s="2">
        <v>1.9613098935008728E-7</v>
      </c>
      <c r="W21" s="2">
        <v>-5.5788370304024825E-5</v>
      </c>
      <c r="X21" s="2">
        <v>2.4243969516885785E-5</v>
      </c>
      <c r="Y21" s="2">
        <v>6.53769964500291E-7</v>
      </c>
      <c r="Z21" s="2">
        <v>1.1767859361005235E-6</v>
      </c>
      <c r="AA21" s="2">
        <v>0</v>
      </c>
      <c r="AB21" s="2">
        <v>0</v>
      </c>
      <c r="AC21" s="2">
        <v>2.3971565365010667E-7</v>
      </c>
      <c r="AD21" s="2">
        <v>6.1018530020027155E-7</v>
      </c>
      <c r="AE21" s="2">
        <v>4.1405431085018428E-7</v>
      </c>
      <c r="AF21" s="2">
        <v>6.5376996450029084E-8</v>
      </c>
      <c r="AG21" s="2">
        <v>4.0315814477517936E-7</v>
      </c>
      <c r="AH21" s="2">
        <v>-1.9613098935008728E-7</v>
      </c>
      <c r="AI21" s="2">
        <v>5.4480830375024243E-8</v>
      </c>
      <c r="AJ21" s="2">
        <v>0</v>
      </c>
      <c r="AK21" s="2">
        <v>0</v>
      </c>
      <c r="AL21" s="2">
        <v>-1.0896166075004847E-8</v>
      </c>
      <c r="AM21" s="2">
        <v>-1.6344249112507275E-7</v>
      </c>
      <c r="AN21" s="2">
        <v>3.268849822501455E-7</v>
      </c>
      <c r="AO21" s="2">
        <v>6.2108146627527647E-7</v>
      </c>
      <c r="AP21" s="2">
        <v>1.3947092576006205E-6</v>
      </c>
      <c r="AQ21" s="2">
        <v>1.6235287451757223E-6</v>
      </c>
      <c r="AR21" s="2">
        <v>-1.0896166075004847E-8</v>
      </c>
      <c r="AS21" s="2">
        <v>1.3075399290005817E-7</v>
      </c>
      <c r="AT21" s="2">
        <v>0</v>
      </c>
      <c r="AU21" s="2">
        <v>3.2688498225014542E-8</v>
      </c>
      <c r="AV21" s="2">
        <v>1.4165015897506303E-7</v>
      </c>
      <c r="AW21" s="2">
        <v>1.7433865720007756E-7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</row>
    <row r="22" spans="1:57" x14ac:dyDescent="0.15">
      <c r="A22" s="2" t="s">
        <v>37</v>
      </c>
      <c r="B22" s="2">
        <v>2.1579352875169039E-6</v>
      </c>
      <c r="C22" s="2">
        <v>-1.5369909455248603E-7</v>
      </c>
      <c r="D22" s="2">
        <v>1.0390058791748055E-6</v>
      </c>
      <c r="E22" s="2">
        <v>8.7731443170559038E-6</v>
      </c>
      <c r="F22" s="2">
        <v>2.8895429775867373E-7</v>
      </c>
      <c r="G22" s="2">
        <v>7.0086787115933638E-7</v>
      </c>
      <c r="H22" s="2">
        <v>5.9020452308154648E-7</v>
      </c>
      <c r="I22" s="2">
        <v>1.5376057419030705E-5</v>
      </c>
      <c r="J22" s="2">
        <v>1.1564319874129049E-5</v>
      </c>
      <c r="K22" s="2">
        <v>1.002118096482209E-6</v>
      </c>
      <c r="L22" s="2">
        <v>4.9798506635005476E-7</v>
      </c>
      <c r="M22" s="2">
        <v>8.6378891138497144E-6</v>
      </c>
      <c r="N22" s="2">
        <v>1.7829094968088383E-7</v>
      </c>
      <c r="O22" s="2">
        <v>1.0709752908417227E-5</v>
      </c>
      <c r="P22" s="2">
        <v>5.1274017942709343E-6</v>
      </c>
      <c r="Q22" s="2">
        <v>1.5615828006532579E-6</v>
      </c>
      <c r="R22" s="2">
        <v>1.3617739777350264E-5</v>
      </c>
      <c r="S22" s="2">
        <v>2.1271954686064068E-6</v>
      </c>
      <c r="T22" s="2">
        <v>7.0025307478112637E-6</v>
      </c>
      <c r="U22" s="2">
        <v>1.6999119857504958E-5</v>
      </c>
      <c r="V22" s="2">
        <v>7.0375741413692311E-5</v>
      </c>
      <c r="W22" s="2">
        <v>2.3331522553067383E-5</v>
      </c>
      <c r="X22" s="2">
        <v>5.7913818827376745E-6</v>
      </c>
      <c r="Y22" s="2">
        <v>7.5681434157644134E-6</v>
      </c>
      <c r="Z22" s="2">
        <v>1.5492868730890592E-6</v>
      </c>
      <c r="AA22" s="2">
        <v>6.1479637820994409E-9</v>
      </c>
      <c r="AB22" s="2">
        <v>-2.4591855128397763E-8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1.905868772450827E-7</v>
      </c>
      <c r="AI22" s="2">
        <v>4.9798506635005476E-7</v>
      </c>
      <c r="AJ22" s="2">
        <v>0</v>
      </c>
      <c r="AK22" s="2">
        <v>-6.1479637820994409E-9</v>
      </c>
      <c r="AL22" s="2">
        <v>-3.0739818910497206E-8</v>
      </c>
      <c r="AM22" s="2">
        <v>3.6887782692596655E-8</v>
      </c>
      <c r="AN22" s="2">
        <v>9.2834253109701585E-7</v>
      </c>
      <c r="AO22" s="2">
        <v>1.0943375532137005E-6</v>
      </c>
      <c r="AP22" s="2">
        <v>1.0451538429569052E-6</v>
      </c>
      <c r="AQ22" s="2">
        <v>1.002118096482209E-6</v>
      </c>
      <c r="AR22" s="2">
        <v>-6.1479637820994409E-9</v>
      </c>
      <c r="AS22" s="2">
        <v>2.213266961555799E-7</v>
      </c>
      <c r="AT22" s="2">
        <v>1.2295927564198882E-8</v>
      </c>
      <c r="AU22" s="2">
        <v>7.377556538519331E-8</v>
      </c>
      <c r="AV22" s="2">
        <v>2.9510226154077324E-7</v>
      </c>
      <c r="AW22" s="2">
        <v>2.2747465993767934E-7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-1.2295927564198882E-8</v>
      </c>
      <c r="BD22" s="2">
        <v>-6.1479637820994409E-9</v>
      </c>
      <c r="BE22" s="2">
        <v>6.7627601603093861E-8</v>
      </c>
    </row>
    <row r="23" spans="1:57" x14ac:dyDescent="0.15">
      <c r="A23" s="2" t="s">
        <v>36</v>
      </c>
      <c r="B23" s="2">
        <v>2.464677768028608E-7</v>
      </c>
      <c r="C23" s="2">
        <v>-8.4988888552710635E-8</v>
      </c>
      <c r="D23" s="2">
        <v>-2.5496666565813188E-7</v>
      </c>
      <c r="E23" s="2">
        <v>-4.3344333161882417E-7</v>
      </c>
      <c r="F23" s="2">
        <v>5.0993333131626375E-8</v>
      </c>
      <c r="G23" s="2">
        <v>-1.1388511066063224E-6</v>
      </c>
      <c r="H23" s="2">
        <v>-8.4988888552710619E-9</v>
      </c>
      <c r="I23" s="2">
        <v>1.7932655484621943E-6</v>
      </c>
      <c r="J23" s="2">
        <v>1.1898444397379488E-7</v>
      </c>
      <c r="K23" s="2">
        <v>8.4988888552710619E-9</v>
      </c>
      <c r="L23" s="2">
        <v>0</v>
      </c>
      <c r="M23" s="2">
        <v>1.4193144388302674E-6</v>
      </c>
      <c r="N23" s="2">
        <v>8.4988888552710619E-9</v>
      </c>
      <c r="O23" s="2">
        <v>8.1589333010602199E-7</v>
      </c>
      <c r="P23" s="2">
        <v>5.9492221986897438E-8</v>
      </c>
      <c r="Q23" s="2">
        <v>8.4988888552710635E-8</v>
      </c>
      <c r="R23" s="2">
        <v>4.5893999818463735E-7</v>
      </c>
      <c r="S23" s="2">
        <v>6.7991110842168495E-8</v>
      </c>
      <c r="T23" s="2">
        <v>6.4591555300060078E-7</v>
      </c>
      <c r="U23" s="2">
        <v>5.2523133125575168E-6</v>
      </c>
      <c r="V23" s="2">
        <v>1.0623611069088828E-6</v>
      </c>
      <c r="W23" s="2">
        <v>1.3886334500627388E-4</v>
      </c>
      <c r="X23" s="2">
        <v>8.9748266311662418E-6</v>
      </c>
      <c r="Y23" s="2">
        <v>7.9124655242573582E-6</v>
      </c>
      <c r="Z23" s="2">
        <v>6.8586033062037476E-6</v>
      </c>
      <c r="AA23" s="2">
        <v>0</v>
      </c>
      <c r="AB23" s="2">
        <v>0</v>
      </c>
      <c r="AC23" s="2">
        <v>2.7196444336867398E-7</v>
      </c>
      <c r="AD23" s="2">
        <v>7.6489999697439575E-7</v>
      </c>
      <c r="AE23" s="2">
        <v>3.4845444306611357E-7</v>
      </c>
      <c r="AF23" s="2">
        <v>9.3487777407981686E-8</v>
      </c>
      <c r="AG23" s="2">
        <v>3.1445888764502926E-7</v>
      </c>
      <c r="AH23" s="2">
        <v>-5.4477877562287504E-6</v>
      </c>
      <c r="AI23" s="2">
        <v>-1.206842217448491E-6</v>
      </c>
      <c r="AJ23" s="2">
        <v>0</v>
      </c>
      <c r="AK23" s="2">
        <v>0</v>
      </c>
      <c r="AL23" s="2">
        <v>-2.5496666565813187E-8</v>
      </c>
      <c r="AM23" s="2">
        <v>-2.5496666565813184E-6</v>
      </c>
      <c r="AN23" s="2">
        <v>-7.6489999697439559E-8</v>
      </c>
      <c r="AO23" s="2">
        <v>3.5695333192138459E-7</v>
      </c>
      <c r="AP23" s="2">
        <v>1.3088288837117437E-6</v>
      </c>
      <c r="AQ23" s="2">
        <v>1.5382988828040625E-6</v>
      </c>
      <c r="AR23" s="2">
        <v>-8.4988888552710619E-9</v>
      </c>
      <c r="AS23" s="2">
        <v>1.3598222168433699E-7</v>
      </c>
      <c r="AT23" s="2">
        <v>8.4988888552710619E-9</v>
      </c>
      <c r="AU23" s="2">
        <v>3.3995555421084248E-8</v>
      </c>
      <c r="AV23" s="2">
        <v>1.0198666626325275E-7</v>
      </c>
      <c r="AW23" s="2">
        <v>2.8046333222394506E-7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</row>
    <row r="24" spans="1:57" x14ac:dyDescent="0.15">
      <c r="A24" s="2" t="s">
        <v>35</v>
      </c>
      <c r="B24" s="2">
        <v>2.2235539192528148E-7</v>
      </c>
      <c r="C24" s="2">
        <v>1.3341323515516888E-7</v>
      </c>
      <c r="D24" s="2">
        <v>1.0958944316317445E-7</v>
      </c>
      <c r="E24" s="2">
        <v>1.9853159993328702E-7</v>
      </c>
      <c r="F24" s="2">
        <v>5.7177100780786674E-8</v>
      </c>
      <c r="G24" s="2">
        <v>1.0164817916584296E-7</v>
      </c>
      <c r="H24" s="2">
        <v>4.4471078385056294E-8</v>
      </c>
      <c r="I24" s="2">
        <v>4.6694632304309109E-7</v>
      </c>
      <c r="J24" s="2">
        <v>1.4135449915250036E-7</v>
      </c>
      <c r="K24" s="2">
        <v>1.7629606074075891E-7</v>
      </c>
      <c r="L24" s="2">
        <v>6.3530111978651854E-8</v>
      </c>
      <c r="M24" s="2">
        <v>1.3722504187388799E-6</v>
      </c>
      <c r="N24" s="2">
        <v>3.6529814387724816E-8</v>
      </c>
      <c r="O24" s="2">
        <v>3.5894513267938299E-7</v>
      </c>
      <c r="P24" s="2">
        <v>2.8747375670339965E-7</v>
      </c>
      <c r="Q24" s="2">
        <v>1.3182498235570258E-7</v>
      </c>
      <c r="R24" s="2">
        <v>3.9229844146817517E-7</v>
      </c>
      <c r="S24" s="2">
        <v>2.2235539192528148E-7</v>
      </c>
      <c r="T24" s="2">
        <v>3.2400357109112447E-7</v>
      </c>
      <c r="U24" s="2">
        <v>7.2789625799540361E-6</v>
      </c>
      <c r="V24" s="2">
        <v>2.5094394231567483E-7</v>
      </c>
      <c r="W24" s="2">
        <v>1.7184895290225327E-6</v>
      </c>
      <c r="X24" s="2">
        <v>3.0195862223453227E-5</v>
      </c>
      <c r="Y24" s="2">
        <v>8.1636193892567638E-7</v>
      </c>
      <c r="Z24" s="2">
        <v>4.0945157170241122E-6</v>
      </c>
      <c r="AA24" s="2">
        <v>6.3530111978651851E-9</v>
      </c>
      <c r="AB24" s="2">
        <v>0</v>
      </c>
      <c r="AC24" s="2">
        <v>7.8459688293635034E-7</v>
      </c>
      <c r="AD24" s="2">
        <v>2.1250822456859045E-6</v>
      </c>
      <c r="AE24" s="2">
        <v>-6.0671256939612524E-7</v>
      </c>
      <c r="AF24" s="2">
        <v>1.8106081913915779E-7</v>
      </c>
      <c r="AG24" s="2">
        <v>2.5253219511514107E-7</v>
      </c>
      <c r="AH24" s="2">
        <v>4.9871137903241698E-7</v>
      </c>
      <c r="AI24" s="2">
        <v>4.2406349745750111E-7</v>
      </c>
      <c r="AJ24" s="2">
        <v>0</v>
      </c>
      <c r="AK24" s="2">
        <v>0</v>
      </c>
      <c r="AL24" s="2">
        <v>-2.8588550390393337E-8</v>
      </c>
      <c r="AM24" s="2">
        <v>3.5259212148151782E-7</v>
      </c>
      <c r="AN24" s="2">
        <v>7.6712610214222102E-7</v>
      </c>
      <c r="AO24" s="2">
        <v>8.0047941093101336E-7</v>
      </c>
      <c r="AP24" s="2">
        <v>9.0705117377520182E-6</v>
      </c>
      <c r="AQ24" s="2">
        <v>8.4796816963505556E-6</v>
      </c>
      <c r="AR24" s="2">
        <v>-1.270602239573037E-8</v>
      </c>
      <c r="AS24" s="2">
        <v>3.8276892467137742E-7</v>
      </c>
      <c r="AT24" s="2">
        <v>3.1765055989325926E-9</v>
      </c>
      <c r="AU24" s="2">
        <v>8.2589145572247408E-8</v>
      </c>
      <c r="AV24" s="2">
        <v>3.1288580149486037E-7</v>
      </c>
      <c r="AW24" s="2">
        <v>9.6089294367710936E-7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</row>
    <row r="25" spans="1:57" x14ac:dyDescent="0.15">
      <c r="A25" s="2" t="s">
        <v>34</v>
      </c>
      <c r="B25" s="2">
        <v>1.9341465158032384E-7</v>
      </c>
      <c r="C25" s="2">
        <v>-1.3034465649978347E-7</v>
      </c>
      <c r="D25" s="2">
        <v>8.8297993112756538E-8</v>
      </c>
      <c r="E25" s="2">
        <v>1.4716332185459423E-8</v>
      </c>
      <c r="F25" s="2">
        <v>-1.0511665846756733E-8</v>
      </c>
      <c r="G25" s="2">
        <v>4.2046663387026925E-7</v>
      </c>
      <c r="H25" s="2">
        <v>-5.8865328741837692E-8</v>
      </c>
      <c r="I25" s="2">
        <v>8.4093326774053841E-9</v>
      </c>
      <c r="J25" s="2">
        <v>-2.102333169351346E-9</v>
      </c>
      <c r="K25" s="2">
        <v>-1.2613999016108076E-8</v>
      </c>
      <c r="L25" s="2">
        <v>8.4093326774053841E-9</v>
      </c>
      <c r="M25" s="2">
        <v>-3.7841997048324234E-8</v>
      </c>
      <c r="N25" s="2">
        <v>-8.4093326774053841E-9</v>
      </c>
      <c r="O25" s="2">
        <v>-7.9888660435351157E-8</v>
      </c>
      <c r="P25" s="2">
        <v>1.0721899163691866E-7</v>
      </c>
      <c r="Q25" s="2">
        <v>5.0455996064432305E-8</v>
      </c>
      <c r="R25" s="2">
        <v>-1.8290298573356712E-7</v>
      </c>
      <c r="S25" s="2">
        <v>1.913123184109725E-7</v>
      </c>
      <c r="T25" s="2">
        <v>-1.4716332185459423E-8</v>
      </c>
      <c r="U25" s="2">
        <v>-1.2613999016108076E-8</v>
      </c>
      <c r="V25" s="2">
        <v>8.6195659943405186E-8</v>
      </c>
      <c r="W25" s="2">
        <v>9.040032628210789E-8</v>
      </c>
      <c r="X25" s="2">
        <v>3.3637330709621536E-8</v>
      </c>
      <c r="Y25" s="2">
        <v>5.737267219159824E-6</v>
      </c>
      <c r="Z25" s="2">
        <v>9.6707325790161919E-8</v>
      </c>
      <c r="AA25" s="2">
        <v>1.2613999016108076E-8</v>
      </c>
      <c r="AB25" s="2">
        <v>-1.1773065748367538E-7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-1.2193532382237809E-7</v>
      </c>
      <c r="AI25" s="2">
        <v>-3.1534997540270198E-8</v>
      </c>
      <c r="AJ25" s="2">
        <v>-3.1534997540270198E-8</v>
      </c>
      <c r="AK25" s="2">
        <v>-2.9432664370918846E-8</v>
      </c>
      <c r="AL25" s="2">
        <v>-9.6707325790161919E-8</v>
      </c>
      <c r="AM25" s="2">
        <v>-1.0091199212886461E-7</v>
      </c>
      <c r="AN25" s="2">
        <v>-9.2502659451459242E-8</v>
      </c>
      <c r="AO25" s="2">
        <v>-7.7786327265999819E-8</v>
      </c>
      <c r="AP25" s="2">
        <v>-7.5683994096648467E-8</v>
      </c>
      <c r="AQ25" s="2">
        <v>-1.0511665846756733E-8</v>
      </c>
      <c r="AR25" s="2">
        <v>-4.2046663387026931E-8</v>
      </c>
      <c r="AS25" s="2">
        <v>-3.7841997048324234E-8</v>
      </c>
      <c r="AT25" s="2">
        <v>-1.8920998524162117E-8</v>
      </c>
      <c r="AU25" s="2">
        <v>-3.7841997048324234E-8</v>
      </c>
      <c r="AV25" s="2">
        <v>-4.6251329725729621E-8</v>
      </c>
      <c r="AW25" s="2">
        <v>-1.6818665354810768E-8</v>
      </c>
      <c r="AX25" s="2">
        <v>0</v>
      </c>
      <c r="AY25" s="2">
        <v>0</v>
      </c>
      <c r="AZ25" s="2">
        <v>-4.2046663387026931E-8</v>
      </c>
      <c r="BA25" s="2">
        <v>0</v>
      </c>
      <c r="BB25" s="2">
        <v>0</v>
      </c>
      <c r="BC25" s="2">
        <v>-5.4660662403134995E-8</v>
      </c>
      <c r="BD25" s="2">
        <v>-2.9432664370918846E-8</v>
      </c>
      <c r="BE25" s="2">
        <v>-6.3069995080540396E-8</v>
      </c>
    </row>
    <row r="26" spans="1:57" x14ac:dyDescent="0.15">
      <c r="A26" s="2" t="s">
        <v>33</v>
      </c>
      <c r="B26" s="2">
        <v>-3.7127571630329094E-7</v>
      </c>
      <c r="C26" s="2">
        <v>-8.8410535494443801E-7</v>
      </c>
      <c r="D26" s="2">
        <v>-1.2537633121352965E-7</v>
      </c>
      <c r="E26" s="2">
        <v>-2.6693025355138572E-8</v>
      </c>
      <c r="F26" s="2">
        <v>-8.0887955621632019E-9</v>
      </c>
      <c r="G26" s="2">
        <v>-1.447894405627213E-7</v>
      </c>
      <c r="H26" s="2">
        <v>-3.7208459585950733E-8</v>
      </c>
      <c r="I26" s="2">
        <v>-3.2355182248652807E-9</v>
      </c>
      <c r="J26" s="2">
        <v>-2.5156154198327559E-7</v>
      </c>
      <c r="K26" s="2">
        <v>-3.8907106654005003E-7</v>
      </c>
      <c r="L26" s="2">
        <v>-3.0737423136220168E-8</v>
      </c>
      <c r="M26" s="2">
        <v>-3.2355182248652808E-8</v>
      </c>
      <c r="N26" s="2">
        <v>-1.5368711568110084E-8</v>
      </c>
      <c r="O26" s="2">
        <v>-2.4266386686489609E-8</v>
      </c>
      <c r="P26" s="2">
        <v>-1.043454627519053E-7</v>
      </c>
      <c r="Q26" s="2">
        <v>-7.1181400947036174E-8</v>
      </c>
      <c r="R26" s="2">
        <v>-6.3092605384872982E-8</v>
      </c>
      <c r="S26" s="2">
        <v>-1.9170445482326786E-7</v>
      </c>
      <c r="T26" s="2">
        <v>-3.0737423136220168E-8</v>
      </c>
      <c r="U26" s="2">
        <v>-2.022198890540801E-8</v>
      </c>
      <c r="V26" s="2">
        <v>-8.8976751183795218E-9</v>
      </c>
      <c r="W26" s="2">
        <v>2.9928543580003851E-8</v>
      </c>
      <c r="X26" s="2">
        <v>1.7148246591785988E-7</v>
      </c>
      <c r="Y26" s="2">
        <v>5.7834888269466899E-7</v>
      </c>
      <c r="Z26" s="2">
        <v>3.1546302692436491E-8</v>
      </c>
      <c r="AA26" s="2">
        <v>1.0677210142055429E-7</v>
      </c>
      <c r="AB26" s="2">
        <v>-7.3608039615685144E-8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-7.7652437396766746E-8</v>
      </c>
      <c r="AI26" s="2">
        <v>-3.478182091730177E-8</v>
      </c>
      <c r="AJ26" s="2">
        <v>-2.6693025355138572E-8</v>
      </c>
      <c r="AK26" s="2">
        <v>-2.4266386686489609E-8</v>
      </c>
      <c r="AL26" s="2">
        <v>-5.5003809822709777E-8</v>
      </c>
      <c r="AM26" s="2">
        <v>-5.0959412041628174E-8</v>
      </c>
      <c r="AN26" s="2">
        <v>-1.1324313787028483E-7</v>
      </c>
      <c r="AO26" s="2">
        <v>-1.5692263390596611E-7</v>
      </c>
      <c r="AP26" s="2">
        <v>9.7065546745958433E-9</v>
      </c>
      <c r="AQ26" s="2">
        <v>1.4155392233785604E-7</v>
      </c>
      <c r="AR26" s="2">
        <v>-4.3679496035681292E-8</v>
      </c>
      <c r="AS26" s="2">
        <v>-5.58126893789261E-8</v>
      </c>
      <c r="AT26" s="2">
        <v>-1.3750952455677444E-8</v>
      </c>
      <c r="AU26" s="2">
        <v>-2.1030868461624323E-8</v>
      </c>
      <c r="AV26" s="2">
        <v>-6.7945882722170895E-8</v>
      </c>
      <c r="AW26" s="2">
        <v>-5.743044849135874E-8</v>
      </c>
      <c r="AX26" s="2">
        <v>0</v>
      </c>
      <c r="AY26" s="2">
        <v>0</v>
      </c>
      <c r="AZ26" s="2">
        <v>-5.743044849135874E-8</v>
      </c>
      <c r="BA26" s="2">
        <v>0</v>
      </c>
      <c r="BB26" s="2">
        <v>0</v>
      </c>
      <c r="BC26" s="2">
        <v>-2.5884145798922245E-8</v>
      </c>
      <c r="BD26" s="2">
        <v>-2.022198890540801E-8</v>
      </c>
      <c r="BE26" s="2">
        <v>-3.2355182248652808E-8</v>
      </c>
    </row>
    <row r="27" spans="1:57" x14ac:dyDescent="0.15">
      <c r="A27" s="2" t="s">
        <v>32</v>
      </c>
      <c r="B27" s="2">
        <v>-2.2153663261591815E-8</v>
      </c>
      <c r="C27" s="2">
        <v>-2.0449535318392447E-8</v>
      </c>
      <c r="D27" s="2">
        <v>-1.7041279431993708E-8</v>
      </c>
      <c r="E27" s="2">
        <v>-2.2153663261591815E-8</v>
      </c>
      <c r="F27" s="2">
        <v>-3.4082558863987411E-9</v>
      </c>
      <c r="G27" s="2">
        <v>-1.7041279431993708E-8</v>
      </c>
      <c r="H27" s="2">
        <v>-6.8165117727974821E-9</v>
      </c>
      <c r="I27" s="2">
        <v>-2.3857791204791189E-8</v>
      </c>
      <c r="J27" s="2">
        <v>-2.0449535318392447E-8</v>
      </c>
      <c r="K27" s="2">
        <v>-1.7041279431993708E-8</v>
      </c>
      <c r="L27" s="2">
        <v>-8.5206397159968541E-9</v>
      </c>
      <c r="M27" s="2">
        <v>-2.5561919147990557E-8</v>
      </c>
      <c r="N27" s="2">
        <v>-5.1123838295981118E-9</v>
      </c>
      <c r="O27" s="2">
        <v>-6.8165117727974821E-9</v>
      </c>
      <c r="P27" s="2">
        <v>-1.7041279431993708E-8</v>
      </c>
      <c r="Q27" s="2">
        <v>-1.3633023545594964E-8</v>
      </c>
      <c r="R27" s="2">
        <v>-5.1123838295981118E-9</v>
      </c>
      <c r="S27" s="2">
        <v>-1.8745407375193076E-8</v>
      </c>
      <c r="T27" s="2">
        <v>-6.8165117727974821E-9</v>
      </c>
      <c r="U27" s="2">
        <v>-4.430732652318363E-8</v>
      </c>
      <c r="V27" s="2">
        <v>-1.1928895602395595E-8</v>
      </c>
      <c r="W27" s="2">
        <v>-2.8970175034389303E-8</v>
      </c>
      <c r="X27" s="2">
        <v>-8.5206397159968541E-9</v>
      </c>
      <c r="Y27" s="2">
        <v>1.1928895602395592E-7</v>
      </c>
      <c r="Z27" s="2">
        <v>5.1123838295981118E-9</v>
      </c>
      <c r="AA27" s="2">
        <v>1.6393710813577945E-6</v>
      </c>
      <c r="AB27" s="2">
        <v>3.8394002560281818E-6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-3.2378430920788049E-8</v>
      </c>
      <c r="AI27" s="2">
        <v>-2.7266047091189928E-8</v>
      </c>
      <c r="AJ27" s="2">
        <v>6.4756861841576097E-8</v>
      </c>
      <c r="AK27" s="2">
        <v>6.3052733898376709E-8</v>
      </c>
      <c r="AL27" s="2">
        <v>3.4082558863987411E-9</v>
      </c>
      <c r="AM27" s="2">
        <v>-2.3857791204791189E-8</v>
      </c>
      <c r="AN27" s="2">
        <v>-3.5786686807186778E-8</v>
      </c>
      <c r="AO27" s="2">
        <v>-5.1123838295981115E-8</v>
      </c>
      <c r="AP27" s="2">
        <v>-2.2153663261591815E-8</v>
      </c>
      <c r="AQ27" s="2">
        <v>-3.7490814750386152E-8</v>
      </c>
      <c r="AR27" s="2">
        <v>-4.9419710352781747E-8</v>
      </c>
      <c r="AS27" s="2">
        <v>-3.0674302977588674E-8</v>
      </c>
      <c r="AT27" s="2">
        <v>-1.5337151488794337E-8</v>
      </c>
      <c r="AU27" s="2">
        <v>-2.7266047091189928E-8</v>
      </c>
      <c r="AV27" s="2">
        <v>-2.3857791204791189E-8</v>
      </c>
      <c r="AW27" s="2">
        <v>-2.0449535318392447E-8</v>
      </c>
      <c r="AX27" s="2">
        <v>0</v>
      </c>
      <c r="AY27" s="2">
        <v>0</v>
      </c>
      <c r="AZ27" s="2">
        <v>-2.0449535318392447E-8</v>
      </c>
      <c r="BA27" s="2">
        <v>0</v>
      </c>
      <c r="BB27" s="2">
        <v>0</v>
      </c>
      <c r="BC27" s="2">
        <v>1.6530041049033897E-7</v>
      </c>
      <c r="BD27" s="2">
        <v>3.5786686807186778E-8</v>
      </c>
      <c r="BE27" s="2">
        <v>-2.0449535318392447E-8</v>
      </c>
    </row>
    <row r="28" spans="1:57" x14ac:dyDescent="0.15">
      <c r="A28" s="2" t="s">
        <v>31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3.3202508808127548E-9</v>
      </c>
      <c r="W28" s="2">
        <v>0</v>
      </c>
      <c r="X28" s="2">
        <v>0</v>
      </c>
      <c r="Y28" s="2">
        <v>-1.3281003523251019E-8</v>
      </c>
      <c r="Z28" s="2">
        <v>-6.3084766735442349E-8</v>
      </c>
      <c r="AA28" s="2">
        <v>7.9353996051424854E-7</v>
      </c>
      <c r="AB28" s="2">
        <v>-1.3237840261800454E-5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-2.6562007046502038E-8</v>
      </c>
      <c r="AI28" s="2">
        <v>-3.6522759688940304E-8</v>
      </c>
      <c r="AJ28" s="2">
        <v>1.328100352325102E-7</v>
      </c>
      <c r="AK28" s="2">
        <v>2.0253530372957803E-7</v>
      </c>
      <c r="AL28" s="2">
        <v>4.316326145056581E-8</v>
      </c>
      <c r="AM28" s="2">
        <v>-1.4277078787494848E-7</v>
      </c>
      <c r="AN28" s="2">
        <v>-2.3241756165689285E-8</v>
      </c>
      <c r="AO28" s="2">
        <v>-1.9921505284876529E-8</v>
      </c>
      <c r="AP28" s="2">
        <v>-9.9607526424382643E-9</v>
      </c>
      <c r="AQ28" s="2">
        <v>-1.6601254404063775E-8</v>
      </c>
      <c r="AR28" s="2">
        <v>-1.3281003523251019E-8</v>
      </c>
      <c r="AS28" s="2">
        <v>-1.3281003523251019E-8</v>
      </c>
      <c r="AT28" s="2">
        <v>-9.9607526424382643E-9</v>
      </c>
      <c r="AU28" s="2">
        <v>-9.9607526424382643E-9</v>
      </c>
      <c r="AV28" s="2">
        <v>-6.6405017616255095E-9</v>
      </c>
      <c r="AW28" s="2">
        <v>-9.9607526424382643E-9</v>
      </c>
      <c r="AX28" s="2">
        <v>0</v>
      </c>
      <c r="AY28" s="2">
        <v>0</v>
      </c>
      <c r="AZ28" s="2">
        <v>-3.6522759688940304E-8</v>
      </c>
      <c r="BA28" s="2">
        <v>-2.6562007046502038E-8</v>
      </c>
      <c r="BB28" s="2">
        <v>-6.6405017616255095E-9</v>
      </c>
      <c r="BC28" s="2">
        <v>2.490188160609566E-7</v>
      </c>
      <c r="BD28" s="2">
        <v>3.9843010569753057E-8</v>
      </c>
      <c r="BE28" s="2">
        <v>3.3202508808127548E-9</v>
      </c>
    </row>
    <row r="29" spans="1:57" x14ac:dyDescent="0.15">
      <c r="A29" s="2" t="s">
        <v>30</v>
      </c>
      <c r="B29" s="2">
        <v>-6.0988472583257342E-6</v>
      </c>
      <c r="C29" s="2">
        <v>-1.2759094682689822E-7</v>
      </c>
      <c r="D29" s="2">
        <v>2.2115764116662355E-7</v>
      </c>
      <c r="E29" s="2">
        <v>4.2530315608966065E-7</v>
      </c>
      <c r="F29" s="2">
        <v>3.1472433550634889E-7</v>
      </c>
      <c r="G29" s="2">
        <v>-3.9978496672428105E-7</v>
      </c>
      <c r="H29" s="2">
        <v>2.1265157804483033E-7</v>
      </c>
      <c r="I29" s="2">
        <v>4.5932740857683356E-7</v>
      </c>
      <c r="J29" s="2">
        <v>-1.701212624358643E-7</v>
      </c>
      <c r="K29" s="2">
        <v>-3.2323039862814214E-7</v>
      </c>
      <c r="L29" s="2">
        <v>1.8713338867945072E-7</v>
      </c>
      <c r="M29" s="2">
        <v>6.7197898662166383E-7</v>
      </c>
      <c r="N29" s="2">
        <v>1.1908488370510499E-7</v>
      </c>
      <c r="O29" s="2">
        <v>-8.0807599657035535E-7</v>
      </c>
      <c r="P29" s="2">
        <v>-1.6501762456278835E-6</v>
      </c>
      <c r="Q29" s="2">
        <v>-3.402425248717286E-7</v>
      </c>
      <c r="R29" s="2">
        <v>-8.4210024905752805E-7</v>
      </c>
      <c r="S29" s="2">
        <v>-2.8495311458007267E-6</v>
      </c>
      <c r="T29" s="2">
        <v>-1.6161519931407107E-6</v>
      </c>
      <c r="U29" s="2">
        <v>5.6990622916014532E-7</v>
      </c>
      <c r="V29" s="2">
        <v>0</v>
      </c>
      <c r="W29" s="2">
        <v>9.1014875403187386E-7</v>
      </c>
      <c r="X29" s="2">
        <v>8.506063121793213E-7</v>
      </c>
      <c r="Y29" s="2">
        <v>0</v>
      </c>
      <c r="Z29" s="2">
        <v>0</v>
      </c>
      <c r="AA29" s="2">
        <v>0</v>
      </c>
      <c r="AB29" s="2">
        <v>0</v>
      </c>
      <c r="AC29" s="2">
        <v>-3.4228398002095892E-5</v>
      </c>
      <c r="AD29" s="2">
        <v>-3.2152918600378349E-6</v>
      </c>
      <c r="AE29" s="2">
        <v>-3.2237979231596282E-6</v>
      </c>
      <c r="AF29" s="2">
        <v>-1.0896266859017106E-5</v>
      </c>
      <c r="AG29" s="2">
        <v>-3.300352491255767E-6</v>
      </c>
      <c r="AH29" s="2">
        <v>2.6113613783905165E-6</v>
      </c>
      <c r="AI29" s="2">
        <v>5.1036378730759287E-7</v>
      </c>
      <c r="AJ29" s="2">
        <v>0</v>
      </c>
      <c r="AK29" s="2">
        <v>0</v>
      </c>
      <c r="AL29" s="2">
        <v>-8.5060631217932136E-9</v>
      </c>
      <c r="AM29" s="2">
        <v>1.7522490030894019E-6</v>
      </c>
      <c r="AN29" s="2">
        <v>1.9308763286470596E-6</v>
      </c>
      <c r="AO29" s="2">
        <v>4.2530315608966065E-7</v>
      </c>
      <c r="AP29" s="2">
        <v>3.402425248717286E-7</v>
      </c>
      <c r="AQ29" s="2">
        <v>1.5310913619227787E-7</v>
      </c>
      <c r="AR29" s="2">
        <v>0</v>
      </c>
      <c r="AS29" s="2">
        <v>1.7012126243586427E-8</v>
      </c>
      <c r="AT29" s="2">
        <v>0</v>
      </c>
      <c r="AU29" s="2">
        <v>-8.5060631217932136E-9</v>
      </c>
      <c r="AV29" s="2">
        <v>1.1908488370510499E-7</v>
      </c>
      <c r="AW29" s="2">
        <v>8.5060631217932136E-9</v>
      </c>
      <c r="AX29" s="2">
        <v>4.082910298460743E-7</v>
      </c>
      <c r="AY29" s="2">
        <v>3.9127890360248785E-7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</row>
    <row r="30" spans="1:57" x14ac:dyDescent="0.15">
      <c r="A30" s="2" t="s">
        <v>29</v>
      </c>
      <c r="B30" s="2">
        <v>-8.4460886163617617E-9</v>
      </c>
      <c r="C30" s="2">
        <v>-5.8278011452896162E-7</v>
      </c>
      <c r="D30" s="2">
        <v>-2.8716701295629994E-7</v>
      </c>
      <c r="E30" s="2">
        <v>-2.3395665467322083E-6</v>
      </c>
      <c r="F30" s="2">
        <v>1.8581394955995876E-7</v>
      </c>
      <c r="G30" s="2">
        <v>-9.9663845673068796E-7</v>
      </c>
      <c r="H30" s="2">
        <v>1.0135306339634115E-7</v>
      </c>
      <c r="I30" s="2">
        <v>5.4054967144715275E-7</v>
      </c>
      <c r="J30" s="2">
        <v>1.6892177232723523E-8</v>
      </c>
      <c r="K30" s="2">
        <v>-2.1959830402540582E-7</v>
      </c>
      <c r="L30" s="2">
        <v>7.6014797547255865E-8</v>
      </c>
      <c r="M30" s="2">
        <v>4.9831922836534398E-7</v>
      </c>
      <c r="N30" s="2">
        <v>7.6014797547255865E-8</v>
      </c>
      <c r="O30" s="2">
        <v>1.0050845453470498E-6</v>
      </c>
      <c r="P30" s="2">
        <v>6.0811838037804692E-7</v>
      </c>
      <c r="Q30" s="2">
        <v>1.0979915201270291E-7</v>
      </c>
      <c r="R30" s="2">
        <v>5.9122620314532335E-7</v>
      </c>
      <c r="S30" s="2">
        <v>2.1959830402540582E-7</v>
      </c>
      <c r="T30" s="2">
        <v>1.106437608743391E-6</v>
      </c>
      <c r="U30" s="2">
        <v>6.0811838037804692E-7</v>
      </c>
      <c r="V30" s="2">
        <v>0</v>
      </c>
      <c r="W30" s="2">
        <v>7.7704015270528219E-7</v>
      </c>
      <c r="X30" s="2">
        <v>1.5963107484923734E-6</v>
      </c>
      <c r="Y30" s="2">
        <v>0</v>
      </c>
      <c r="Z30" s="2">
        <v>0</v>
      </c>
      <c r="AA30" s="2">
        <v>0</v>
      </c>
      <c r="AB30" s="2">
        <v>0</v>
      </c>
      <c r="AC30" s="2">
        <v>-2.2314566124427776E-5</v>
      </c>
      <c r="AD30" s="2">
        <v>-9.6733052923191271E-5</v>
      </c>
      <c r="AE30" s="2">
        <v>1.1908984949070085E-6</v>
      </c>
      <c r="AF30" s="2">
        <v>-2.2297673947195057E-6</v>
      </c>
      <c r="AG30" s="2">
        <v>-2.6605179141539556E-6</v>
      </c>
      <c r="AH30" s="2">
        <v>-2.1959830402540582E-7</v>
      </c>
      <c r="AI30" s="2">
        <v>3.9696616496900283E-7</v>
      </c>
      <c r="AJ30" s="2">
        <v>0</v>
      </c>
      <c r="AK30" s="2">
        <v>0</v>
      </c>
      <c r="AL30" s="2">
        <v>-1.6892177232723523E-8</v>
      </c>
      <c r="AM30" s="2">
        <v>-1.2753593810706263E-6</v>
      </c>
      <c r="AN30" s="2">
        <v>-4.6453487389989695E-7</v>
      </c>
      <c r="AO30" s="2">
        <v>5.5744184867987642E-7</v>
      </c>
      <c r="AP30" s="2">
        <v>3.0405919018902346E-7</v>
      </c>
      <c r="AQ30" s="2">
        <v>5.7433402591259989E-7</v>
      </c>
      <c r="AR30" s="2">
        <v>-8.4460886163617617E-9</v>
      </c>
      <c r="AS30" s="2">
        <v>8.4460886163617637E-8</v>
      </c>
      <c r="AT30" s="2">
        <v>0</v>
      </c>
      <c r="AU30" s="2">
        <v>8.4460886163617617E-9</v>
      </c>
      <c r="AV30" s="2">
        <v>1.6892177232723527E-7</v>
      </c>
      <c r="AW30" s="2">
        <v>5.0676531698170577E-8</v>
      </c>
      <c r="AX30" s="2">
        <v>2.7872092433993821E-7</v>
      </c>
      <c r="AY30" s="2">
        <v>5.4054967144715275E-7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</row>
    <row r="31" spans="1:57" x14ac:dyDescent="0.15">
      <c r="A31" s="2" t="s">
        <v>28</v>
      </c>
      <c r="B31" s="2">
        <v>-4.7707689425868692E-7</v>
      </c>
      <c r="C31" s="2">
        <v>5.4146764072304949E-8</v>
      </c>
      <c r="D31" s="2">
        <v>1.6097686616090663E-7</v>
      </c>
      <c r="E31" s="2">
        <v>1.3463519715275828E-7</v>
      </c>
      <c r="F31" s="2">
        <v>-2.2141636227404701E-6</v>
      </c>
      <c r="G31" s="2">
        <v>2.4878242952140119E-7</v>
      </c>
      <c r="H31" s="2">
        <v>1.5805001404889012E-7</v>
      </c>
      <c r="I31" s="2">
        <v>-8.0488433080453315E-8</v>
      </c>
      <c r="J31" s="2">
        <v>8.7805563360494524E-8</v>
      </c>
      <c r="K31" s="2">
        <v>-1.3170834504074179E-7</v>
      </c>
      <c r="L31" s="2">
        <v>-4.2000327807436545E-7</v>
      </c>
      <c r="M31" s="2">
        <v>-6.0000468296337929E-8</v>
      </c>
      <c r="N31" s="2">
        <v>-2.2097733445724459E-7</v>
      </c>
      <c r="O31" s="2">
        <v>-2.2009927882363957E-6</v>
      </c>
      <c r="P31" s="2">
        <v>-8.8537276388498639E-7</v>
      </c>
      <c r="Q31" s="2">
        <v>-1.0843987075021074E-6</v>
      </c>
      <c r="R31" s="2">
        <v>-5.9854125690737114E-7</v>
      </c>
      <c r="S31" s="2">
        <v>-7.7415238362835995E-7</v>
      </c>
      <c r="T31" s="2">
        <v>-3.1317317598576379E-6</v>
      </c>
      <c r="U31" s="2">
        <v>1.4048890137679124E-6</v>
      </c>
      <c r="V31" s="2">
        <v>0</v>
      </c>
      <c r="W31" s="2">
        <v>1.8600145171864758E-6</v>
      </c>
      <c r="X31" s="2">
        <v>4.4634494708251383E-7</v>
      </c>
      <c r="Y31" s="2">
        <v>0</v>
      </c>
      <c r="Z31" s="2">
        <v>0</v>
      </c>
      <c r="AA31" s="2">
        <v>0</v>
      </c>
      <c r="AB31" s="2">
        <v>0</v>
      </c>
      <c r="AC31" s="2">
        <v>-4.1897887983515978E-6</v>
      </c>
      <c r="AD31" s="2">
        <v>-2.1951390840123628E-7</v>
      </c>
      <c r="AE31" s="2">
        <v>-2.1809438512690831E-5</v>
      </c>
      <c r="AF31" s="2">
        <v>-3.8897864568699075E-6</v>
      </c>
      <c r="AG31" s="2">
        <v>-8.4161632481034004E-6</v>
      </c>
      <c r="AH31" s="2">
        <v>9.1317785894914302E-7</v>
      </c>
      <c r="AI31" s="2">
        <v>4.7707689425868692E-7</v>
      </c>
      <c r="AJ31" s="2">
        <v>0</v>
      </c>
      <c r="AK31" s="2">
        <v>0</v>
      </c>
      <c r="AL31" s="2">
        <v>-5.8537042240329674E-9</v>
      </c>
      <c r="AM31" s="2">
        <v>1.0214713870937529E-6</v>
      </c>
      <c r="AN31" s="2">
        <v>1.2731806687271705E-7</v>
      </c>
      <c r="AO31" s="2">
        <v>8.7805563360494524E-8</v>
      </c>
      <c r="AP31" s="2">
        <v>5.1219911960288465E-8</v>
      </c>
      <c r="AQ31" s="2">
        <v>5.1219911960288465E-8</v>
      </c>
      <c r="AR31" s="2">
        <v>-2.9268521120164837E-9</v>
      </c>
      <c r="AS31" s="2">
        <v>-4.3902781680247264E-9</v>
      </c>
      <c r="AT31" s="2">
        <v>-2.9268521120164837E-9</v>
      </c>
      <c r="AU31" s="2">
        <v>-1.609768661609066E-8</v>
      </c>
      <c r="AV31" s="2">
        <v>0</v>
      </c>
      <c r="AW31" s="2">
        <v>2.9268521120164837E-9</v>
      </c>
      <c r="AX31" s="2">
        <v>6.5854172520370897E-8</v>
      </c>
      <c r="AY31" s="2">
        <v>7.4634728856420348E-8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</row>
    <row r="32" spans="1:57" x14ac:dyDescent="0.15">
      <c r="A32" s="2" t="s">
        <v>27</v>
      </c>
      <c r="B32" s="2">
        <v>-1.6918391829954784E-7</v>
      </c>
      <c r="C32" s="2">
        <v>4.537205081669691E-7</v>
      </c>
      <c r="D32" s="2">
        <v>6.352087114337568E-7</v>
      </c>
      <c r="E32" s="2">
        <v>1.691839182995478E-8</v>
      </c>
      <c r="F32" s="2">
        <v>-5.8445353594389246E-8</v>
      </c>
      <c r="G32" s="2">
        <v>6.0752407025746707E-7</v>
      </c>
      <c r="H32" s="2">
        <v>5.2754621797040814E-7</v>
      </c>
      <c r="I32" s="2">
        <v>6.5366513888461648E-7</v>
      </c>
      <c r="J32" s="2">
        <v>5.0139961241502354E-7</v>
      </c>
      <c r="K32" s="2">
        <v>4.8294318496416375E-7</v>
      </c>
      <c r="L32" s="2">
        <v>2.4454766372389182E-7</v>
      </c>
      <c r="M32" s="2">
        <v>4.3834015195791931E-7</v>
      </c>
      <c r="N32" s="2">
        <v>1.3996124150235318E-7</v>
      </c>
      <c r="O32" s="2">
        <v>2.5685194869113166E-7</v>
      </c>
      <c r="P32" s="2">
        <v>2.5685194869113166E-7</v>
      </c>
      <c r="Q32" s="2">
        <v>3.0453105293918605E-7</v>
      </c>
      <c r="R32" s="2">
        <v>1.3534713463963824E-7</v>
      </c>
      <c r="S32" s="2">
        <v>1.5841766895321294E-7</v>
      </c>
      <c r="T32" s="2">
        <v>-1.5687963333230797E-7</v>
      </c>
      <c r="U32" s="2">
        <v>5.506167522839829E-7</v>
      </c>
      <c r="V32" s="2">
        <v>0</v>
      </c>
      <c r="W32" s="2">
        <v>8.3976744901411916E-7</v>
      </c>
      <c r="X32" s="2">
        <v>2.5838998431203664E-7</v>
      </c>
      <c r="Y32" s="2">
        <v>0</v>
      </c>
      <c r="Z32" s="2">
        <v>0</v>
      </c>
      <c r="AA32" s="2">
        <v>0</v>
      </c>
      <c r="AB32" s="2">
        <v>0</v>
      </c>
      <c r="AC32" s="2">
        <v>-6.7258297702174777E-6</v>
      </c>
      <c r="AD32" s="2">
        <v>-2.4147159248208188E-7</v>
      </c>
      <c r="AE32" s="2">
        <v>-8.4438155587683413E-7</v>
      </c>
      <c r="AF32" s="2">
        <v>-1.4565197329970159E-5</v>
      </c>
      <c r="AG32" s="2">
        <v>-3.8450890522624506E-8</v>
      </c>
      <c r="AH32" s="2">
        <v>-6.61509120551232E-6</v>
      </c>
      <c r="AI32" s="2">
        <v>-4.1988372450705949E-6</v>
      </c>
      <c r="AJ32" s="2">
        <v>0</v>
      </c>
      <c r="AK32" s="2">
        <v>0</v>
      </c>
      <c r="AL32" s="2">
        <v>-1.3842320588144823E-8</v>
      </c>
      <c r="AM32" s="2">
        <v>-8.7068196499430931E-6</v>
      </c>
      <c r="AN32" s="2">
        <v>-1.2396567104494137E-6</v>
      </c>
      <c r="AO32" s="2">
        <v>3.2913962287366578E-7</v>
      </c>
      <c r="AP32" s="2">
        <v>2.3070534313574703E-8</v>
      </c>
      <c r="AQ32" s="2">
        <v>3.3836783659909559E-8</v>
      </c>
      <c r="AR32" s="2">
        <v>-4.6141068627149399E-9</v>
      </c>
      <c r="AS32" s="2">
        <v>9.2282137254298798E-9</v>
      </c>
      <c r="AT32" s="2">
        <v>-4.6141068627149399E-9</v>
      </c>
      <c r="AU32" s="2">
        <v>3.0760712418099599E-9</v>
      </c>
      <c r="AV32" s="2">
        <v>6.7673567319819119E-8</v>
      </c>
      <c r="AW32" s="2">
        <v>3.0760712418099599E-9</v>
      </c>
      <c r="AX32" s="2">
        <v>5.706112153557476E-7</v>
      </c>
      <c r="AY32" s="2">
        <v>5.5523085914669787E-7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</row>
    <row r="33" spans="1:57" x14ac:dyDescent="0.15">
      <c r="A33" s="2" t="s">
        <v>26</v>
      </c>
      <c r="B33" s="2">
        <v>-7.5281262567311744E-6</v>
      </c>
      <c r="C33" s="2">
        <v>1.7165108728703004E-7</v>
      </c>
      <c r="D33" s="2">
        <v>4.3648419338701927E-7</v>
      </c>
      <c r="E33" s="2">
        <v>1.9617267118517722E-8</v>
      </c>
      <c r="F33" s="2">
        <v>-3.5997685162480015E-6</v>
      </c>
      <c r="G33" s="2">
        <v>4.5610146050553697E-7</v>
      </c>
      <c r="H33" s="2">
        <v>4.3648419338701927E-7</v>
      </c>
      <c r="I33" s="2">
        <v>-5.1985757864071955E-6</v>
      </c>
      <c r="J33" s="2">
        <v>-1.7753626742258536E-6</v>
      </c>
      <c r="K33" s="2">
        <v>-1.0642367411795863E-6</v>
      </c>
      <c r="L33" s="2">
        <v>-2.4717756569332329E-6</v>
      </c>
      <c r="M33" s="2">
        <v>-1.4271561828721641E-6</v>
      </c>
      <c r="N33" s="2">
        <v>-7.2583888338515553E-7</v>
      </c>
      <c r="O33" s="2">
        <v>-2.3614285293915704E-5</v>
      </c>
      <c r="P33" s="2">
        <v>-2.8896234465576599E-5</v>
      </c>
      <c r="Q33" s="2">
        <v>-1.1726221420093966E-5</v>
      </c>
      <c r="R33" s="2">
        <v>-1.5458406489391961E-5</v>
      </c>
      <c r="S33" s="2">
        <v>-1.5796804347186393E-5</v>
      </c>
      <c r="T33" s="2">
        <v>-4.3805357475650072E-5</v>
      </c>
      <c r="U33" s="2">
        <v>1.9126835440554776E-6</v>
      </c>
      <c r="V33" s="2">
        <v>0</v>
      </c>
      <c r="W33" s="2">
        <v>3.035772086590617E-6</v>
      </c>
      <c r="X33" s="2">
        <v>3.1878059067591289E-7</v>
      </c>
      <c r="Y33" s="2">
        <v>0</v>
      </c>
      <c r="Z33" s="2">
        <v>0</v>
      </c>
      <c r="AA33" s="2">
        <v>0</v>
      </c>
      <c r="AB33" s="2">
        <v>0</v>
      </c>
      <c r="AC33" s="2">
        <v>-1.9764396621906603E-6</v>
      </c>
      <c r="AD33" s="2">
        <v>-3.3839785779443063E-7</v>
      </c>
      <c r="AE33" s="2">
        <v>-1.4923835960412356E-5</v>
      </c>
      <c r="AF33" s="2">
        <v>-1.1181842257555102E-6</v>
      </c>
      <c r="AG33" s="2">
        <v>-3.749350178026699E-5</v>
      </c>
      <c r="AH33" s="2">
        <v>-1.3732086982962403E-7</v>
      </c>
      <c r="AI33" s="2">
        <v>1.8145972084628888E-7</v>
      </c>
      <c r="AJ33" s="2">
        <v>0</v>
      </c>
      <c r="AK33" s="2">
        <v>0</v>
      </c>
      <c r="AL33" s="2">
        <v>-4.9043167796294305E-9</v>
      </c>
      <c r="AM33" s="2">
        <v>-1.1083755921962512E-6</v>
      </c>
      <c r="AN33" s="2">
        <v>6.8660434914812014E-8</v>
      </c>
      <c r="AO33" s="2">
        <v>1.2260791949073574E-7</v>
      </c>
      <c r="AP33" s="2">
        <v>4.4138851016664875E-8</v>
      </c>
      <c r="AQ33" s="2">
        <v>4.9043167796294305E-8</v>
      </c>
      <c r="AR33" s="2">
        <v>0</v>
      </c>
      <c r="AS33" s="2">
        <v>0</v>
      </c>
      <c r="AT33" s="2">
        <v>0</v>
      </c>
      <c r="AU33" s="2">
        <v>-4.9043167796294305E-9</v>
      </c>
      <c r="AV33" s="2">
        <v>4.9043167796294305E-9</v>
      </c>
      <c r="AW33" s="2">
        <v>0</v>
      </c>
      <c r="AX33" s="2">
        <v>0</v>
      </c>
      <c r="AY33" s="2">
        <v>8.827770203332975E-8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</row>
    <row r="34" spans="1:57" x14ac:dyDescent="0.15">
      <c r="A34" s="2" t="s">
        <v>25</v>
      </c>
      <c r="B34" s="2">
        <v>1.4158959014454644E-7</v>
      </c>
      <c r="C34" s="2">
        <v>1.1799132512045538E-7</v>
      </c>
      <c r="D34" s="2">
        <v>1.0619219260840983E-7</v>
      </c>
      <c r="E34" s="2">
        <v>1.9271916436341044E-7</v>
      </c>
      <c r="F34" s="2">
        <v>3.1464353365454767E-8</v>
      </c>
      <c r="G34" s="2">
        <v>1.0619219260840983E-7</v>
      </c>
      <c r="H34" s="2">
        <v>5.1129574218863995E-8</v>
      </c>
      <c r="I34" s="2">
        <v>2.1238438521681965E-7</v>
      </c>
      <c r="J34" s="2">
        <v>1.4158959014454644E-7</v>
      </c>
      <c r="K34" s="2">
        <v>1.3765654597386461E-7</v>
      </c>
      <c r="L34" s="2">
        <v>5.1129574218863995E-8</v>
      </c>
      <c r="M34" s="2">
        <v>1.5732176682727382E-7</v>
      </c>
      <c r="N34" s="2">
        <v>2.3598265024091075E-8</v>
      </c>
      <c r="O34" s="2">
        <v>1.8485307602204674E-7</v>
      </c>
      <c r="P34" s="2">
        <v>1.6125481099795566E-7</v>
      </c>
      <c r="Q34" s="2">
        <v>9.8326104267046152E-8</v>
      </c>
      <c r="R34" s="2">
        <v>1.5338872265659198E-7</v>
      </c>
      <c r="S34" s="2">
        <v>1.3765654597386461E-7</v>
      </c>
      <c r="T34" s="2">
        <v>1.6125481099795566E-7</v>
      </c>
      <c r="U34" s="2">
        <v>2.2811656189954708E-7</v>
      </c>
      <c r="V34" s="2">
        <v>1.8485307602204674E-7</v>
      </c>
      <c r="W34" s="2">
        <v>3.5397397536136618E-7</v>
      </c>
      <c r="X34" s="2">
        <v>1.1799132512045538E-7</v>
      </c>
      <c r="Y34" s="2">
        <v>7.8660883413636911E-8</v>
      </c>
      <c r="Z34" s="2">
        <v>2.7531309194772923E-8</v>
      </c>
      <c r="AA34" s="2">
        <v>0</v>
      </c>
      <c r="AB34" s="2">
        <v>0</v>
      </c>
      <c r="AC34" s="2">
        <v>5.1129574218863995E-8</v>
      </c>
      <c r="AD34" s="2">
        <v>3.9330441706818455E-8</v>
      </c>
      <c r="AE34" s="2">
        <v>4.719653004818215E-8</v>
      </c>
      <c r="AF34" s="2">
        <v>0</v>
      </c>
      <c r="AG34" s="2">
        <v>1.0225914843772799E-7</v>
      </c>
      <c r="AH34" s="2">
        <v>-7.5954949024207809E-5</v>
      </c>
      <c r="AI34" s="2">
        <v>-6.4541254840889091E-6</v>
      </c>
      <c r="AJ34" s="2">
        <v>3.9330441706818459E-9</v>
      </c>
      <c r="AK34" s="2">
        <v>0</v>
      </c>
      <c r="AL34" s="2">
        <v>-1.1799132512045538E-8</v>
      </c>
      <c r="AM34" s="2">
        <v>-1.951576517492332E-5</v>
      </c>
      <c r="AN34" s="2">
        <v>7.6694361328295997E-7</v>
      </c>
      <c r="AO34" s="2">
        <v>-2.0451829687545598E-7</v>
      </c>
      <c r="AP34" s="2">
        <v>1.9665220853409228E-8</v>
      </c>
      <c r="AQ34" s="2">
        <v>7.8660883413636911E-8</v>
      </c>
      <c r="AR34" s="2">
        <v>-7.8660883413636917E-9</v>
      </c>
      <c r="AS34" s="2">
        <v>-5.1129574218863995E-8</v>
      </c>
      <c r="AT34" s="2">
        <v>-2.3598265024091075E-8</v>
      </c>
      <c r="AU34" s="2">
        <v>-1.6912089933931939E-7</v>
      </c>
      <c r="AV34" s="2">
        <v>-7.8660883413636911E-8</v>
      </c>
      <c r="AW34" s="2">
        <v>-3.9330441706818455E-8</v>
      </c>
      <c r="AX34" s="2">
        <v>1.9665220853409228E-8</v>
      </c>
      <c r="AY34" s="2">
        <v>3.9330441706818455E-8</v>
      </c>
      <c r="AZ34" s="2">
        <v>0</v>
      </c>
      <c r="BA34" s="2">
        <v>9.8326104267046152E-8</v>
      </c>
      <c r="BB34" s="2">
        <v>7.8660883413636917E-9</v>
      </c>
      <c r="BC34" s="2">
        <v>-3.9330441706818459E-9</v>
      </c>
      <c r="BD34" s="2">
        <v>0</v>
      </c>
      <c r="BE34" s="2">
        <v>0</v>
      </c>
    </row>
    <row r="35" spans="1:57" x14ac:dyDescent="0.15">
      <c r="A35" s="2" t="s">
        <v>24</v>
      </c>
      <c r="B35" s="2">
        <v>2.6552092528018037E-7</v>
      </c>
      <c r="C35" s="2">
        <v>2.1643302312754195E-7</v>
      </c>
      <c r="D35" s="2">
        <v>1.5618877957657667E-7</v>
      </c>
      <c r="E35" s="2">
        <v>-2.2089555968687271E-7</v>
      </c>
      <c r="F35" s="2">
        <v>6.2475511830630666E-8</v>
      </c>
      <c r="G35" s="2">
        <v>1.3833863333925363E-7</v>
      </c>
      <c r="H35" s="2">
        <v>8.9250731186615242E-8</v>
      </c>
      <c r="I35" s="2">
        <v>4.4848492421274161E-7</v>
      </c>
      <c r="J35" s="2">
        <v>2.7890853495817265E-7</v>
      </c>
      <c r="K35" s="2">
        <v>2.1197048656821122E-7</v>
      </c>
      <c r="L35" s="2">
        <v>7.8094389788288333E-8</v>
      </c>
      <c r="M35" s="2">
        <v>3.2799643711081099E-7</v>
      </c>
      <c r="N35" s="2">
        <v>4.2394097313642242E-8</v>
      </c>
      <c r="O35" s="2">
        <v>3.5477165646679559E-7</v>
      </c>
      <c r="P35" s="2">
        <v>3.101462908734879E-7</v>
      </c>
      <c r="Q35" s="2">
        <v>1.9635160861055352E-7</v>
      </c>
      <c r="R35" s="2">
        <v>3.1684009571248409E-7</v>
      </c>
      <c r="S35" s="2">
        <v>2.6998346183951108E-7</v>
      </c>
      <c r="T35" s="2">
        <v>3.1237755915315333E-7</v>
      </c>
      <c r="U35" s="2">
        <v>4.5517872905173775E-7</v>
      </c>
      <c r="V35" s="2">
        <v>3.4807785162779945E-7</v>
      </c>
      <c r="W35" s="2">
        <v>6.8723063013693738E-7</v>
      </c>
      <c r="X35" s="2">
        <v>2.253580962462035E-7</v>
      </c>
      <c r="Y35" s="2">
        <v>1.5395751129691129E-7</v>
      </c>
      <c r="Z35" s="2">
        <v>5.355043871196915E-8</v>
      </c>
      <c r="AA35" s="2">
        <v>-2.2312682796653811E-9</v>
      </c>
      <c r="AB35" s="2">
        <v>0</v>
      </c>
      <c r="AC35" s="2">
        <v>6.6938048389961425E-8</v>
      </c>
      <c r="AD35" s="2">
        <v>6.4706780110296046E-8</v>
      </c>
      <c r="AE35" s="2">
        <v>8.9250731186615242E-8</v>
      </c>
      <c r="AF35" s="2">
        <v>6.6938048389961438E-9</v>
      </c>
      <c r="AG35" s="2">
        <v>2.1197048656821122E-7</v>
      </c>
      <c r="AH35" s="2">
        <v>1.1424093591886751E-5</v>
      </c>
      <c r="AI35" s="2">
        <v>-1.5618877957657667E-5</v>
      </c>
      <c r="AJ35" s="2">
        <v>-2.2312682796653811E-9</v>
      </c>
      <c r="AK35" s="2">
        <v>-2.2312682796653811E-9</v>
      </c>
      <c r="AL35" s="2">
        <v>-1.3387609677992288E-8</v>
      </c>
      <c r="AM35" s="2">
        <v>2.4276198882759341E-6</v>
      </c>
      <c r="AN35" s="2">
        <v>1.7403892581389974E-6</v>
      </c>
      <c r="AO35" s="2">
        <v>2.3763007178436308E-6</v>
      </c>
      <c r="AP35" s="2">
        <v>8.0325658067953725E-8</v>
      </c>
      <c r="AQ35" s="2">
        <v>1.0933214570360367E-7</v>
      </c>
      <c r="AR35" s="2">
        <v>-4.4625365593307622E-9</v>
      </c>
      <c r="AS35" s="2">
        <v>-2.9006487635649951E-8</v>
      </c>
      <c r="AT35" s="2">
        <v>-8.9250731186615245E-9</v>
      </c>
      <c r="AU35" s="2">
        <v>8.0325658067953725E-8</v>
      </c>
      <c r="AV35" s="2">
        <v>-1.3387609677992288E-8</v>
      </c>
      <c r="AW35" s="2">
        <v>1.7850146237323049E-8</v>
      </c>
      <c r="AX35" s="2">
        <v>1.5842004785624205E-7</v>
      </c>
      <c r="AY35" s="2">
        <v>3.213026322718149E-7</v>
      </c>
      <c r="AZ35" s="2">
        <v>-2.2312682796653811E-9</v>
      </c>
      <c r="BA35" s="2">
        <v>2.6105838872084956E-7</v>
      </c>
      <c r="BB35" s="2">
        <v>2.9006487635649951E-8</v>
      </c>
      <c r="BC35" s="2">
        <v>-4.4625365593307622E-9</v>
      </c>
      <c r="BD35" s="2">
        <v>-2.2312682796653811E-9</v>
      </c>
      <c r="BE35" s="2">
        <v>-2.2312682796653811E-9</v>
      </c>
    </row>
    <row r="36" spans="1:57" x14ac:dyDescent="0.15">
      <c r="A36" s="2" t="s">
        <v>23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-1.2401306068946524E-8</v>
      </c>
      <c r="W36" s="2">
        <v>0</v>
      </c>
      <c r="X36" s="2">
        <v>0</v>
      </c>
      <c r="Y36" s="2">
        <v>-1.0334421724122104E-8</v>
      </c>
      <c r="Z36" s="2">
        <v>-5.1672108620610521E-8</v>
      </c>
      <c r="AA36" s="2">
        <v>-1.0954487027569429E-7</v>
      </c>
      <c r="AB36" s="2">
        <v>1.5088255717218271E-7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-7.2340952068854723E-8</v>
      </c>
      <c r="AI36" s="2">
        <v>-3.3070149517190736E-8</v>
      </c>
      <c r="AJ36" s="2">
        <v>-2.4037864930308013E-6</v>
      </c>
      <c r="AK36" s="2">
        <v>9.1562976475721828E-7</v>
      </c>
      <c r="AL36" s="2">
        <v>7.3994459544714254E-7</v>
      </c>
      <c r="AM36" s="2">
        <v>-5.9939645999908195E-8</v>
      </c>
      <c r="AN36" s="2">
        <v>-6.2006530344732625E-8</v>
      </c>
      <c r="AO36" s="2">
        <v>-6.4073414689557042E-8</v>
      </c>
      <c r="AP36" s="2">
        <v>-3.1003265172366313E-8</v>
      </c>
      <c r="AQ36" s="2">
        <v>-4.9605224275786098E-8</v>
      </c>
      <c r="AR36" s="2">
        <v>2.0214128892382834E-6</v>
      </c>
      <c r="AS36" s="2">
        <v>-3.1003265172366313E-8</v>
      </c>
      <c r="AT36" s="2">
        <v>-5.1672108620610521E-8</v>
      </c>
      <c r="AU36" s="2">
        <v>-3.7203918206839577E-8</v>
      </c>
      <c r="AV36" s="2">
        <v>-2.4802612137893049E-8</v>
      </c>
      <c r="AW36" s="2">
        <v>-2.4802612137893049E-8</v>
      </c>
      <c r="AX36" s="2">
        <v>0</v>
      </c>
      <c r="AY36" s="2">
        <v>0</v>
      </c>
      <c r="AZ36" s="2">
        <v>-6.6140299034381472E-8</v>
      </c>
      <c r="BA36" s="2">
        <v>-6.8207183379205889E-8</v>
      </c>
      <c r="BB36" s="2">
        <v>-1.6535074758595368E-8</v>
      </c>
      <c r="BC36" s="2">
        <v>6.3246660951627281E-7</v>
      </c>
      <c r="BD36" s="2">
        <v>1.2814682937911408E-7</v>
      </c>
      <c r="BE36" s="2">
        <v>2.2735727793068629E-8</v>
      </c>
    </row>
    <row r="37" spans="1:57" x14ac:dyDescent="0.15">
      <c r="A37" s="2" t="s">
        <v>22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3.5824830906798113E-8</v>
      </c>
      <c r="W37" s="2">
        <v>0</v>
      </c>
      <c r="X37" s="2">
        <v>0</v>
      </c>
      <c r="Y37" s="2">
        <v>-3.5824830906798113E-8</v>
      </c>
      <c r="Z37" s="2">
        <v>-2.1494898544078872E-7</v>
      </c>
      <c r="AA37" s="2">
        <v>-6.8067178722916428E-7</v>
      </c>
      <c r="AB37" s="2">
        <v>-8.2397111085635665E-7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-3.5824830906798113E-8</v>
      </c>
      <c r="AI37" s="2">
        <v>-2.1494898544078872E-7</v>
      </c>
      <c r="AJ37" s="2">
        <v>-3.2242347816118308E-7</v>
      </c>
      <c r="AK37" s="2">
        <v>1.0342628682792615E-4</v>
      </c>
      <c r="AL37" s="2">
        <v>-3.582483090679812E-7</v>
      </c>
      <c r="AM37" s="2">
        <v>-1.0030952653903474E-6</v>
      </c>
      <c r="AN37" s="2">
        <v>-7.1649661813596227E-8</v>
      </c>
      <c r="AO37" s="2">
        <v>-3.5824830906798113E-8</v>
      </c>
      <c r="AP37" s="2">
        <v>0</v>
      </c>
      <c r="AQ37" s="2">
        <v>-3.5824830906798113E-8</v>
      </c>
      <c r="AR37" s="2">
        <v>-3.2242347816118308E-7</v>
      </c>
      <c r="AS37" s="2">
        <v>-2.1494898544078872E-7</v>
      </c>
      <c r="AT37" s="2">
        <v>-3.5824830906798113E-8</v>
      </c>
      <c r="AU37" s="2">
        <v>-3.5824830906798113E-8</v>
      </c>
      <c r="AV37" s="2">
        <v>0</v>
      </c>
      <c r="AW37" s="2">
        <v>-1.0747449272039436E-7</v>
      </c>
      <c r="AX37" s="2">
        <v>0</v>
      </c>
      <c r="AY37" s="2">
        <v>0</v>
      </c>
      <c r="AZ37" s="2">
        <v>-6.4484695632236616E-7</v>
      </c>
      <c r="BA37" s="2">
        <v>-7.1649661813596227E-8</v>
      </c>
      <c r="BB37" s="2">
        <v>0</v>
      </c>
      <c r="BC37" s="2">
        <v>-3.9407313997477932E-7</v>
      </c>
      <c r="BD37" s="2">
        <v>-1.6479422217127133E-6</v>
      </c>
      <c r="BE37" s="2">
        <v>-1.0747449272039436E-7</v>
      </c>
    </row>
    <row r="38" spans="1:57" x14ac:dyDescent="0.15">
      <c r="A38" s="2" t="s">
        <v>21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-2.0024630295263178E-6</v>
      </c>
      <c r="AI38" s="2">
        <v>-6.5080048459605321E-7</v>
      </c>
      <c r="AJ38" s="2">
        <v>-5.0061575738157935E-8</v>
      </c>
      <c r="AK38" s="2">
        <v>0</v>
      </c>
      <c r="AL38" s="2">
        <v>2.8414950388978442E-4</v>
      </c>
      <c r="AM38" s="2">
        <v>-4.5055418164342141E-7</v>
      </c>
      <c r="AN38" s="2">
        <v>-4.5055418164342141E-7</v>
      </c>
      <c r="AO38" s="2">
        <v>-4.0049260590526348E-7</v>
      </c>
      <c r="AP38" s="2">
        <v>-1.501847272144738E-7</v>
      </c>
      <c r="AQ38" s="2">
        <v>-2.5030787869078973E-7</v>
      </c>
      <c r="AR38" s="2">
        <v>-7.0086206033421098E-7</v>
      </c>
      <c r="AS38" s="2">
        <v>-1.0012315147631587E-7</v>
      </c>
      <c r="AT38" s="2">
        <v>-4.0049260590526348E-7</v>
      </c>
      <c r="AU38" s="2">
        <v>5.0061575738157946E-7</v>
      </c>
      <c r="AV38" s="2">
        <v>-1.501847272144738E-7</v>
      </c>
      <c r="AW38" s="2">
        <v>-1.501847272144738E-7</v>
      </c>
      <c r="AX38" s="2">
        <v>1.0012315147631587E-7</v>
      </c>
      <c r="AY38" s="2">
        <v>2.0024630295263174E-7</v>
      </c>
      <c r="AZ38" s="2">
        <v>-1.0012315147631587E-7</v>
      </c>
      <c r="BA38" s="2">
        <v>0</v>
      </c>
      <c r="BB38" s="2">
        <v>0</v>
      </c>
      <c r="BC38" s="2">
        <v>2.0024630295263174E-7</v>
      </c>
      <c r="BD38" s="2">
        <v>5.0061575738157935E-8</v>
      </c>
      <c r="BE38" s="2">
        <v>0</v>
      </c>
    </row>
    <row r="39" spans="1:57" x14ac:dyDescent="0.15">
      <c r="A39" s="2" t="s">
        <v>20</v>
      </c>
      <c r="B39" s="2">
        <v>2.9523203373227988E-7</v>
      </c>
      <c r="C39" s="2">
        <v>2.7969350564110727E-7</v>
      </c>
      <c r="D39" s="2">
        <v>2.3307792136758937E-7</v>
      </c>
      <c r="E39" s="2">
        <v>3.8846320227931562E-7</v>
      </c>
      <c r="F39" s="2">
        <v>6.2154112364690497E-8</v>
      </c>
      <c r="G39" s="2">
        <v>2.1753939327641673E-7</v>
      </c>
      <c r="H39" s="2">
        <v>6.2154112364690497E-8</v>
      </c>
      <c r="I39" s="2">
        <v>4.6615584273517874E-7</v>
      </c>
      <c r="J39" s="2">
        <v>2.9523203373227988E-7</v>
      </c>
      <c r="K39" s="2">
        <v>2.9523203373227988E-7</v>
      </c>
      <c r="L39" s="2">
        <v>1.0876969663820837E-7</v>
      </c>
      <c r="M39" s="2">
        <v>3.4184761800579772E-7</v>
      </c>
      <c r="N39" s="2">
        <v>6.2154112364690497E-8</v>
      </c>
      <c r="O39" s="2">
        <v>3.8846320227931562E-7</v>
      </c>
      <c r="P39" s="2">
        <v>3.107705618234525E-7</v>
      </c>
      <c r="Q39" s="2">
        <v>2.0200086518524409E-7</v>
      </c>
      <c r="R39" s="2">
        <v>3.107705618234525E-7</v>
      </c>
      <c r="S39" s="2">
        <v>2.7969350564110727E-7</v>
      </c>
      <c r="T39" s="2">
        <v>3.2630908991462506E-7</v>
      </c>
      <c r="U39" s="2">
        <v>4.1954025846166085E-7</v>
      </c>
      <c r="V39" s="2">
        <v>3.7292467418814295E-7</v>
      </c>
      <c r="W39" s="2">
        <v>6.6815670792042283E-7</v>
      </c>
      <c r="X39" s="2">
        <v>2.3307792136758937E-7</v>
      </c>
      <c r="Y39" s="2">
        <v>1.0876969663820837E-7</v>
      </c>
      <c r="Z39" s="2">
        <v>4.6615584273517869E-8</v>
      </c>
      <c r="AA39" s="2">
        <v>0</v>
      </c>
      <c r="AB39" s="2">
        <v>0</v>
      </c>
      <c r="AC39" s="2">
        <v>1.8646233709407148E-7</v>
      </c>
      <c r="AD39" s="2">
        <v>9.3231168547035738E-8</v>
      </c>
      <c r="AE39" s="2">
        <v>1.2430822472938099E-7</v>
      </c>
      <c r="AF39" s="2">
        <v>1.0876969663820837E-7</v>
      </c>
      <c r="AG39" s="2">
        <v>2.3307792136758937E-7</v>
      </c>
      <c r="AH39" s="2">
        <v>-3.7137082137902573E-5</v>
      </c>
      <c r="AI39" s="2">
        <v>-7.5206475961275504E-6</v>
      </c>
      <c r="AJ39" s="2">
        <v>0</v>
      </c>
      <c r="AK39" s="2">
        <v>0</v>
      </c>
      <c r="AL39" s="2">
        <v>-1.5538528091172624E-8</v>
      </c>
      <c r="AM39" s="2">
        <v>-6.2946577297340293E-5</v>
      </c>
      <c r="AN39" s="2">
        <v>-3.1698597305992154E-6</v>
      </c>
      <c r="AO39" s="2">
        <v>-6.0600259555573238E-7</v>
      </c>
      <c r="AP39" s="2">
        <v>9.3231168547035738E-8</v>
      </c>
      <c r="AQ39" s="2">
        <v>6.2154112364690497E-8</v>
      </c>
      <c r="AR39" s="2">
        <v>-1.5538528091172624E-8</v>
      </c>
      <c r="AS39" s="2">
        <v>-9.3231168547035738E-8</v>
      </c>
      <c r="AT39" s="2">
        <v>-6.2154112364690497E-8</v>
      </c>
      <c r="AU39" s="2">
        <v>-2.9523203373227988E-7</v>
      </c>
      <c r="AV39" s="2">
        <v>1.3984675282055363E-7</v>
      </c>
      <c r="AW39" s="2">
        <v>-7.7692640455863124E-8</v>
      </c>
      <c r="AX39" s="2">
        <v>3.4184761800579772E-7</v>
      </c>
      <c r="AY39" s="2">
        <v>3.4184761800579772E-7</v>
      </c>
      <c r="AZ39" s="2">
        <v>0</v>
      </c>
      <c r="BA39" s="2">
        <v>7.7692640455863124E-8</v>
      </c>
      <c r="BB39" s="2">
        <v>0</v>
      </c>
      <c r="BC39" s="2">
        <v>0</v>
      </c>
      <c r="BD39" s="2">
        <v>0</v>
      </c>
      <c r="BE39" s="2">
        <v>0</v>
      </c>
    </row>
    <row r="40" spans="1:57" x14ac:dyDescent="0.15">
      <c r="A40" s="2" t="s">
        <v>19</v>
      </c>
      <c r="B40" s="2">
        <v>1.6868431661761948E-7</v>
      </c>
      <c r="C40" s="2">
        <v>1.3443369395414344E-7</v>
      </c>
      <c r="D40" s="2">
        <v>9.3332946757972206E-8</v>
      </c>
      <c r="E40" s="2">
        <v>1.2073344488875305E-7</v>
      </c>
      <c r="F40" s="2">
        <v>2.911302926395463E-8</v>
      </c>
      <c r="G40" s="2">
        <v>1.0232373520713466E-7</v>
      </c>
      <c r="H40" s="2">
        <v>3.2538091530302237E-8</v>
      </c>
      <c r="I40" s="2">
        <v>2.5944846667583097E-7</v>
      </c>
      <c r="J40" s="2">
        <v>1.2330224158851373E-7</v>
      </c>
      <c r="K40" s="2">
        <v>1.4984647415270766E-7</v>
      </c>
      <c r="L40" s="2">
        <v>4.3241411112638499E-8</v>
      </c>
      <c r="M40" s="2">
        <v>1.823845656830099E-7</v>
      </c>
      <c r="N40" s="2">
        <v>1.6269045765151119E-8</v>
      </c>
      <c r="O40" s="2">
        <v>2.1406639164672524E-7</v>
      </c>
      <c r="P40" s="2">
        <v>1.7810323785007539E-7</v>
      </c>
      <c r="Q40" s="2">
        <v>1.0532066469018883E-7</v>
      </c>
      <c r="R40" s="2">
        <v>1.7981576898324922E-7</v>
      </c>
      <c r="S40" s="2">
        <v>1.6097792651833736E-7</v>
      </c>
      <c r="T40" s="2">
        <v>1.8281269846630336E-7</v>
      </c>
      <c r="U40" s="2">
        <v>2.7015178625816727E-7</v>
      </c>
      <c r="V40" s="2">
        <v>2.2262904731259424E-7</v>
      </c>
      <c r="W40" s="2">
        <v>4.5125195359129682E-7</v>
      </c>
      <c r="X40" s="2">
        <v>1.7596257393360814E-7</v>
      </c>
      <c r="Y40" s="2">
        <v>1.3015236612120895E-7</v>
      </c>
      <c r="Z40" s="2">
        <v>4.58102078123992E-8</v>
      </c>
      <c r="AA40" s="2">
        <v>-3.4250622663476036E-9</v>
      </c>
      <c r="AB40" s="2">
        <v>0</v>
      </c>
      <c r="AC40" s="2">
        <v>-1.0767539499830278E-6</v>
      </c>
      <c r="AD40" s="2">
        <v>-4.9235270078746799E-7</v>
      </c>
      <c r="AE40" s="2">
        <v>5.6513527394735463E-8</v>
      </c>
      <c r="AF40" s="2">
        <v>-6.392022454571216E-7</v>
      </c>
      <c r="AG40" s="2">
        <v>1.2758356942144824E-7</v>
      </c>
      <c r="AH40" s="2">
        <v>-5.167562694351948E-6</v>
      </c>
      <c r="AI40" s="2">
        <v>-2.6955240036155645E-6</v>
      </c>
      <c r="AJ40" s="2">
        <v>-4.2813278329345053E-9</v>
      </c>
      <c r="AK40" s="2">
        <v>-2.9969294830541536E-9</v>
      </c>
      <c r="AL40" s="2">
        <v>-1.9694108031498722E-8</v>
      </c>
      <c r="AM40" s="2">
        <v>-5.2514767198774638E-6</v>
      </c>
      <c r="AN40" s="2">
        <v>2.7516093982270066E-6</v>
      </c>
      <c r="AO40" s="2">
        <v>-9.7485834755918677E-7</v>
      </c>
      <c r="AP40" s="2">
        <v>-3.0397427613834988E-8</v>
      </c>
      <c r="AQ40" s="2">
        <v>2.911302926395463E-8</v>
      </c>
      <c r="AR40" s="2">
        <v>-9.8470540157493611E-9</v>
      </c>
      <c r="AS40" s="2">
        <v>9.2862000696349398E-7</v>
      </c>
      <c r="AT40" s="2">
        <v>8.562655665869009E-10</v>
      </c>
      <c r="AU40" s="2">
        <v>-8.6054689441983548E-8</v>
      </c>
      <c r="AV40" s="2">
        <v>9.0978216449858228E-7</v>
      </c>
      <c r="AW40" s="2">
        <v>2.8599269924002492E-7</v>
      </c>
      <c r="AX40" s="2">
        <v>1.1730838262240542E-7</v>
      </c>
      <c r="AY40" s="2">
        <v>2.0764439989732346E-7</v>
      </c>
      <c r="AZ40" s="2">
        <v>-4.7094606162279558E-9</v>
      </c>
      <c r="BA40" s="2">
        <v>1.3528995952073034E-7</v>
      </c>
      <c r="BB40" s="2">
        <v>1.7125311331738021E-8</v>
      </c>
      <c r="BC40" s="2">
        <v>-6.8501245326952072E-9</v>
      </c>
      <c r="BD40" s="2">
        <v>-2.9969294830541536E-9</v>
      </c>
      <c r="BE40" s="2">
        <v>-3.4250622663476036E-9</v>
      </c>
    </row>
    <row r="41" spans="1:57" x14ac:dyDescent="0.15">
      <c r="A41" s="2" t="s">
        <v>18</v>
      </c>
      <c r="B41" s="2">
        <v>3.8750393007937893E-6</v>
      </c>
      <c r="C41" s="2">
        <v>-2.5410093775696972E-7</v>
      </c>
      <c r="D41" s="2">
        <v>-7.2600267930562788E-8</v>
      </c>
      <c r="E41" s="2">
        <v>9.0750334913203483E-7</v>
      </c>
      <c r="F41" s="2">
        <v>1.8150066982640697E-8</v>
      </c>
      <c r="G41" s="2">
        <v>-3.0855113870489181E-7</v>
      </c>
      <c r="H41" s="2">
        <v>-6.3525234439242431E-8</v>
      </c>
      <c r="I41" s="2">
        <v>1.3612550236980525E-7</v>
      </c>
      <c r="J41" s="2">
        <v>2.2687583728300871E-7</v>
      </c>
      <c r="K41" s="2">
        <v>3.1762617219621217E-7</v>
      </c>
      <c r="L41" s="2">
        <v>-9.0750334913203485E-9</v>
      </c>
      <c r="M41" s="2">
        <v>1.6335060284376626E-7</v>
      </c>
      <c r="N41" s="2">
        <v>-1.8150066982640697E-8</v>
      </c>
      <c r="O41" s="2">
        <v>2.0872577030036802E-7</v>
      </c>
      <c r="P41" s="2">
        <v>1.5518307270157797E-6</v>
      </c>
      <c r="Q41" s="2">
        <v>2.9040107172225115E-7</v>
      </c>
      <c r="R41" s="2">
        <v>5.5357704297054128E-7</v>
      </c>
      <c r="S41" s="2">
        <v>2.1507829374429225E-6</v>
      </c>
      <c r="T41" s="2">
        <v>1.2705046887848486E-7</v>
      </c>
      <c r="U41" s="2">
        <v>1.2705046887848486E-7</v>
      </c>
      <c r="V41" s="2">
        <v>1.3612550236980525E-7</v>
      </c>
      <c r="W41" s="2">
        <v>2.1780080379168835E-7</v>
      </c>
      <c r="X41" s="2">
        <v>8.1675301421883131E-8</v>
      </c>
      <c r="Y41" s="2">
        <v>1.1797543538716453E-7</v>
      </c>
      <c r="Z41" s="2">
        <v>3.6300133965281394E-8</v>
      </c>
      <c r="AA41" s="2">
        <v>-1.8150066982640697E-8</v>
      </c>
      <c r="AB41" s="2">
        <v>0</v>
      </c>
      <c r="AC41" s="2">
        <v>2.7225100473961044E-8</v>
      </c>
      <c r="AD41" s="2">
        <v>3.6300133965281394E-8</v>
      </c>
      <c r="AE41" s="2">
        <v>2.7225100473961044E-8</v>
      </c>
      <c r="AF41" s="2">
        <v>-9.0750334913203488E-8</v>
      </c>
      <c r="AG41" s="2">
        <v>8.1675301421883131E-8</v>
      </c>
      <c r="AH41" s="2">
        <v>4.7916176834171441E-6</v>
      </c>
      <c r="AI41" s="2">
        <v>1.8966819996859529E-6</v>
      </c>
      <c r="AJ41" s="2">
        <v>-9.0750334913203485E-9</v>
      </c>
      <c r="AK41" s="2">
        <v>-9.0750334913203485E-9</v>
      </c>
      <c r="AL41" s="2">
        <v>-1.8150066982640697E-8</v>
      </c>
      <c r="AM41" s="2">
        <v>4.1926654729900017E-6</v>
      </c>
      <c r="AN41" s="2">
        <v>3.9022644012677495E-6</v>
      </c>
      <c r="AO41" s="2">
        <v>-1.4103509548860953E-4</v>
      </c>
      <c r="AP41" s="2">
        <v>5.4450200947922087E-8</v>
      </c>
      <c r="AQ41" s="2">
        <v>1.3612550236980525E-7</v>
      </c>
      <c r="AR41" s="2">
        <v>0</v>
      </c>
      <c r="AS41" s="2">
        <v>9.5287851658863666E-7</v>
      </c>
      <c r="AT41" s="2">
        <v>4.5375167456601744E-8</v>
      </c>
      <c r="AU41" s="2">
        <v>1.4520053586112558E-6</v>
      </c>
      <c r="AV41" s="2">
        <v>1.8513068322293511E-6</v>
      </c>
      <c r="AW41" s="2">
        <v>2.8132603823093079E-7</v>
      </c>
      <c r="AX41" s="2">
        <v>-6.3525234439242431E-8</v>
      </c>
      <c r="AY41" s="2">
        <v>1.6335060284376626E-7</v>
      </c>
      <c r="AZ41" s="2">
        <v>-9.0750334913203485E-9</v>
      </c>
      <c r="BA41" s="2">
        <v>2.0872577030036802E-7</v>
      </c>
      <c r="BB41" s="2">
        <v>3.6300133965281394E-8</v>
      </c>
      <c r="BC41" s="2">
        <v>-1.8150066982640697E-8</v>
      </c>
      <c r="BD41" s="2">
        <v>-9.0750334913203485E-9</v>
      </c>
      <c r="BE41" s="2">
        <v>-9.0750334913203485E-9</v>
      </c>
    </row>
    <row r="42" spans="1:57" x14ac:dyDescent="0.15">
      <c r="A42" s="2" t="s">
        <v>17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4.6217840086273309E-8</v>
      </c>
      <c r="W42" s="2">
        <v>0</v>
      </c>
      <c r="X42" s="2">
        <v>0</v>
      </c>
      <c r="Y42" s="2">
        <v>1.643300980845273E-7</v>
      </c>
      <c r="Z42" s="2">
        <v>1.0835515842448518E-6</v>
      </c>
      <c r="AA42" s="2">
        <v>5.1353155651414781E-9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-1.612489087454424E-6</v>
      </c>
      <c r="AI42" s="2">
        <v>-5.5461408103527966E-7</v>
      </c>
      <c r="AJ42" s="2">
        <v>-5.1353155651414781E-9</v>
      </c>
      <c r="AK42" s="2">
        <v>-5.1353155651414781E-9</v>
      </c>
      <c r="AL42" s="2">
        <v>-3.0811893390848868E-8</v>
      </c>
      <c r="AM42" s="2">
        <v>-1.2119344733733886E-6</v>
      </c>
      <c r="AN42" s="2">
        <v>-2.2595388486622501E-7</v>
      </c>
      <c r="AO42" s="2">
        <v>4.1082524521131825E-8</v>
      </c>
      <c r="AP42" s="2">
        <v>2.7330149437682949E-5</v>
      </c>
      <c r="AQ42" s="2">
        <v>2.5825501977096491E-5</v>
      </c>
      <c r="AR42" s="2">
        <v>-5.1353155651414781E-9</v>
      </c>
      <c r="AS42" s="2">
        <v>1.1708519488522571E-6</v>
      </c>
      <c r="AT42" s="2">
        <v>2.0541262260565912E-8</v>
      </c>
      <c r="AU42" s="2">
        <v>3.5947208955990347E-8</v>
      </c>
      <c r="AV42" s="2">
        <v>-5.1353155651414781E-9</v>
      </c>
      <c r="AW42" s="2">
        <v>5.7875006419144459E-6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</row>
    <row r="43" spans="1:57" x14ac:dyDescent="0.15">
      <c r="A43" s="2" t="s">
        <v>16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1.4007964928858547E-8</v>
      </c>
      <c r="W43" s="2">
        <v>0</v>
      </c>
      <c r="X43" s="2">
        <v>0</v>
      </c>
      <c r="Y43" s="2">
        <v>1.2707225328321683E-7</v>
      </c>
      <c r="Z43" s="2">
        <v>9.1051772037580567E-7</v>
      </c>
      <c r="AA43" s="2">
        <v>6.0034135409393783E-9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-6.0834590548185707E-7</v>
      </c>
      <c r="AI43" s="2">
        <v>-2.901649878120699E-7</v>
      </c>
      <c r="AJ43" s="2">
        <v>-1.0005689234898964E-8</v>
      </c>
      <c r="AK43" s="2">
        <v>-8.0045513879191699E-9</v>
      </c>
      <c r="AL43" s="2">
        <v>-3.6020481245636271E-8</v>
      </c>
      <c r="AM43" s="2">
        <v>-5.0928958205635717E-7</v>
      </c>
      <c r="AN43" s="2">
        <v>-1.6909614806979247E-7</v>
      </c>
      <c r="AO43" s="2">
        <v>-7.7043807108722025E-8</v>
      </c>
      <c r="AP43" s="2">
        <v>1.0576013521288205E-5</v>
      </c>
      <c r="AQ43" s="2">
        <v>5.2227696668325608E-5</v>
      </c>
      <c r="AR43" s="2">
        <v>-1.4007964928858547E-8</v>
      </c>
      <c r="AS43" s="2">
        <v>1.9411037115703987E-6</v>
      </c>
      <c r="AT43" s="2">
        <v>2.8015929857717095E-8</v>
      </c>
      <c r="AU43" s="2">
        <v>3.001706770469689E-8</v>
      </c>
      <c r="AV43" s="2">
        <v>2.1011947393287823E-7</v>
      </c>
      <c r="AW43" s="2">
        <v>4.6616506145394266E-6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</row>
    <row r="44" spans="1:57" x14ac:dyDescent="0.15">
      <c r="A44" s="2" t="s">
        <v>15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-2.9645233743948889E-8</v>
      </c>
      <c r="W44" s="2">
        <v>0</v>
      </c>
      <c r="X44" s="2">
        <v>0</v>
      </c>
      <c r="Y44" s="2">
        <v>-8.7191863952790851E-9</v>
      </c>
      <c r="Z44" s="2">
        <v>-3.1389071023004704E-8</v>
      </c>
      <c r="AA44" s="2">
        <v>-3.1389071023004704E-8</v>
      </c>
      <c r="AB44" s="2">
        <v>-7.3241165720344297E-8</v>
      </c>
      <c r="AC44" s="2">
        <v>-2.2669884627725619E-8</v>
      </c>
      <c r="AD44" s="2">
        <v>-4.0108257418283792E-8</v>
      </c>
      <c r="AE44" s="2">
        <v>-2.6157559185837255E-8</v>
      </c>
      <c r="AF44" s="2">
        <v>-6.9753491162232667E-9</v>
      </c>
      <c r="AG44" s="2">
        <v>-3.6620582860172149E-8</v>
      </c>
      <c r="AH44" s="2">
        <v>-2.057727989285864E-7</v>
      </c>
      <c r="AI44" s="2">
        <v>-4.8827443813562874E-8</v>
      </c>
      <c r="AJ44" s="2">
        <v>-4.3595931976395422E-8</v>
      </c>
      <c r="AK44" s="2">
        <v>-2.4413721906781437E-8</v>
      </c>
      <c r="AL44" s="2">
        <v>9.7131736443409E-7</v>
      </c>
      <c r="AM44" s="2">
        <v>-2.0054128709141897E-7</v>
      </c>
      <c r="AN44" s="2">
        <v>-2.9296466288137719E-7</v>
      </c>
      <c r="AO44" s="2">
        <v>-3.5051129309021919E-7</v>
      </c>
      <c r="AP44" s="2">
        <v>-1.325316332082421E-7</v>
      </c>
      <c r="AQ44" s="2">
        <v>-1.5694535511502352E-7</v>
      </c>
      <c r="AR44" s="2">
        <v>8.7906837237203735E-6</v>
      </c>
      <c r="AS44" s="2">
        <v>1.6217686695219095E-7</v>
      </c>
      <c r="AT44" s="2">
        <v>1.2161521184135265E-5</v>
      </c>
      <c r="AU44" s="2">
        <v>2.3489488148881855E-6</v>
      </c>
      <c r="AV44" s="2">
        <v>-2.2495500899820034E-7</v>
      </c>
      <c r="AW44" s="2">
        <v>-1.0811791130146065E-7</v>
      </c>
      <c r="AX44" s="2">
        <v>0</v>
      </c>
      <c r="AY44" s="2">
        <v>0</v>
      </c>
      <c r="AZ44" s="2">
        <v>-6.1034304766953586E-8</v>
      </c>
      <c r="BA44" s="2">
        <v>0</v>
      </c>
      <c r="BB44" s="2">
        <v>0</v>
      </c>
      <c r="BC44" s="2">
        <v>3.836442013922797E-8</v>
      </c>
      <c r="BD44" s="2">
        <v>1.5694535511502352E-8</v>
      </c>
      <c r="BE44" s="2">
        <v>-5.2315118371674509E-9</v>
      </c>
    </row>
    <row r="45" spans="1:57" x14ac:dyDescent="0.15">
      <c r="A45" s="2" t="s">
        <v>14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3.0892447911702956E-8</v>
      </c>
      <c r="W45" s="2">
        <v>0</v>
      </c>
      <c r="X45" s="2">
        <v>0</v>
      </c>
      <c r="Y45" s="2">
        <v>1.0812356769096035E-7</v>
      </c>
      <c r="Z45" s="2">
        <v>1.5446223955851478E-8</v>
      </c>
      <c r="AA45" s="2">
        <v>-2.3169335933777219E-8</v>
      </c>
      <c r="AB45" s="2">
        <v>-4.6338671867554438E-8</v>
      </c>
      <c r="AC45" s="2">
        <v>-7.7231119779257391E-9</v>
      </c>
      <c r="AD45" s="2">
        <v>-2.3169335933777219E-8</v>
      </c>
      <c r="AE45" s="2">
        <v>-2.3169335933777219E-8</v>
      </c>
      <c r="AF45" s="2">
        <v>2.3169335933777219E-8</v>
      </c>
      <c r="AG45" s="2">
        <v>-1.4673912758058906E-7</v>
      </c>
      <c r="AH45" s="2">
        <v>1.6218535153644052E-7</v>
      </c>
      <c r="AI45" s="2">
        <v>-1.0812356769096035E-7</v>
      </c>
      <c r="AJ45" s="2">
        <v>-1.5446223955851478E-8</v>
      </c>
      <c r="AK45" s="2">
        <v>-7.7231119779257391E-9</v>
      </c>
      <c r="AL45" s="2">
        <v>-3.8615559889628707E-8</v>
      </c>
      <c r="AM45" s="2">
        <v>4.1704804680798991E-7</v>
      </c>
      <c r="AN45" s="2">
        <v>2.9347825516117812E-6</v>
      </c>
      <c r="AO45" s="2">
        <v>2.1470251298633556E-6</v>
      </c>
      <c r="AP45" s="2">
        <v>-2.0080091142606921E-7</v>
      </c>
      <c r="AQ45" s="2">
        <v>7.1824941394709375E-7</v>
      </c>
      <c r="AR45" s="2">
        <v>1.1584667966888609E-7</v>
      </c>
      <c r="AS45" s="2">
        <v>7.4674769714563974E-5</v>
      </c>
      <c r="AT45" s="2">
        <v>1.1816361326226383E-6</v>
      </c>
      <c r="AU45" s="2">
        <v>8.8815787746146006E-7</v>
      </c>
      <c r="AV45" s="2">
        <v>3.5526315098458401E-7</v>
      </c>
      <c r="AW45" s="2">
        <v>2.3401029293114991E-6</v>
      </c>
      <c r="AX45" s="2">
        <v>0</v>
      </c>
      <c r="AY45" s="2">
        <v>0</v>
      </c>
      <c r="AZ45" s="2">
        <v>-3.0892447911702956E-8</v>
      </c>
      <c r="BA45" s="2">
        <v>0</v>
      </c>
      <c r="BB45" s="2">
        <v>0</v>
      </c>
      <c r="BC45" s="2">
        <v>-1.5446223955851478E-8</v>
      </c>
      <c r="BD45" s="2">
        <v>7.7231119779257391E-9</v>
      </c>
      <c r="BE45" s="2">
        <v>-7.7231119779257391E-9</v>
      </c>
    </row>
    <row r="46" spans="1:57" x14ac:dyDescent="0.15">
      <c r="A46" s="2" t="s">
        <v>13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-4.341226164859511E-8</v>
      </c>
      <c r="W46" s="2">
        <v>0</v>
      </c>
      <c r="X46" s="2">
        <v>0</v>
      </c>
      <c r="Y46" s="2">
        <v>0</v>
      </c>
      <c r="Z46" s="2">
        <v>-2.894150776573007E-8</v>
      </c>
      <c r="AA46" s="2">
        <v>-2.1706130824297555E-8</v>
      </c>
      <c r="AB46" s="2">
        <v>-6.5118392472892665E-8</v>
      </c>
      <c r="AC46" s="2">
        <v>-2.1706130824297555E-8</v>
      </c>
      <c r="AD46" s="2">
        <v>-2.894150776573007E-8</v>
      </c>
      <c r="AE46" s="2">
        <v>-4.341226164859511E-8</v>
      </c>
      <c r="AF46" s="2">
        <v>-2.1706130824297555E-8</v>
      </c>
      <c r="AG46" s="2">
        <v>-1.4470753882865035E-8</v>
      </c>
      <c r="AH46" s="2">
        <v>-8.682452329719022E-8</v>
      </c>
      <c r="AI46" s="2">
        <v>-6.5118392472892665E-8</v>
      </c>
      <c r="AJ46" s="2">
        <v>-2.894150776573007E-8</v>
      </c>
      <c r="AK46" s="2">
        <v>-2.1706130824297555E-8</v>
      </c>
      <c r="AL46" s="2">
        <v>1.7364904659438044E-7</v>
      </c>
      <c r="AM46" s="2">
        <v>-2.3153206212584056E-7</v>
      </c>
      <c r="AN46" s="2">
        <v>-2.8941507765730073E-7</v>
      </c>
      <c r="AO46" s="2">
        <v>-2.3876743906727309E-7</v>
      </c>
      <c r="AP46" s="2">
        <v>-2.532381929501381E-7</v>
      </c>
      <c r="AQ46" s="2">
        <v>-1.7364904659438044E-7</v>
      </c>
      <c r="AR46" s="2">
        <v>4.2037540029722931E-6</v>
      </c>
      <c r="AS46" s="2">
        <v>2.0186701666596725E-6</v>
      </c>
      <c r="AT46" s="2">
        <v>3.9143389253149923E-5</v>
      </c>
      <c r="AU46" s="2">
        <v>6.4105439701092104E-6</v>
      </c>
      <c r="AV46" s="2">
        <v>-4.5582874731024861E-7</v>
      </c>
      <c r="AW46" s="2">
        <v>-2.7494432377443567E-7</v>
      </c>
      <c r="AX46" s="2">
        <v>0</v>
      </c>
      <c r="AY46" s="2">
        <v>0</v>
      </c>
      <c r="AZ46" s="2">
        <v>-6.5118392472892665E-8</v>
      </c>
      <c r="BA46" s="2">
        <v>0</v>
      </c>
      <c r="BB46" s="2">
        <v>0</v>
      </c>
      <c r="BC46" s="2">
        <v>2.1706130824297555E-8</v>
      </c>
      <c r="BD46" s="2">
        <v>7.2353769414325175E-9</v>
      </c>
      <c r="BE46" s="2">
        <v>-7.2353769414325175E-9</v>
      </c>
    </row>
    <row r="47" spans="1:57" x14ac:dyDescent="0.15">
      <c r="A47" s="2" t="s">
        <v>12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-8.2594115995176494E-8</v>
      </c>
      <c r="W47" s="2">
        <v>0</v>
      </c>
      <c r="X47" s="2">
        <v>0</v>
      </c>
      <c r="Y47" s="2">
        <v>2.0648528998794123E-8</v>
      </c>
      <c r="Z47" s="2">
        <v>-3.0972793498191188E-8</v>
      </c>
      <c r="AA47" s="2">
        <v>-3.0972793498191188E-8</v>
      </c>
      <c r="AB47" s="2">
        <v>-5.1621322496985318E-8</v>
      </c>
      <c r="AC47" s="2">
        <v>-2.0648528998794123E-8</v>
      </c>
      <c r="AD47" s="2">
        <v>-4.1297057997588247E-8</v>
      </c>
      <c r="AE47" s="2">
        <v>-3.0972793498191188E-8</v>
      </c>
      <c r="AF47" s="2">
        <v>-2.0648528998794123E-8</v>
      </c>
      <c r="AG47" s="2">
        <v>-5.1621322496985318E-8</v>
      </c>
      <c r="AH47" s="2">
        <v>2.7875514148372071E-7</v>
      </c>
      <c r="AI47" s="2">
        <v>7.2269851495779435E-8</v>
      </c>
      <c r="AJ47" s="2">
        <v>-1.0324264499397062E-8</v>
      </c>
      <c r="AK47" s="2">
        <v>-1.0324264499397062E-8</v>
      </c>
      <c r="AL47" s="2">
        <v>0</v>
      </c>
      <c r="AM47" s="2">
        <v>-3.3037646398070597E-7</v>
      </c>
      <c r="AN47" s="2">
        <v>4.1297057997588255E-7</v>
      </c>
      <c r="AO47" s="2">
        <v>5.6680212101689884E-6</v>
      </c>
      <c r="AP47" s="2">
        <v>-3.7167352197829426E-7</v>
      </c>
      <c r="AQ47" s="2">
        <v>-3.6134925747889718E-7</v>
      </c>
      <c r="AR47" s="2">
        <v>5.1621322496985318E-8</v>
      </c>
      <c r="AS47" s="2">
        <v>2.0648528998794123E-8</v>
      </c>
      <c r="AT47" s="2">
        <v>1.2389117399276476E-6</v>
      </c>
      <c r="AU47" s="2">
        <v>6.1439698035911929E-5</v>
      </c>
      <c r="AV47" s="2">
        <v>3.0972793498191188E-8</v>
      </c>
      <c r="AW47" s="2">
        <v>-3.5102499297950014E-7</v>
      </c>
      <c r="AX47" s="2">
        <v>0</v>
      </c>
      <c r="AY47" s="2">
        <v>0</v>
      </c>
      <c r="AZ47" s="2">
        <v>-1.0324264499397062E-8</v>
      </c>
      <c r="BA47" s="2">
        <v>0</v>
      </c>
      <c r="BB47" s="2">
        <v>0</v>
      </c>
      <c r="BC47" s="2">
        <v>-1.0324264499397062E-8</v>
      </c>
      <c r="BD47" s="2">
        <v>2.0648528998794123E-8</v>
      </c>
      <c r="BE47" s="2">
        <v>0</v>
      </c>
    </row>
    <row r="48" spans="1:57" x14ac:dyDescent="0.15">
      <c r="A48" s="2" t="s">
        <v>11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4.5384405918126538E-8</v>
      </c>
      <c r="W48" s="2">
        <v>0</v>
      </c>
      <c r="X48" s="2">
        <v>0</v>
      </c>
      <c r="Y48" s="2">
        <v>1.0589694714229524E-7</v>
      </c>
      <c r="Z48" s="2">
        <v>1.5128135306042177E-8</v>
      </c>
      <c r="AA48" s="2">
        <v>-1.5128135306042177E-8</v>
      </c>
      <c r="AB48" s="2">
        <v>-6.0512541224168709E-8</v>
      </c>
      <c r="AC48" s="2">
        <v>0</v>
      </c>
      <c r="AD48" s="2">
        <v>0</v>
      </c>
      <c r="AE48" s="2">
        <v>-4.5384405918126538E-8</v>
      </c>
      <c r="AF48" s="2">
        <v>6.0512541224168709E-8</v>
      </c>
      <c r="AG48" s="2">
        <v>-1.0589694714229524E-7</v>
      </c>
      <c r="AH48" s="2">
        <v>-3.4794711203897007E-7</v>
      </c>
      <c r="AI48" s="2">
        <v>-1.9666575897854828E-7</v>
      </c>
      <c r="AJ48" s="2">
        <v>-1.5128135306042177E-8</v>
      </c>
      <c r="AK48" s="2">
        <v>-1.5128135306042177E-8</v>
      </c>
      <c r="AL48" s="2">
        <v>-6.0512541224168709E-8</v>
      </c>
      <c r="AM48" s="2">
        <v>-2.1179389428459048E-7</v>
      </c>
      <c r="AN48" s="2">
        <v>3.6610087440622071E-6</v>
      </c>
      <c r="AO48" s="2">
        <v>4.4022873740582737E-6</v>
      </c>
      <c r="AP48" s="2">
        <v>-5.5974100632356056E-7</v>
      </c>
      <c r="AQ48" s="2">
        <v>-1.2102508244833742E-7</v>
      </c>
      <c r="AR48" s="2">
        <v>1.9666575897854828E-7</v>
      </c>
      <c r="AS48" s="2">
        <v>6.353816828537714E-6</v>
      </c>
      <c r="AT48" s="2">
        <v>1.3312759069317116E-6</v>
      </c>
      <c r="AU48" s="2">
        <v>1.7246074248888084E-6</v>
      </c>
      <c r="AV48" s="2">
        <v>-7.6064264318780075E-5</v>
      </c>
      <c r="AW48" s="2">
        <v>-6.8076608877189795E-6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-3.0256270612084354E-8</v>
      </c>
      <c r="BD48" s="2">
        <v>0</v>
      </c>
      <c r="BE48" s="2">
        <v>-1.5128135306042177E-8</v>
      </c>
    </row>
    <row r="49" spans="1:57" x14ac:dyDescent="0.15">
      <c r="A49" s="2" t="s">
        <v>10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3.2303009543406106E-7</v>
      </c>
      <c r="W49" s="2">
        <v>0</v>
      </c>
      <c r="X49" s="2">
        <v>0</v>
      </c>
      <c r="Y49" s="2">
        <v>2.6817592828488085E-7</v>
      </c>
      <c r="Z49" s="2">
        <v>8.5328704454280281E-8</v>
      </c>
      <c r="AA49" s="2">
        <v>-1.2189814922040038E-8</v>
      </c>
      <c r="AB49" s="2">
        <v>-3.6569444766120116E-8</v>
      </c>
      <c r="AC49" s="2">
        <v>1.0970833429836035E-7</v>
      </c>
      <c r="AD49" s="2">
        <v>8.5328704454280281E-8</v>
      </c>
      <c r="AE49" s="2">
        <v>9.7518519376320304E-8</v>
      </c>
      <c r="AF49" s="2">
        <v>5.4854167149180177E-8</v>
      </c>
      <c r="AG49" s="2">
        <v>1.3408796414244043E-7</v>
      </c>
      <c r="AH49" s="2">
        <v>-3.9616898496630127E-7</v>
      </c>
      <c r="AI49" s="2">
        <v>-2.3160648351876077E-7</v>
      </c>
      <c r="AJ49" s="2">
        <v>-1.2189814922040038E-8</v>
      </c>
      <c r="AK49" s="2">
        <v>-1.2189814922040038E-8</v>
      </c>
      <c r="AL49" s="2">
        <v>-6.0949074610200195E-8</v>
      </c>
      <c r="AM49" s="2">
        <v>-5.1197222672568169E-7</v>
      </c>
      <c r="AN49" s="2">
        <v>1.4383981608007246E-6</v>
      </c>
      <c r="AO49" s="2">
        <v>3.2790602140287703E-6</v>
      </c>
      <c r="AP49" s="2">
        <v>9.7518519376320304E-8</v>
      </c>
      <c r="AQ49" s="2">
        <v>5.8511111625792185E-7</v>
      </c>
      <c r="AR49" s="2">
        <v>1.0361342683734034E-7</v>
      </c>
      <c r="AS49" s="2">
        <v>8.191555627610907E-6</v>
      </c>
      <c r="AT49" s="2">
        <v>4.2664352227140135E-7</v>
      </c>
      <c r="AU49" s="2">
        <v>6.7653472817322214E-7</v>
      </c>
      <c r="AV49" s="2">
        <v>9.629953788411629E-7</v>
      </c>
      <c r="AW49" s="2">
        <v>9.4592963795030714E-6</v>
      </c>
      <c r="AX49" s="2">
        <v>0</v>
      </c>
      <c r="AY49" s="2">
        <v>0</v>
      </c>
      <c r="AZ49" s="2">
        <v>-1.8284722383060058E-8</v>
      </c>
      <c r="BA49" s="2">
        <v>0</v>
      </c>
      <c r="BB49" s="2">
        <v>0</v>
      </c>
      <c r="BC49" s="2">
        <v>-2.4379629844080076E-8</v>
      </c>
      <c r="BD49" s="2">
        <v>-1.2189814922040038E-8</v>
      </c>
      <c r="BE49" s="2">
        <v>-1.2189814922040038E-8</v>
      </c>
    </row>
    <row r="50" spans="1:57" x14ac:dyDescent="0.15">
      <c r="A50" s="2" t="s">
        <v>9</v>
      </c>
      <c r="B50" s="2">
        <v>1.2644214181993273E-6</v>
      </c>
      <c r="C50" s="2">
        <v>1.2170293110704169E-6</v>
      </c>
      <c r="D50" s="2">
        <v>1.6833676452188946E-6</v>
      </c>
      <c r="E50" s="2">
        <v>1.1601587825157246E-6</v>
      </c>
      <c r="F50" s="2">
        <v>3.4501453989846711E-7</v>
      </c>
      <c r="G50" s="2">
        <v>1.1753242567969759E-6</v>
      </c>
      <c r="H50" s="2">
        <v>1.6189143795235765E-6</v>
      </c>
      <c r="I50" s="2">
        <v>1.3193962624688632E-6</v>
      </c>
      <c r="J50" s="2">
        <v>1.1942810996485402E-6</v>
      </c>
      <c r="K50" s="2">
        <v>1.3516228953165223E-6</v>
      </c>
      <c r="L50" s="2">
        <v>7.8670897833991134E-7</v>
      </c>
      <c r="M50" s="2">
        <v>7.2036002835943692E-7</v>
      </c>
      <c r="N50" s="2">
        <v>4.4927717558206985E-7</v>
      </c>
      <c r="O50" s="2">
        <v>1.3099178410430813E-6</v>
      </c>
      <c r="P50" s="2">
        <v>1.3364574210352711E-6</v>
      </c>
      <c r="Q50" s="2">
        <v>1.1582630982305683E-6</v>
      </c>
      <c r="R50" s="2">
        <v>1.3592056324571481E-6</v>
      </c>
      <c r="S50" s="2">
        <v>1.29475236676183E-6</v>
      </c>
      <c r="T50" s="2">
        <v>1.2511516282032325E-6</v>
      </c>
      <c r="U50" s="2">
        <v>8.5305792832038565E-7</v>
      </c>
      <c r="V50" s="2">
        <v>9.8954719685164749E-7</v>
      </c>
      <c r="W50" s="2">
        <v>1.4710510052813763E-6</v>
      </c>
      <c r="X50" s="2">
        <v>3.3553611847268504E-7</v>
      </c>
      <c r="Y50" s="2">
        <v>1.1753242567969759E-7</v>
      </c>
      <c r="Z50" s="2">
        <v>5.8766212839848797E-8</v>
      </c>
      <c r="AA50" s="2">
        <v>0</v>
      </c>
      <c r="AB50" s="2">
        <v>0</v>
      </c>
      <c r="AC50" s="2">
        <v>2.2369074564845673E-7</v>
      </c>
      <c r="AD50" s="2">
        <v>1.3459358424610534E-7</v>
      </c>
      <c r="AE50" s="2">
        <v>3.3932748704299788E-7</v>
      </c>
      <c r="AF50" s="2">
        <v>1.2890653139063608E-7</v>
      </c>
      <c r="AG50" s="2">
        <v>8.0187445262116248E-7</v>
      </c>
      <c r="AH50" s="2">
        <v>2.4643895707033365E-7</v>
      </c>
      <c r="AI50" s="2">
        <v>2.3885621992970803E-7</v>
      </c>
      <c r="AJ50" s="2">
        <v>0</v>
      </c>
      <c r="AK50" s="2">
        <v>0</v>
      </c>
      <c r="AL50" s="2">
        <v>-9.4784214257820642E-9</v>
      </c>
      <c r="AM50" s="2">
        <v>2.1042095565236182E-7</v>
      </c>
      <c r="AN50" s="2">
        <v>2.1231663993751822E-7</v>
      </c>
      <c r="AO50" s="2">
        <v>1.3648926853126173E-7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-2.7790731620393012E-5</v>
      </c>
      <c r="AY50" s="2">
        <v>-7.6377119848951859E-6</v>
      </c>
      <c r="AZ50" s="2">
        <v>-1.895684285156413E-9</v>
      </c>
      <c r="BA50" s="2">
        <v>-2.8245695848830547E-7</v>
      </c>
      <c r="BB50" s="2">
        <v>-1.7629863851954639E-7</v>
      </c>
      <c r="BC50" s="2">
        <v>-1.895684285156413E-9</v>
      </c>
      <c r="BD50" s="2">
        <v>-1.895684285156413E-9</v>
      </c>
      <c r="BE50" s="2">
        <v>-1.1374105710938476E-8</v>
      </c>
    </row>
    <row r="51" spans="1:57" x14ac:dyDescent="0.15">
      <c r="A51" s="2" t="s">
        <v>8</v>
      </c>
      <c r="B51" s="2">
        <v>3.7143048355461286E-7</v>
      </c>
      <c r="C51" s="2">
        <v>3.5830300284686143E-7</v>
      </c>
      <c r="D51" s="2">
        <v>2.7361788220273975E-7</v>
      </c>
      <c r="E51" s="2">
        <v>2.8185473284289748E-7</v>
      </c>
      <c r="F51" s="2">
        <v>7.8507482664003412E-8</v>
      </c>
      <c r="G51" s="2">
        <v>2.7567709486277917E-7</v>
      </c>
      <c r="H51" s="2">
        <v>1.5186693367790825E-7</v>
      </c>
      <c r="I51" s="2">
        <v>4.1956457948303464E-7</v>
      </c>
      <c r="J51" s="2">
        <v>2.8931937873554046E-7</v>
      </c>
      <c r="K51" s="2">
        <v>3.3693867149895238E-7</v>
      </c>
      <c r="L51" s="2">
        <v>1.5057992576538361E-7</v>
      </c>
      <c r="M51" s="2">
        <v>3.3590906516893261E-7</v>
      </c>
      <c r="N51" s="2">
        <v>5.7657954481104144E-8</v>
      </c>
      <c r="O51" s="2">
        <v>4.2368300480311348E-7</v>
      </c>
      <c r="P51" s="2">
        <v>4.2239599689058887E-7</v>
      </c>
      <c r="Q51" s="2">
        <v>3.189205607236073E-7</v>
      </c>
      <c r="R51" s="2">
        <v>4.3217725702577616E-7</v>
      </c>
      <c r="S51" s="2">
        <v>3.8121174368980016E-7</v>
      </c>
      <c r="T51" s="2">
        <v>3.9794284655262058E-7</v>
      </c>
      <c r="U51" s="2">
        <v>4.8185576244922745E-7</v>
      </c>
      <c r="V51" s="2">
        <v>3.7863772786475089E-7</v>
      </c>
      <c r="W51" s="2">
        <v>7.49553408254354E-7</v>
      </c>
      <c r="X51" s="2">
        <v>3.3127583668384387E-7</v>
      </c>
      <c r="Y51" s="2">
        <v>1.4388748462025545E-7</v>
      </c>
      <c r="Z51" s="2">
        <v>6.435039562623231E-8</v>
      </c>
      <c r="AA51" s="2">
        <v>-7.722047475147877E-10</v>
      </c>
      <c r="AB51" s="2">
        <v>0</v>
      </c>
      <c r="AC51" s="2">
        <v>7.9794490576528049E-8</v>
      </c>
      <c r="AD51" s="2">
        <v>8.4942522226626638E-8</v>
      </c>
      <c r="AE51" s="2">
        <v>1.1866212953477237E-7</v>
      </c>
      <c r="AF51" s="2">
        <v>4.967850542345134E-8</v>
      </c>
      <c r="AG51" s="2">
        <v>2.4556110970970247E-7</v>
      </c>
      <c r="AH51" s="2">
        <v>9.6268191856843525E-8</v>
      </c>
      <c r="AI51" s="2">
        <v>1.1660291687473295E-7</v>
      </c>
      <c r="AJ51" s="2">
        <v>0</v>
      </c>
      <c r="AK51" s="2">
        <v>0</v>
      </c>
      <c r="AL51" s="2">
        <v>-9.0090553876725233E-9</v>
      </c>
      <c r="AM51" s="2">
        <v>4.7361891180906973E-8</v>
      </c>
      <c r="AN51" s="2">
        <v>1.0270323141946675E-7</v>
      </c>
      <c r="AO51" s="2">
        <v>1.3487842923258293E-7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-6.1974579019711809E-6</v>
      </c>
      <c r="AY51" s="2">
        <v>-1.1209838918089667E-5</v>
      </c>
      <c r="AZ51" s="2">
        <v>-1.8018110775345045E-9</v>
      </c>
      <c r="BA51" s="2">
        <v>-3.145447338210235E-7</v>
      </c>
      <c r="BB51" s="2">
        <v>-9.7812601351873106E-9</v>
      </c>
      <c r="BC51" s="2">
        <v>-2.3166142425443631E-9</v>
      </c>
      <c r="BD51" s="2">
        <v>-1.2870079125246463E-9</v>
      </c>
      <c r="BE51" s="2">
        <v>-4.3758269025837971E-9</v>
      </c>
    </row>
    <row r="52" spans="1:57" x14ac:dyDescent="0.15">
      <c r="A52" s="2" t="s">
        <v>7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-8.745590764656152E-9</v>
      </c>
      <c r="W52" s="2">
        <v>0</v>
      </c>
      <c r="X52" s="2">
        <v>0</v>
      </c>
      <c r="Y52" s="2">
        <v>-2.3321575372416401E-8</v>
      </c>
      <c r="Z52" s="2">
        <v>-7.7252718421129343E-8</v>
      </c>
      <c r="AA52" s="2">
        <v>-6.4134332274145122E-8</v>
      </c>
      <c r="AB52" s="2">
        <v>7.6815438882896535E-7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-5.1015946127160888E-8</v>
      </c>
      <c r="AI52" s="2">
        <v>-2.9151969215520508E-8</v>
      </c>
      <c r="AJ52" s="2">
        <v>1.6762382298924291E-7</v>
      </c>
      <c r="AK52" s="2">
        <v>1.5887823222458679E-7</v>
      </c>
      <c r="AL52" s="2">
        <v>-1.4575984607760251E-9</v>
      </c>
      <c r="AM52" s="2">
        <v>-2.7694370754744481E-8</v>
      </c>
      <c r="AN52" s="2">
        <v>-4.5185552284056788E-8</v>
      </c>
      <c r="AO52" s="2">
        <v>-6.2676733813369089E-8</v>
      </c>
      <c r="AP52" s="2">
        <v>-3.2067166137072561E-8</v>
      </c>
      <c r="AQ52" s="2">
        <v>-4.5185552284056788E-8</v>
      </c>
      <c r="AR52" s="2">
        <v>-8.599830918578549E-8</v>
      </c>
      <c r="AS52" s="2">
        <v>-3.9355158440952681E-8</v>
      </c>
      <c r="AT52" s="2">
        <v>-2.3321575372416401E-8</v>
      </c>
      <c r="AU52" s="2">
        <v>-4.3727953823280761E-8</v>
      </c>
      <c r="AV52" s="2">
        <v>-2.6236772293968454E-8</v>
      </c>
      <c r="AW52" s="2">
        <v>-2.4779173833192428E-8</v>
      </c>
      <c r="AX52" s="2">
        <v>-2.9151969215520501E-9</v>
      </c>
      <c r="AY52" s="2">
        <v>-2.6236772293968454E-8</v>
      </c>
      <c r="AZ52" s="2">
        <v>-8.2733288633647191E-6</v>
      </c>
      <c r="BA52" s="2">
        <v>-9.7659096871993703E-8</v>
      </c>
      <c r="BB52" s="2">
        <v>1.8948779990088327E-8</v>
      </c>
      <c r="BC52" s="2">
        <v>9.8825175640614535E-7</v>
      </c>
      <c r="BD52" s="2">
        <v>-2.8758417631110982E-6</v>
      </c>
      <c r="BE52" s="2">
        <v>-8.3666151648543852E-7</v>
      </c>
    </row>
    <row r="53" spans="1:57" x14ac:dyDescent="0.15">
      <c r="A53" s="2" t="s">
        <v>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-2.2807214606196379E-8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-4.8465331038167305E-8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3.1645010266097475E-7</v>
      </c>
      <c r="AY53" s="2">
        <v>1.4995743603574119E-6</v>
      </c>
      <c r="AZ53" s="2">
        <v>-1.140360730309819E-8</v>
      </c>
      <c r="BA53" s="2">
        <v>5.0361180752307383E-5</v>
      </c>
      <c r="BB53" s="2">
        <v>1.6022068260852957E-6</v>
      </c>
      <c r="BC53" s="2">
        <v>-1.140360730309819E-8</v>
      </c>
      <c r="BD53" s="2">
        <v>-8.5527054773236419E-9</v>
      </c>
      <c r="BE53" s="2">
        <v>5.7018036515490949E-9</v>
      </c>
    </row>
    <row r="54" spans="1:57" x14ac:dyDescent="0.15">
      <c r="A54" s="2" t="s">
        <v>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-4.7164605416194637E-8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-8.4896289749150334E-8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1.0847859245724765E-7</v>
      </c>
      <c r="AY54" s="2">
        <v>1.3111760305702106E-6</v>
      </c>
      <c r="AZ54" s="2">
        <v>-2.3582302708097319E-8</v>
      </c>
      <c r="BA54" s="2">
        <v>1.608313044692237E-5</v>
      </c>
      <c r="BB54" s="2">
        <v>2.4884045817584289E-5</v>
      </c>
      <c r="BC54" s="2">
        <v>-1.8865842166477848E-8</v>
      </c>
      <c r="BD54" s="2">
        <v>-2.3582302708097319E-8</v>
      </c>
      <c r="BE54" s="2">
        <v>2.1554224675200948E-6</v>
      </c>
    </row>
    <row r="55" spans="1:57" x14ac:dyDescent="0.15">
      <c r="A55" s="2" t="s">
        <v>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-1.5680361476237036E-8</v>
      </c>
      <c r="Z55" s="2">
        <v>-2.3520542214355558E-7</v>
      </c>
      <c r="AA55" s="2">
        <v>-6.4289482052571859E-7</v>
      </c>
      <c r="AB55" s="2">
        <v>-2.8224650657226674E-7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-1.5680361476237036E-8</v>
      </c>
      <c r="AI55" s="2">
        <v>0</v>
      </c>
      <c r="AJ55" s="2">
        <v>-9.2514132709798533E-7</v>
      </c>
      <c r="AK55" s="2">
        <v>-2.0384469919108148E-7</v>
      </c>
      <c r="AL55" s="2">
        <v>-1.4112325328613337E-7</v>
      </c>
      <c r="AM55" s="2">
        <v>0</v>
      </c>
      <c r="AN55" s="2">
        <v>-1.5680361476237036E-8</v>
      </c>
      <c r="AO55" s="2">
        <v>-1.5680361476237036E-8</v>
      </c>
      <c r="AP55" s="2">
        <v>-1.5680361476237036E-8</v>
      </c>
      <c r="AQ55" s="2">
        <v>-3.1360722952474073E-8</v>
      </c>
      <c r="AR55" s="2">
        <v>-2.1952506066731856E-7</v>
      </c>
      <c r="AS55" s="2">
        <v>-1.5680361476237036E-8</v>
      </c>
      <c r="AT55" s="2">
        <v>-1.5680361476237036E-8</v>
      </c>
      <c r="AU55" s="2">
        <v>-1.5680361476237036E-8</v>
      </c>
      <c r="AV55" s="2">
        <v>-1.5680361476237036E-8</v>
      </c>
      <c r="AW55" s="2">
        <v>-1.5680361476237036E-8</v>
      </c>
      <c r="AX55" s="2">
        <v>8.4673951971680002E-7</v>
      </c>
      <c r="AY55" s="2">
        <v>4.3905012133463711E-7</v>
      </c>
      <c r="AZ55" s="2">
        <v>-7.9969843528808891E-7</v>
      </c>
      <c r="BA55" s="2">
        <v>-4.7041084428711119E-8</v>
      </c>
      <c r="BB55" s="2">
        <v>-1.5680361476237036E-8</v>
      </c>
      <c r="BC55" s="2">
        <v>-6.4176583449942961E-4</v>
      </c>
      <c r="BD55" s="2">
        <v>-1.3014700025276742E-6</v>
      </c>
      <c r="BE55" s="2">
        <v>-2.1952506066731856E-7</v>
      </c>
    </row>
    <row r="56" spans="1:57" x14ac:dyDescent="0.15">
      <c r="A56" s="2" t="s">
        <v>3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-2.3300789896777498E-8</v>
      </c>
      <c r="Z56" s="2">
        <v>-1.6893072675163687E-7</v>
      </c>
      <c r="AA56" s="2">
        <v>-4.4271500803877254E-7</v>
      </c>
      <c r="AB56" s="2">
        <v>5.3591816762588256E-7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-4.0776382319360627E-8</v>
      </c>
      <c r="AI56" s="2">
        <v>-1.1650394948388749E-8</v>
      </c>
      <c r="AJ56" s="2">
        <v>-2.4465829391616372E-7</v>
      </c>
      <c r="AK56" s="2">
        <v>3.0873546613230185E-7</v>
      </c>
      <c r="AL56" s="2">
        <v>-2.9125987370971878E-8</v>
      </c>
      <c r="AM56" s="2">
        <v>-4.6601579793554997E-8</v>
      </c>
      <c r="AN56" s="2">
        <v>-2.9125987370971878E-8</v>
      </c>
      <c r="AO56" s="2">
        <v>-3.4951184845166251E-8</v>
      </c>
      <c r="AP56" s="2">
        <v>-1.7475592422583125E-8</v>
      </c>
      <c r="AQ56" s="2">
        <v>-3.4951184845166251E-8</v>
      </c>
      <c r="AR56" s="2">
        <v>-1.5145513432905373E-7</v>
      </c>
      <c r="AS56" s="2">
        <v>-3.4951184845166251E-8</v>
      </c>
      <c r="AT56" s="2">
        <v>-1.7475592422583125E-8</v>
      </c>
      <c r="AU56" s="2">
        <v>-2.3300789896777498E-8</v>
      </c>
      <c r="AV56" s="2">
        <v>-1.7475592422583125E-8</v>
      </c>
      <c r="AW56" s="2">
        <v>-1.7475592422583125E-8</v>
      </c>
      <c r="AX56" s="2">
        <v>-2.3300789896777502E-7</v>
      </c>
      <c r="AY56" s="2">
        <v>1.0485355453549875E-7</v>
      </c>
      <c r="AZ56" s="2">
        <v>-1.916489969009949E-6</v>
      </c>
      <c r="BA56" s="2">
        <v>-5.2426777267749373E-8</v>
      </c>
      <c r="BB56" s="2">
        <v>-1.1650394948388749E-8</v>
      </c>
      <c r="BC56" s="2">
        <v>2.5339609012745532E-6</v>
      </c>
      <c r="BD56" s="2">
        <v>-1.9467809958757601E-5</v>
      </c>
      <c r="BE56" s="2">
        <v>-8.737796211291562E-7</v>
      </c>
    </row>
    <row r="57" spans="1:57" x14ac:dyDescent="0.15">
      <c r="A57" s="2" t="s">
        <v>2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-3.8724067782608245E-8</v>
      </c>
      <c r="W57" s="2">
        <v>0</v>
      </c>
      <c r="X57" s="2">
        <v>0</v>
      </c>
      <c r="Y57" s="2">
        <v>-1.290802259420275E-8</v>
      </c>
      <c r="Z57" s="2">
        <v>-5.9376903933332649E-8</v>
      </c>
      <c r="AA57" s="2">
        <v>-3.8724067782608245E-8</v>
      </c>
      <c r="AB57" s="2">
        <v>2.7365007899709832E-7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-1.1359059882898418E-7</v>
      </c>
      <c r="AI57" s="2">
        <v>-5.6795299414492091E-8</v>
      </c>
      <c r="AJ57" s="2">
        <v>9.0356158159419233E-8</v>
      </c>
      <c r="AK57" s="2">
        <v>8.2611344602897592E-8</v>
      </c>
      <c r="AL57" s="2">
        <v>-4.1305672301448796E-8</v>
      </c>
      <c r="AM57" s="2">
        <v>-5.9376903933332649E-8</v>
      </c>
      <c r="AN57" s="2">
        <v>-9.2937762678259798E-8</v>
      </c>
      <c r="AO57" s="2">
        <v>-9.8100971715940901E-8</v>
      </c>
      <c r="AP57" s="2">
        <v>-6.9703322008694835E-8</v>
      </c>
      <c r="AQ57" s="2">
        <v>-5.9376903933332649E-8</v>
      </c>
      <c r="AR57" s="2">
        <v>-5.6795299414492091E-8</v>
      </c>
      <c r="AS57" s="2">
        <v>-3.8724067782608245E-8</v>
      </c>
      <c r="AT57" s="2">
        <v>-2.3234440669564949E-8</v>
      </c>
      <c r="AU57" s="2">
        <v>-4.905048585797045E-8</v>
      </c>
      <c r="AV57" s="2">
        <v>-3.8724067782608245E-8</v>
      </c>
      <c r="AW57" s="2">
        <v>-2.8397649707246046E-8</v>
      </c>
      <c r="AX57" s="2">
        <v>-4.6468881339129899E-8</v>
      </c>
      <c r="AY57" s="2">
        <v>-9.0356158159419233E-8</v>
      </c>
      <c r="AZ57" s="2">
        <v>-2.2201798862028729E-7</v>
      </c>
      <c r="BA57" s="2">
        <v>1.1100899431014364E-6</v>
      </c>
      <c r="BB57" s="2">
        <v>2.6229101911419984E-6</v>
      </c>
      <c r="BC57" s="2">
        <v>2.5557884736521442E-7</v>
      </c>
      <c r="BD57" s="2">
        <v>-1.7554910728115736E-7</v>
      </c>
      <c r="BE57" s="2">
        <v>-2.7852931153770694E-5</v>
      </c>
    </row>
    <row r="58" spans="1:57" x14ac:dyDescent="0.15">
      <c r="A58" s="2" t="s">
        <v>1</v>
      </c>
      <c r="B58" s="2">
        <v>3.8290149088313235E-8</v>
      </c>
      <c r="C58" s="2">
        <v>-4.8938723396814943E-7</v>
      </c>
      <c r="D58" s="2">
        <v>-9.7625905668232188E-7</v>
      </c>
      <c r="E58" s="2">
        <v>6.4729916269002508E-7</v>
      </c>
      <c r="F58" s="2">
        <v>-8.7759903749856595E-8</v>
      </c>
      <c r="G58" s="2">
        <v>-1.2400977482105534E-6</v>
      </c>
      <c r="H58" s="2">
        <v>-8.6893484317931256E-7</v>
      </c>
      <c r="I58" s="2">
        <v>1.3292551026570635E-6</v>
      </c>
      <c r="J58" s="2">
        <v>1.4757079356663787E-7</v>
      </c>
      <c r="K58" s="2">
        <v>-6.6434806118920111E-7</v>
      </c>
      <c r="L58" s="2">
        <v>-5.6904192367741408E-7</v>
      </c>
      <c r="M58" s="2">
        <v>6.8083797940971548E-7</v>
      </c>
      <c r="N58" s="2">
        <v>-3.954785471530162E-7</v>
      </c>
      <c r="O58" s="2">
        <v>1.1140476953723834E-6</v>
      </c>
      <c r="P58" s="2">
        <v>3.3231377566426587E-7</v>
      </c>
      <c r="Q58" s="2">
        <v>-2.9905444908390622E-8</v>
      </c>
      <c r="R58" s="2">
        <v>5.869292925945823E-7</v>
      </c>
      <c r="S58" s="2">
        <v>3.1861875883705901E-8</v>
      </c>
      <c r="T58" s="2">
        <v>8.8849915293246537E-7</v>
      </c>
      <c r="U58" s="2">
        <v>1.35748360672947E-6</v>
      </c>
      <c r="V58" s="2">
        <v>2.949738930496772E-6</v>
      </c>
      <c r="W58" s="2">
        <v>3.7560679824659961E-6</v>
      </c>
      <c r="X58" s="2">
        <v>8.161112068458002E-7</v>
      </c>
      <c r="Y58" s="2">
        <v>6.484171232473481E-7</v>
      </c>
      <c r="Z58" s="2">
        <v>4.1671979774215343E-7</v>
      </c>
      <c r="AA58" s="2">
        <v>-5.1426185636858645E-8</v>
      </c>
      <c r="AB58" s="2">
        <v>2.6775155347886184E-7</v>
      </c>
      <c r="AC58" s="2">
        <v>1.567939681645527E-7</v>
      </c>
      <c r="AD58" s="2">
        <v>5.6736498284142959E-8</v>
      </c>
      <c r="AE58" s="2">
        <v>7.6300808037295715E-8</v>
      </c>
      <c r="AF58" s="2">
        <v>9.4747157233125445E-8</v>
      </c>
      <c r="AG58" s="2">
        <v>2.0402780171145005E-7</v>
      </c>
      <c r="AH58" s="2">
        <v>1.4005250881864056E-6</v>
      </c>
      <c r="AI58" s="2">
        <v>1.6652022501326293E-6</v>
      </c>
      <c r="AJ58" s="2">
        <v>4.1783775829947645E-7</v>
      </c>
      <c r="AK58" s="2">
        <v>3.8653486269443204E-7</v>
      </c>
      <c r="AL58" s="2">
        <v>1.5891809322346644E-6</v>
      </c>
      <c r="AM58" s="2">
        <v>4.8882825368948787E-7</v>
      </c>
      <c r="AN58" s="2">
        <v>8.2421642088639196E-7</v>
      </c>
      <c r="AO58" s="2">
        <v>1.9209357276202689E-6</v>
      </c>
      <c r="AP58" s="2">
        <v>9.3908686815133167E-8</v>
      </c>
      <c r="AQ58" s="2">
        <v>1.1123707545363989E-7</v>
      </c>
      <c r="AR58" s="2">
        <v>1.6909153429510588E-7</v>
      </c>
      <c r="AS58" s="2">
        <v>1.5595549774656044E-7</v>
      </c>
      <c r="AT58" s="2">
        <v>2.4762826344704758E-7</v>
      </c>
      <c r="AU58" s="2">
        <v>1.1942613653603097E-6</v>
      </c>
      <c r="AV58" s="2">
        <v>1.484092639846301E-7</v>
      </c>
      <c r="AW58" s="2">
        <v>-4.5277402571582066E-8</v>
      </c>
      <c r="AX58" s="2">
        <v>-1.0369084169170956E-7</v>
      </c>
      <c r="AY58" s="2">
        <v>2.4651030288972461E-7</v>
      </c>
      <c r="AZ58" s="2">
        <v>3.801065894898248E-8</v>
      </c>
      <c r="BA58" s="2">
        <v>8.096829336411928E-7</v>
      </c>
      <c r="BB58" s="2">
        <v>5.7463172646402918E-7</v>
      </c>
      <c r="BC58" s="2">
        <v>2.1492791714534947E-7</v>
      </c>
      <c r="BD58" s="2">
        <v>-1.1347299656828592E-7</v>
      </c>
      <c r="BE58" s="2">
        <v>1.3415526687876168E-8</v>
      </c>
    </row>
    <row r="59" spans="1:57" x14ac:dyDescent="0.15">
      <c r="A59" s="2" t="s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2">
    <tabColor theme="5"/>
  </sheetPr>
  <dimension ref="A1:BE59"/>
  <sheetViews>
    <sheetView topLeftCell="AL32" workbookViewId="0">
      <selection activeCell="AY51" sqref="AY51"/>
    </sheetView>
  </sheetViews>
  <sheetFormatPr baseColWidth="10" defaultColWidth="9.1640625" defaultRowHeight="14" x14ac:dyDescent="0.2"/>
  <cols>
    <col min="1" max="1" width="9.1640625" style="3"/>
    <col min="2" max="7" width="9.33203125" style="3" bestFit="1" customWidth="1"/>
    <col min="8" max="8" width="9.5" style="3" bestFit="1" customWidth="1"/>
    <col min="9" max="13" width="9.33203125" style="3" bestFit="1" customWidth="1"/>
    <col min="14" max="14" width="9.5" style="3" bestFit="1" customWidth="1"/>
    <col min="15" max="16" width="9.33203125" style="3" bestFit="1" customWidth="1"/>
    <col min="17" max="17" width="9.5" style="3" bestFit="1" customWidth="1"/>
    <col min="18" max="19" width="9.33203125" style="3" bestFit="1" customWidth="1"/>
    <col min="20" max="20" width="9.5" style="3" bestFit="1" customWidth="1"/>
    <col min="21" max="21" width="9.33203125" style="3" bestFit="1" customWidth="1"/>
    <col min="22" max="22" width="9.5" style="3" bestFit="1" customWidth="1"/>
    <col min="23" max="28" width="9.33203125" style="3" bestFit="1" customWidth="1"/>
    <col min="29" max="30" width="9.5" style="3" bestFit="1" customWidth="1"/>
    <col min="31" max="33" width="9.33203125" style="3" bestFit="1" customWidth="1"/>
    <col min="34" max="37" width="9.5" style="3" bestFit="1" customWidth="1"/>
    <col min="38" max="38" width="9.33203125" style="3" bestFit="1" customWidth="1"/>
    <col min="39" max="39" width="9.5" style="3" bestFit="1" customWidth="1"/>
    <col min="40" max="40" width="9.33203125" style="3" bestFit="1" customWidth="1"/>
    <col min="41" max="42" width="9.5" style="3" bestFit="1" customWidth="1"/>
    <col min="43" max="47" width="9.33203125" style="3" bestFit="1" customWidth="1"/>
    <col min="48" max="48" width="9.5" style="3" bestFit="1" customWidth="1"/>
    <col min="49" max="49" width="9.33203125" style="3" bestFit="1" customWidth="1"/>
    <col min="50" max="50" width="9.5" style="3" bestFit="1" customWidth="1"/>
    <col min="51" max="57" width="9.33203125" style="3" bestFit="1" customWidth="1"/>
    <col min="58" max="16384" width="9.1640625" style="3"/>
  </cols>
  <sheetData>
    <row r="1" spans="1:57" x14ac:dyDescent="0.2">
      <c r="A1" s="44" t="s">
        <v>58</v>
      </c>
      <c r="B1" s="44" t="s">
        <v>57</v>
      </c>
      <c r="C1" s="44" t="s">
        <v>56</v>
      </c>
      <c r="D1" s="44" t="s">
        <v>55</v>
      </c>
      <c r="E1" s="44" t="s">
        <v>54</v>
      </c>
      <c r="F1" s="44" t="s">
        <v>53</v>
      </c>
      <c r="G1" s="44" t="s">
        <v>52</v>
      </c>
      <c r="H1" s="44" t="s">
        <v>51</v>
      </c>
      <c r="I1" s="44" t="s">
        <v>50</v>
      </c>
      <c r="J1" s="44" t="s">
        <v>49</v>
      </c>
      <c r="K1" s="44" t="s">
        <v>48</v>
      </c>
      <c r="L1" s="44" t="s">
        <v>47</v>
      </c>
      <c r="M1" s="44" t="s">
        <v>46</v>
      </c>
      <c r="N1" s="44" t="s">
        <v>45</v>
      </c>
      <c r="O1" s="44" t="s">
        <v>44</v>
      </c>
      <c r="P1" s="44" t="s">
        <v>43</v>
      </c>
      <c r="Q1" s="44" t="s">
        <v>42</v>
      </c>
      <c r="R1" s="44" t="s">
        <v>41</v>
      </c>
      <c r="S1" s="44" t="s">
        <v>40</v>
      </c>
      <c r="T1" s="44" t="s">
        <v>39</v>
      </c>
      <c r="U1" s="44" t="s">
        <v>38</v>
      </c>
      <c r="V1" s="44" t="s">
        <v>37</v>
      </c>
      <c r="W1" s="44" t="s">
        <v>36</v>
      </c>
      <c r="X1" s="44" t="s">
        <v>35</v>
      </c>
      <c r="Y1" s="44" t="s">
        <v>34</v>
      </c>
      <c r="Z1" s="44" t="s">
        <v>33</v>
      </c>
      <c r="AA1" s="44" t="s">
        <v>32</v>
      </c>
      <c r="AB1" s="44" t="s">
        <v>31</v>
      </c>
      <c r="AC1" s="44" t="s">
        <v>30</v>
      </c>
      <c r="AD1" s="44" t="s">
        <v>29</v>
      </c>
      <c r="AE1" s="44" t="s">
        <v>28</v>
      </c>
      <c r="AF1" s="44" t="s">
        <v>27</v>
      </c>
      <c r="AG1" s="44" t="s">
        <v>26</v>
      </c>
      <c r="AH1" s="44" t="s">
        <v>25</v>
      </c>
      <c r="AI1" s="44" t="s">
        <v>24</v>
      </c>
      <c r="AJ1" s="44" t="s">
        <v>23</v>
      </c>
      <c r="AK1" s="44" t="s">
        <v>22</v>
      </c>
      <c r="AL1" s="44" t="s">
        <v>21</v>
      </c>
      <c r="AM1" s="44" t="s">
        <v>20</v>
      </c>
      <c r="AN1" s="44" t="s">
        <v>19</v>
      </c>
      <c r="AO1" s="44" t="s">
        <v>18</v>
      </c>
      <c r="AP1" s="44" t="s">
        <v>17</v>
      </c>
      <c r="AQ1" s="44" t="s">
        <v>16</v>
      </c>
      <c r="AR1" s="44" t="s">
        <v>15</v>
      </c>
      <c r="AS1" s="44" t="s">
        <v>14</v>
      </c>
      <c r="AT1" s="44" t="s">
        <v>13</v>
      </c>
      <c r="AU1" s="44" t="s">
        <v>12</v>
      </c>
      <c r="AV1" s="44" t="s">
        <v>11</v>
      </c>
      <c r="AW1" s="44" t="s">
        <v>10</v>
      </c>
      <c r="AX1" s="44" t="s">
        <v>9</v>
      </c>
      <c r="AY1" s="44" t="s">
        <v>8</v>
      </c>
      <c r="AZ1" s="44" t="s">
        <v>7</v>
      </c>
      <c r="BA1" s="44" t="s">
        <v>6</v>
      </c>
      <c r="BB1" s="44" t="s">
        <v>5</v>
      </c>
      <c r="BC1" s="44" t="s">
        <v>4</v>
      </c>
      <c r="BD1" s="44" t="s">
        <v>3</v>
      </c>
      <c r="BE1" s="44" t="s">
        <v>2</v>
      </c>
    </row>
    <row r="2" spans="1:57" x14ac:dyDescent="0.2">
      <c r="A2" s="44" t="s">
        <v>57</v>
      </c>
      <c r="B2" s="2">
        <v>1.4766429913286294E-3</v>
      </c>
      <c r="C2" s="2">
        <v>1.7268224192770328E-4</v>
      </c>
      <c r="D2" s="2">
        <v>9.1380791208618817E-6</v>
      </c>
      <c r="E2" s="2">
        <v>3.4199163061766356E-5</v>
      </c>
      <c r="F2" s="2">
        <v>9.2165175682512537E-6</v>
      </c>
      <c r="G2" s="2">
        <v>3.3453997811567319E-5</v>
      </c>
      <c r="H2" s="2">
        <v>9.412613686724686E-7</v>
      </c>
      <c r="I2" s="2">
        <v>1.2044223596638128E-4</v>
      </c>
      <c r="J2" s="2">
        <v>5.3816618753848384E-4</v>
      </c>
      <c r="K2" s="2">
        <v>6.7417845531165559E-5</v>
      </c>
      <c r="L2" s="2">
        <v>-4.000360816857991E-6</v>
      </c>
      <c r="M2" s="2">
        <v>5.3416582672162579E-5</v>
      </c>
      <c r="N2" s="2">
        <v>1.6079881714821336E-6</v>
      </c>
      <c r="O2" s="2">
        <v>4.2905830721986687E-5</v>
      </c>
      <c r="P2" s="2">
        <v>3.4246226130199976E-4</v>
      </c>
      <c r="Q2" s="2">
        <v>1.0526439639653773E-4</v>
      </c>
      <c r="R2" s="2">
        <v>3.9583962475046766E-4</v>
      </c>
      <c r="S2" s="2">
        <v>2.8269216439129802E-4</v>
      </c>
      <c r="T2" s="2">
        <v>9.181220266926037E-5</v>
      </c>
      <c r="U2" s="2">
        <v>6.4750938319926886E-5</v>
      </c>
      <c r="V2" s="2">
        <v>9.7498990104989851E-5</v>
      </c>
      <c r="W2" s="2">
        <v>9.122391431384007E-5</v>
      </c>
      <c r="X2" s="2">
        <v>2.1413696137298661E-5</v>
      </c>
      <c r="Y2" s="2">
        <v>7.0202410413488271E-6</v>
      </c>
      <c r="Z2" s="2">
        <v>3.4512916851323846E-6</v>
      </c>
      <c r="AA2" s="2">
        <v>0</v>
      </c>
      <c r="AB2" s="2">
        <v>0</v>
      </c>
      <c r="AC2" s="2">
        <v>8.4713523180522153E-6</v>
      </c>
      <c r="AD2" s="2">
        <v>1.0667628844954643E-5</v>
      </c>
      <c r="AE2" s="2">
        <v>1.6864266188715059E-5</v>
      </c>
      <c r="AF2" s="2">
        <v>4.9416221855304592E-6</v>
      </c>
      <c r="AG2" s="2">
        <v>4.3415680630017608E-5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</row>
    <row r="3" spans="1:57" x14ac:dyDescent="0.2">
      <c r="A3" s="44" t="s">
        <v>56</v>
      </c>
      <c r="B3" s="2">
        <v>3.5271868761111043E-4</v>
      </c>
      <c r="C3" s="2">
        <v>3.1430839195104865E-3</v>
      </c>
      <c r="D3" s="2">
        <v>1.4780978298284192E-5</v>
      </c>
      <c r="E3" s="2">
        <v>2.6322290120232118E-5</v>
      </c>
      <c r="F3" s="2">
        <v>7.6942078812986207E-6</v>
      </c>
      <c r="G3" s="2">
        <v>2.6383033866663423E-4</v>
      </c>
      <c r="H3" s="2">
        <v>-3.8471039406493103E-6</v>
      </c>
      <c r="I3" s="2">
        <v>2.7739644203629236E-5</v>
      </c>
      <c r="J3" s="2">
        <v>5.5681767562029488E-4</v>
      </c>
      <c r="K3" s="2">
        <v>3.087807110257999E-4</v>
      </c>
      <c r="L3" s="2">
        <v>1.0731395202863866E-5</v>
      </c>
      <c r="M3" s="2">
        <v>2.3892540262979927E-5</v>
      </c>
      <c r="N3" s="2">
        <v>1.8223123929391469E-6</v>
      </c>
      <c r="O3" s="2">
        <v>-2.5431381839239654E-4</v>
      </c>
      <c r="P3" s="2">
        <v>7.9776786979780432E-5</v>
      </c>
      <c r="Q3" s="2">
        <v>6.82354751578325E-5</v>
      </c>
      <c r="R3" s="2">
        <v>1.6117340719772901E-4</v>
      </c>
      <c r="S3" s="2">
        <v>1.8607834323456401E-4</v>
      </c>
      <c r="T3" s="2">
        <v>1.5712382410230867E-4</v>
      </c>
      <c r="U3" s="2">
        <v>2.6727248429774158E-5</v>
      </c>
      <c r="V3" s="2">
        <v>6.82354751578325E-5</v>
      </c>
      <c r="W3" s="2">
        <v>3.4623935465843796E-5</v>
      </c>
      <c r="X3" s="2">
        <v>1.3161145060116059E-5</v>
      </c>
      <c r="Y3" s="2">
        <v>2.6322290120232123E-6</v>
      </c>
      <c r="Z3" s="2">
        <v>1.8223123929391469E-6</v>
      </c>
      <c r="AA3" s="2">
        <v>0</v>
      </c>
      <c r="AB3" s="2">
        <v>0</v>
      </c>
      <c r="AC3" s="2">
        <v>6.0743746431304899E-6</v>
      </c>
      <c r="AD3" s="2">
        <v>7.8966870360696372E-6</v>
      </c>
      <c r="AE3" s="2">
        <v>1.0528916048092849E-5</v>
      </c>
      <c r="AF3" s="2">
        <v>3.037187321565245E-6</v>
      </c>
      <c r="AG3" s="2">
        <v>2.166526956049875E-5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</row>
    <row r="4" spans="1:57" x14ac:dyDescent="0.2">
      <c r="A4" s="44" t="s">
        <v>55</v>
      </c>
      <c r="B4" s="2">
        <v>1.2093944549594924E-4</v>
      </c>
      <c r="C4" s="2">
        <v>1.349240943802648E-4</v>
      </c>
      <c r="D4" s="2">
        <v>9.598164341666621E-4</v>
      </c>
      <c r="E4" s="2">
        <v>3.3093636619743158E-5</v>
      </c>
      <c r="F4" s="2">
        <v>2.3476035130710248E-5</v>
      </c>
      <c r="G4" s="2">
        <v>2.5962475410683326E-4</v>
      </c>
      <c r="H4" s="2">
        <v>1.2154527866061272E-4</v>
      </c>
      <c r="I4" s="2">
        <v>3.2210129921275566E-5</v>
      </c>
      <c r="J4" s="2">
        <v>8.1004942725214176E-5</v>
      </c>
      <c r="K4" s="2">
        <v>2.7446766664108871E-4</v>
      </c>
      <c r="L4" s="2">
        <v>5.1420089850813746E-5</v>
      </c>
      <c r="M4" s="2">
        <v>2.1759507830830359E-5</v>
      </c>
      <c r="N4" s="2">
        <v>1.754391872671357E-5</v>
      </c>
      <c r="O4" s="2">
        <v>8.4564212567612193E-6</v>
      </c>
      <c r="P4" s="2">
        <v>7.7824318610730835E-5</v>
      </c>
      <c r="Q4" s="2">
        <v>7.6006819116740382E-5</v>
      </c>
      <c r="R4" s="2">
        <v>8.1938935520737064E-5</v>
      </c>
      <c r="S4" s="2">
        <v>9.2389557611182271E-5</v>
      </c>
      <c r="T4" s="2">
        <v>5.7932796370946259E-5</v>
      </c>
      <c r="U4" s="2">
        <v>1.9487633463342272E-5</v>
      </c>
      <c r="V4" s="2">
        <v>2.5318777673228362E-5</v>
      </c>
      <c r="W4" s="2">
        <v>2.7489679846605868E-5</v>
      </c>
      <c r="X4" s="2">
        <v>7.2952410244895281E-6</v>
      </c>
      <c r="Y4" s="2">
        <v>2.6505200954027701E-6</v>
      </c>
      <c r="Z4" s="2">
        <v>1.186423280799335E-6</v>
      </c>
      <c r="AA4" s="2">
        <v>0</v>
      </c>
      <c r="AB4" s="2">
        <v>0</v>
      </c>
      <c r="AC4" s="2">
        <v>4.568991783503823E-6</v>
      </c>
      <c r="AD4" s="2">
        <v>5.1243388511120216E-6</v>
      </c>
      <c r="AE4" s="2">
        <v>1.2495309021184486E-5</v>
      </c>
      <c r="AF4" s="2">
        <v>2.2466313189604427E-6</v>
      </c>
      <c r="AG4" s="2">
        <v>2.7212006312801772E-5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</row>
    <row r="5" spans="1:57" x14ac:dyDescent="0.2">
      <c r="A5" s="44" t="s">
        <v>54</v>
      </c>
      <c r="B5" s="2">
        <v>4.0673042072412077E-5</v>
      </c>
      <c r="C5" s="2">
        <v>6.7761327306369606E-5</v>
      </c>
      <c r="D5" s="2">
        <v>3.0976046572467816E-5</v>
      </c>
      <c r="E5" s="2">
        <v>8.9360250385274909E-4</v>
      </c>
      <c r="F5" s="2">
        <v>2.2968042489758213E-6</v>
      </c>
      <c r="G5" s="2">
        <v>1.3475798685667773E-4</v>
      </c>
      <c r="H5" s="2">
        <v>2.1713203095195816E-5</v>
      </c>
      <c r="I5" s="2">
        <v>5.4616324452170168E-5</v>
      </c>
      <c r="J5" s="2">
        <v>1.2154856144427534E-4</v>
      </c>
      <c r="K5" s="2">
        <v>3.616066201741202E-5</v>
      </c>
      <c r="L5" s="2">
        <v>5.5655488325792168E-6</v>
      </c>
      <c r="M5" s="2">
        <v>2.5592561491331805E-5</v>
      </c>
      <c r="N5" s="2">
        <v>1.7954286873091482E-6</v>
      </c>
      <c r="O5" s="2">
        <v>2.9922877794888659E-5</v>
      </c>
      <c r="P5" s="2">
        <v>3.4241990175279775E-5</v>
      </c>
      <c r="Q5" s="2">
        <v>1.7024361250335416E-5</v>
      </c>
      <c r="R5" s="2">
        <v>6.0590816480298736E-5</v>
      </c>
      <c r="S5" s="2">
        <v>2.4864306485558982E-5</v>
      </c>
      <c r="T5" s="2">
        <v>2.5931480167095314E-5</v>
      </c>
      <c r="U5" s="2">
        <v>4.0961543093929769E-5</v>
      </c>
      <c r="V5" s="2">
        <v>4.3652165242181204E-4</v>
      </c>
      <c r="W5" s="2">
        <v>6.0674845904041761E-5</v>
      </c>
      <c r="X5" s="2">
        <v>2.0060624428249797E-5</v>
      </c>
      <c r="Y5" s="2">
        <v>2.0856102973017034E-5</v>
      </c>
      <c r="Z5" s="2">
        <v>4.6580310561546234E-6</v>
      </c>
      <c r="AA5" s="2">
        <v>2.2407846331471427E-8</v>
      </c>
      <c r="AB5" s="2">
        <v>0</v>
      </c>
      <c r="AC5" s="2">
        <v>5.2658438878957857E-6</v>
      </c>
      <c r="AD5" s="2">
        <v>9.8566514050559929E-6</v>
      </c>
      <c r="AE5" s="2">
        <v>5.7784233727281952E-6</v>
      </c>
      <c r="AF5" s="2">
        <v>2.1119395167411825E-6</v>
      </c>
      <c r="AG5" s="2">
        <v>1.1573652630204992E-5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</row>
    <row r="6" spans="1:57" x14ac:dyDescent="0.2">
      <c r="A6" s="44" t="s">
        <v>53</v>
      </c>
      <c r="B6" s="2">
        <v>1.0133901777663714E-6</v>
      </c>
      <c r="C6" s="2">
        <v>4.1802344832862828E-6</v>
      </c>
      <c r="D6" s="2">
        <v>-1.140063949987168E-5</v>
      </c>
      <c r="E6" s="2">
        <v>5.9536672943774332E-6</v>
      </c>
      <c r="F6" s="2">
        <v>7.84427334477282E-4</v>
      </c>
      <c r="G6" s="2">
        <v>-5.7003197499358404E-7</v>
      </c>
      <c r="H6" s="2">
        <v>4.1168975971758847E-6</v>
      </c>
      <c r="I6" s="2">
        <v>1.1843997702644468E-5</v>
      </c>
      <c r="J6" s="2">
        <v>1.178066081653407E-5</v>
      </c>
      <c r="K6" s="2">
        <v>-6.1753463957638275E-5</v>
      </c>
      <c r="L6" s="2">
        <v>4.0535607110654864E-5</v>
      </c>
      <c r="M6" s="2">
        <v>1.2920724766521238E-5</v>
      </c>
      <c r="N6" s="2">
        <v>2.4448038038613712E-5</v>
      </c>
      <c r="O6" s="2">
        <v>1.9571097808113049E-5</v>
      </c>
      <c r="P6" s="2">
        <v>1.9381087149781857E-5</v>
      </c>
      <c r="Q6" s="2">
        <v>6.3843581199281416E-5</v>
      </c>
      <c r="R6" s="2">
        <v>1.6467590388703539E-5</v>
      </c>
      <c r="S6" s="2">
        <v>-4.5349210455045131E-5</v>
      </c>
      <c r="T6" s="2">
        <v>2.3244637202516144E-5</v>
      </c>
      <c r="U6" s="2">
        <v>1.0640596866546903E-5</v>
      </c>
      <c r="V6" s="2">
        <v>1.6467590388703538E-6</v>
      </c>
      <c r="W6" s="2">
        <v>1.4567483805391592E-5</v>
      </c>
      <c r="X6" s="2">
        <v>4.306908255507079E-6</v>
      </c>
      <c r="Y6" s="2">
        <v>3.8002131666238939E-7</v>
      </c>
      <c r="Z6" s="2">
        <v>3.1668443055199113E-7</v>
      </c>
      <c r="AA6" s="2">
        <v>0</v>
      </c>
      <c r="AB6" s="2">
        <v>0</v>
      </c>
      <c r="AC6" s="2">
        <v>1.1273965727650882E-5</v>
      </c>
      <c r="AD6" s="2">
        <v>8.4238058526829645E-6</v>
      </c>
      <c r="AE6" s="2">
        <v>5.7509892588241581E-5</v>
      </c>
      <c r="AF6" s="2">
        <v>7.8537738776893807E-6</v>
      </c>
      <c r="AG6" s="2">
        <v>4.9656118710552205E-5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</row>
    <row r="7" spans="1:57" x14ac:dyDescent="0.2">
      <c r="A7" s="44" t="s">
        <v>52</v>
      </c>
      <c r="B7" s="2">
        <v>1.0902203530582638E-4</v>
      </c>
      <c r="C7" s="2">
        <v>3.2027445553602779E-4</v>
      </c>
      <c r="D7" s="2">
        <v>2.1682972699300243E-4</v>
      </c>
      <c r="E7" s="2">
        <v>1.4707435998453274E-4</v>
      </c>
      <c r="F7" s="2">
        <v>9.220337618751964E-6</v>
      </c>
      <c r="G7" s="2">
        <v>6.3494558266028345E-4</v>
      </c>
      <c r="H7" s="2">
        <v>7.2877964884999062E-5</v>
      </c>
      <c r="I7" s="2">
        <v>4.9146221023375946E-5</v>
      </c>
      <c r="J7" s="2">
        <v>1.9710531707292533E-4</v>
      </c>
      <c r="K7" s="2">
        <v>1.8094587306188593E-4</v>
      </c>
      <c r="L7" s="2">
        <v>2.2534748008953529E-5</v>
      </c>
      <c r="M7" s="2">
        <v>2.2977116041461854E-5</v>
      </c>
      <c r="N7" s="2">
        <v>7.2253445309693187E-6</v>
      </c>
      <c r="O7" s="2">
        <v>2.7695708388217329E-5</v>
      </c>
      <c r="P7" s="2">
        <v>7.0058952913132285E-5</v>
      </c>
      <c r="Q7" s="2">
        <v>5.5087830871772083E-5</v>
      </c>
      <c r="R7" s="2">
        <v>7.6659777868795742E-5</v>
      </c>
      <c r="S7" s="2">
        <v>8.7640913734590643E-5</v>
      </c>
      <c r="T7" s="2">
        <v>3.8659496488031518E-5</v>
      </c>
      <c r="U7" s="2">
        <v>2.5449172693714262E-5</v>
      </c>
      <c r="V7" s="2">
        <v>1.2919748714140217E-4</v>
      </c>
      <c r="W7" s="2">
        <v>3.4929726802177006E-5</v>
      </c>
      <c r="X7" s="2">
        <v>1.0920418684862391E-5</v>
      </c>
      <c r="Y7" s="2">
        <v>6.2885651680105118E-6</v>
      </c>
      <c r="Z7" s="2">
        <v>1.9516236728308482E-6</v>
      </c>
      <c r="AA7" s="2">
        <v>8.6738829903593253E-9</v>
      </c>
      <c r="AB7" s="2">
        <v>0</v>
      </c>
      <c r="AC7" s="2">
        <v>4.6925706977843962E-6</v>
      </c>
      <c r="AD7" s="2">
        <v>6.7135854345381191E-6</v>
      </c>
      <c r="AE7" s="2">
        <v>9.7928138961156802E-6</v>
      </c>
      <c r="AF7" s="2">
        <v>2.2985789924452216E-6</v>
      </c>
      <c r="AG7" s="2">
        <v>2.1676033592907956E-5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</row>
    <row r="8" spans="1:57" x14ac:dyDescent="0.2">
      <c r="A8" s="44" t="s">
        <v>51</v>
      </c>
      <c r="B8" s="2">
        <v>5.2092874884472271E-5</v>
      </c>
      <c r="C8" s="2">
        <v>6.5172086688305303E-5</v>
      </c>
      <c r="D8" s="2">
        <v>1.9981035027036683E-4</v>
      </c>
      <c r="E8" s="2">
        <v>4.1438742800983827E-5</v>
      </c>
      <c r="F8" s="2">
        <v>3.0487268140319388E-5</v>
      </c>
      <c r="G8" s="2">
        <v>1.2378719031109291E-4</v>
      </c>
      <c r="H8" s="2">
        <v>5.5258994092610063E-4</v>
      </c>
      <c r="I8" s="2">
        <v>2.0196125696500369E-5</v>
      </c>
      <c r="J8" s="2">
        <v>4.3898576848530821E-5</v>
      </c>
      <c r="K8" s="2">
        <v>1.100051687793893E-4</v>
      </c>
      <c r="L8" s="2">
        <v>1.0346749367342846E-4</v>
      </c>
      <c r="M8" s="2">
        <v>1.1569329366484723E-5</v>
      </c>
      <c r="N8" s="2">
        <v>4.9721857450886952E-5</v>
      </c>
      <c r="O8" s="2">
        <v>1.7948679204079103E-5</v>
      </c>
      <c r="P8" s="2">
        <v>4.1512113047299988E-5</v>
      </c>
      <c r="Q8" s="2">
        <v>5.7811892505221224E-5</v>
      </c>
      <c r="R8" s="2">
        <v>3.5020777044275692E-5</v>
      </c>
      <c r="S8" s="2">
        <v>5.7174729839844063E-5</v>
      </c>
      <c r="T8" s="2">
        <v>2.7286008445788071E-5</v>
      </c>
      <c r="U8" s="2">
        <v>1.1677453940003273E-5</v>
      </c>
      <c r="V8" s="2">
        <v>3.4437676665657801E-5</v>
      </c>
      <c r="W8" s="2">
        <v>1.6292056274098478E-5</v>
      </c>
      <c r="X8" s="2">
        <v>4.2593358782485482E-6</v>
      </c>
      <c r="Y8" s="2">
        <v>2.2358617166871344E-6</v>
      </c>
      <c r="Z8" s="2">
        <v>6.5647062493404635E-7</v>
      </c>
      <c r="AA8" s="2">
        <v>3.8615919113767434E-9</v>
      </c>
      <c r="AB8" s="2">
        <v>0</v>
      </c>
      <c r="AC8" s="2">
        <v>3.2784915327588554E-6</v>
      </c>
      <c r="AD8" s="2">
        <v>2.9965953232283528E-6</v>
      </c>
      <c r="AE8" s="2">
        <v>1.0569177061438147E-5</v>
      </c>
      <c r="AF8" s="2">
        <v>2.0389205292069207E-6</v>
      </c>
      <c r="AG8" s="2">
        <v>2.4949745339405139E-5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</row>
    <row r="9" spans="1:57" x14ac:dyDescent="0.2">
      <c r="A9" s="44" t="s">
        <v>50</v>
      </c>
      <c r="B9" s="2">
        <v>1.2471855651498559E-5</v>
      </c>
      <c r="C9" s="2">
        <v>2.1069877350637718E-6</v>
      </c>
      <c r="D9" s="2">
        <v>-1.1338050592271418E-7</v>
      </c>
      <c r="E9" s="2">
        <v>2.5605097587546283E-6</v>
      </c>
      <c r="F9" s="2">
        <v>1.6723624623600342E-6</v>
      </c>
      <c r="G9" s="2">
        <v>1.8424332212441052E-6</v>
      </c>
      <c r="H9" s="2">
        <v>5.6690252961357091E-8</v>
      </c>
      <c r="I9" s="2">
        <v>1.2117825021754885E-3</v>
      </c>
      <c r="J9" s="2">
        <v>3.092453299042029E-5</v>
      </c>
      <c r="K9" s="2">
        <v>8.9759567188815392E-7</v>
      </c>
      <c r="L9" s="2">
        <v>6.7083466004272555E-7</v>
      </c>
      <c r="M9" s="2">
        <v>2.3418743498336613E-4</v>
      </c>
      <c r="N9" s="2">
        <v>1.6062238339051174E-7</v>
      </c>
      <c r="O9" s="2">
        <v>2.8400871896090544E-4</v>
      </c>
      <c r="P9" s="2">
        <v>2.3431971224027596E-5</v>
      </c>
      <c r="Q9" s="2">
        <v>4.2045270946339834E-6</v>
      </c>
      <c r="R9" s="2">
        <v>2.3357329057628476E-4</v>
      </c>
      <c r="S9" s="2">
        <v>8.4090541892679667E-6</v>
      </c>
      <c r="T9" s="2">
        <v>7.2384004656159441E-5</v>
      </c>
      <c r="U9" s="2">
        <v>5.3878416414473778E-4</v>
      </c>
      <c r="V9" s="2">
        <v>3.4505467302479348E-5</v>
      </c>
      <c r="W9" s="2">
        <v>6.0091668139038515E-4</v>
      </c>
      <c r="X9" s="2">
        <v>8.7841546963622792E-5</v>
      </c>
      <c r="Y9" s="2">
        <v>3.9702073823937083E-5</v>
      </c>
      <c r="Z9" s="2">
        <v>1.5363058552527771E-5</v>
      </c>
      <c r="AA9" s="2">
        <v>6.6138628454916602E-8</v>
      </c>
      <c r="AB9" s="2">
        <v>0</v>
      </c>
      <c r="AC9" s="2">
        <v>6.056408691371648E-6</v>
      </c>
      <c r="AD9" s="2">
        <v>1.4040285983429437E-5</v>
      </c>
      <c r="AE9" s="2">
        <v>1.0648319181241571E-5</v>
      </c>
      <c r="AF9" s="2">
        <v>2.1164361105573313E-6</v>
      </c>
      <c r="AG9" s="2">
        <v>2.2543823927633003E-5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</row>
    <row r="10" spans="1:57" x14ac:dyDescent="0.2">
      <c r="A10" s="44" t="s">
        <v>49</v>
      </c>
      <c r="B10" s="2">
        <v>2.3427226203742333E-4</v>
      </c>
      <c r="C10" s="2">
        <v>2.4533000258784138E-4</v>
      </c>
      <c r="D10" s="2">
        <v>1.227244160192662E-5</v>
      </c>
      <c r="E10" s="2">
        <v>3.8236676577923072E-5</v>
      </c>
      <c r="F10" s="2">
        <v>2.7198740935953565E-6</v>
      </c>
      <c r="G10" s="2">
        <v>7.1152434419346483E-5</v>
      </c>
      <c r="H10" s="2">
        <v>3.1621837156120769E-6</v>
      </c>
      <c r="I10" s="2">
        <v>1.4705144523018585E-4</v>
      </c>
      <c r="J10" s="2">
        <v>1.3418749702926371E-3</v>
      </c>
      <c r="K10" s="2">
        <v>3.7068186979460986E-5</v>
      </c>
      <c r="L10" s="2">
        <v>0</v>
      </c>
      <c r="M10" s="2">
        <v>4.8673863330287779E-5</v>
      </c>
      <c r="N10" s="2">
        <v>8.6481433558493149E-7</v>
      </c>
      <c r="O10" s="2">
        <v>8.6963352997406886E-5</v>
      </c>
      <c r="P10" s="2">
        <v>1.200903631956144E-4</v>
      </c>
      <c r="Q10" s="2">
        <v>2.8492661621256213E-5</v>
      </c>
      <c r="R10" s="2">
        <v>2.285948549488505E-4</v>
      </c>
      <c r="S10" s="2">
        <v>5.8879992817419873E-5</v>
      </c>
      <c r="T10" s="2">
        <v>5.9236481169493044E-5</v>
      </c>
      <c r="U10" s="2">
        <v>7.2769835275974791E-5</v>
      </c>
      <c r="V10" s="2">
        <v>1.9214062013129331E-4</v>
      </c>
      <c r="W10" s="2">
        <v>1.1181191146413727E-4</v>
      </c>
      <c r="X10" s="2">
        <v>2.478254210523536E-5</v>
      </c>
      <c r="Y10" s="2">
        <v>2.1052617680765999E-5</v>
      </c>
      <c r="Z10" s="2">
        <v>5.9876839875994866E-6</v>
      </c>
      <c r="AA10" s="2">
        <v>3.3008180747516467E-8</v>
      </c>
      <c r="AB10" s="2">
        <v>0</v>
      </c>
      <c r="AC10" s="2">
        <v>5.4199432787422034E-6</v>
      </c>
      <c r="AD10" s="2">
        <v>9.9420640411519598E-6</v>
      </c>
      <c r="AE10" s="2">
        <v>6.1263183467390561E-6</v>
      </c>
      <c r="AF10" s="2">
        <v>2.5812397344557879E-6</v>
      </c>
      <c r="AG10" s="2">
        <v>2.3838508135856388E-5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</row>
    <row r="11" spans="1:57" x14ac:dyDescent="0.2">
      <c r="A11" s="44" t="s">
        <v>48</v>
      </c>
      <c r="B11" s="2">
        <v>2.6453530771946144E-4</v>
      </c>
      <c r="C11" s="2">
        <v>3.2615569100109598E-4</v>
      </c>
      <c r="D11" s="2">
        <v>2.1976511405788832E-4</v>
      </c>
      <c r="E11" s="2">
        <v>2.1664529511507617E-5</v>
      </c>
      <c r="F11" s="2">
        <v>3.0469703786652528E-5</v>
      </c>
      <c r="G11" s="2">
        <v>1.2468981952401699E-4</v>
      </c>
      <c r="H11" s="2">
        <v>4.260849170373629E-5</v>
      </c>
      <c r="I11" s="2">
        <v>6.2016299391128531E-5</v>
      </c>
      <c r="J11" s="2">
        <v>1.4154000914407843E-4</v>
      </c>
      <c r="K11" s="2">
        <v>5.9408004061782549E-4</v>
      </c>
      <c r="L11" s="2">
        <v>8.4646864209801326E-5</v>
      </c>
      <c r="M11" s="2">
        <v>3.3581604407274788E-5</v>
      </c>
      <c r="N11" s="2">
        <v>1.834675251394852E-5</v>
      </c>
      <c r="O11" s="2">
        <v>6.153328173754594E-5</v>
      </c>
      <c r="P11" s="2">
        <v>1.492999648901594E-4</v>
      </c>
      <c r="Q11" s="2">
        <v>1.5200803107909784E-4</v>
      </c>
      <c r="R11" s="2">
        <v>1.2252019924399027E-4</v>
      </c>
      <c r="S11" s="2">
        <v>2.7212897869955495E-4</v>
      </c>
      <c r="T11" s="2">
        <v>7.4376800329528894E-5</v>
      </c>
      <c r="U11" s="2">
        <v>3.119818942812135E-5</v>
      </c>
      <c r="V11" s="2">
        <v>2.8094207129688973E-5</v>
      </c>
      <c r="W11" s="2">
        <v>4.3234039156736691E-5</v>
      </c>
      <c r="X11" s="2">
        <v>1.0776836500424658E-5</v>
      </c>
      <c r="Y11" s="2">
        <v>3.7374480736226592E-6</v>
      </c>
      <c r="Z11" s="2">
        <v>1.7499492039631519E-6</v>
      </c>
      <c r="AA11" s="2">
        <v>7.9183221898785141E-9</v>
      </c>
      <c r="AB11" s="2">
        <v>0</v>
      </c>
      <c r="AC11" s="2">
        <v>6.493024195700382E-6</v>
      </c>
      <c r="AD11" s="2">
        <v>7.3006930590679911E-6</v>
      </c>
      <c r="AE11" s="2">
        <v>1.7531165328391031E-5</v>
      </c>
      <c r="AF11" s="2">
        <v>3.3732052528882472E-6</v>
      </c>
      <c r="AG11" s="2">
        <v>5.035261080543748E-5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</row>
    <row r="12" spans="1:57" x14ac:dyDescent="0.2">
      <c r="A12" s="44" t="s">
        <v>47</v>
      </c>
      <c r="B12" s="2">
        <v>5.4452897971262364E-5</v>
      </c>
      <c r="C12" s="2">
        <v>2.2575377280793087E-5</v>
      </c>
      <c r="D12" s="2">
        <v>3.6011806650325364E-5</v>
      </c>
      <c r="E12" s="2">
        <v>1.9039474815126697E-6</v>
      </c>
      <c r="F12" s="2">
        <v>1.512278285315778E-4</v>
      </c>
      <c r="G12" s="2">
        <v>2.371774576970069E-5</v>
      </c>
      <c r="H12" s="2">
        <v>2.6165678245931265E-5</v>
      </c>
      <c r="I12" s="2">
        <v>1.142368488907602E-6</v>
      </c>
      <c r="J12" s="2">
        <v>2.7416843733782449E-5</v>
      </c>
      <c r="K12" s="2">
        <v>8.2794516196065242E-5</v>
      </c>
      <c r="L12" s="2">
        <v>6.5686188112187112E-4</v>
      </c>
      <c r="M12" s="2">
        <v>1.8930677816183118E-5</v>
      </c>
      <c r="N12" s="2">
        <v>1.204926763300161E-4</v>
      </c>
      <c r="O12" s="2">
        <v>2.4968911257551871E-5</v>
      </c>
      <c r="P12" s="2">
        <v>5.1188988002954926E-5</v>
      </c>
      <c r="Q12" s="2">
        <v>1.3572425618211747E-4</v>
      </c>
      <c r="R12" s="2">
        <v>-9.4925381578274542E-5</v>
      </c>
      <c r="S12" s="2">
        <v>3.5032633659833127E-5</v>
      </c>
      <c r="T12" s="2">
        <v>3.4651844163530593E-5</v>
      </c>
      <c r="U12" s="2">
        <v>1.3599624867947644E-5</v>
      </c>
      <c r="V12" s="2">
        <v>7.0174064318609837E-6</v>
      </c>
      <c r="W12" s="2">
        <v>1.8005903325162682E-5</v>
      </c>
      <c r="X12" s="2">
        <v>4.2974814582714548E-6</v>
      </c>
      <c r="Y12" s="2">
        <v>8.7037599154864919E-7</v>
      </c>
      <c r="Z12" s="2">
        <v>5.4398499471790573E-7</v>
      </c>
      <c r="AA12" s="2">
        <v>0</v>
      </c>
      <c r="AB12" s="2">
        <v>0</v>
      </c>
      <c r="AC12" s="2">
        <v>4.8958649524611509E-6</v>
      </c>
      <c r="AD12" s="2">
        <v>4.406278457215036E-6</v>
      </c>
      <c r="AE12" s="2">
        <v>2.8559212222690046E-5</v>
      </c>
      <c r="AF12" s="2">
        <v>2.3935339767587853E-6</v>
      </c>
      <c r="AG12" s="2">
        <v>4.6184326051550197E-5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</row>
    <row r="13" spans="1:57" x14ac:dyDescent="0.2">
      <c r="A13" s="44" t="s">
        <v>46</v>
      </c>
      <c r="B13" s="2">
        <v>6.2118168161559016E-8</v>
      </c>
      <c r="C13" s="2">
        <v>-1.6771905403620931E-7</v>
      </c>
      <c r="D13" s="2">
        <v>1.5529542040389754E-8</v>
      </c>
      <c r="E13" s="2">
        <v>3.1990856603202891E-7</v>
      </c>
      <c r="F13" s="2">
        <v>1.2268338211907906E-6</v>
      </c>
      <c r="G13" s="2">
        <v>7.454180179387083E-8</v>
      </c>
      <c r="H13" s="2">
        <v>1.3355406154735189E-7</v>
      </c>
      <c r="I13" s="2">
        <v>2.2422173979596346E-4</v>
      </c>
      <c r="J13" s="2">
        <v>-4.9570298192924093E-6</v>
      </c>
      <c r="K13" s="2">
        <v>0</v>
      </c>
      <c r="L13" s="2">
        <v>2.8884948195124941E-7</v>
      </c>
      <c r="M13" s="2">
        <v>6.9943814986552226E-4</v>
      </c>
      <c r="N13" s="2">
        <v>1.3665996995542982E-7</v>
      </c>
      <c r="O13" s="2">
        <v>1.0748306636994556E-4</v>
      </c>
      <c r="P13" s="2">
        <v>1.4597769517966367E-6</v>
      </c>
      <c r="Q13" s="2">
        <v>1.4100824172673896E-6</v>
      </c>
      <c r="R13" s="2">
        <v>7.8362069135806695E-6</v>
      </c>
      <c r="S13" s="2">
        <v>5.7148714708634296E-7</v>
      </c>
      <c r="T13" s="2">
        <v>6.6214861351813836E-5</v>
      </c>
      <c r="U13" s="2">
        <v>7.0701346047282441E-4</v>
      </c>
      <c r="V13" s="2">
        <v>7.8890073565179947E-7</v>
      </c>
      <c r="W13" s="2">
        <v>4.9147273467743874E-4</v>
      </c>
      <c r="X13" s="2">
        <v>1.5719623634964124E-4</v>
      </c>
      <c r="Y13" s="2">
        <v>1.9489575260689144E-5</v>
      </c>
      <c r="Z13" s="2">
        <v>1.4048023729736571E-5</v>
      </c>
      <c r="AA13" s="2">
        <v>7.454180179387083E-8</v>
      </c>
      <c r="AB13" s="2">
        <v>0</v>
      </c>
      <c r="AC13" s="2">
        <v>1.0939009413250544E-5</v>
      </c>
      <c r="AD13" s="2">
        <v>3.102802499669873E-5</v>
      </c>
      <c r="AE13" s="2">
        <v>3.5752111685385291E-5</v>
      </c>
      <c r="AF13" s="2">
        <v>3.1866620266879775E-6</v>
      </c>
      <c r="AG13" s="2">
        <v>2.7580466663732207E-5</v>
      </c>
      <c r="AH13" s="2">
        <v>2.5965394291531671E-6</v>
      </c>
      <c r="AI13" s="2">
        <v>1.7144614412590287E-6</v>
      </c>
      <c r="AJ13" s="2">
        <v>0</v>
      </c>
      <c r="AK13" s="2">
        <v>0</v>
      </c>
      <c r="AL13" s="2">
        <v>1.5529542040389754E-8</v>
      </c>
      <c r="AM13" s="2">
        <v>3.1928738435041333E-6</v>
      </c>
      <c r="AN13" s="2">
        <v>3.9134445941782177E-6</v>
      </c>
      <c r="AO13" s="2">
        <v>1.4628828602047148E-6</v>
      </c>
      <c r="AP13" s="2">
        <v>2.1958772445111112E-5</v>
      </c>
      <c r="AQ13" s="2">
        <v>1.7678830658779698E-5</v>
      </c>
      <c r="AR13" s="2">
        <v>4.0376809305013362E-8</v>
      </c>
      <c r="AS13" s="2">
        <v>9.5972569809608672E-7</v>
      </c>
      <c r="AT13" s="2">
        <v>9.0071343834260577E-8</v>
      </c>
      <c r="AU13" s="2">
        <v>1.7703677926044319E-7</v>
      </c>
      <c r="AV13" s="2">
        <v>6.3360531524790195E-7</v>
      </c>
      <c r="AW13" s="2">
        <v>2.0157345568425899E-6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</row>
    <row r="14" spans="1:57" x14ac:dyDescent="0.2">
      <c r="A14" s="44" t="s">
        <v>45</v>
      </c>
      <c r="B14" s="2">
        <v>2.9842340382558206E-5</v>
      </c>
      <c r="C14" s="2">
        <v>1.7392585543871916E-5</v>
      </c>
      <c r="D14" s="2">
        <v>3.4177614813564766E-5</v>
      </c>
      <c r="E14" s="2">
        <v>3.7174205928583547E-6</v>
      </c>
      <c r="F14" s="2">
        <v>9.1339392406242687E-5</v>
      </c>
      <c r="G14" s="2">
        <v>1.7783892974699111E-5</v>
      </c>
      <c r="H14" s="2">
        <v>3.9975143328188737E-5</v>
      </c>
      <c r="I14" s="2">
        <v>1.7052765932890404E-5</v>
      </c>
      <c r="J14" s="2">
        <v>1.9627156925174583E-5</v>
      </c>
      <c r="K14" s="2">
        <v>3.7133015672707E-5</v>
      </c>
      <c r="L14" s="2">
        <v>1.771283978331207E-4</v>
      </c>
      <c r="M14" s="2">
        <v>1.3149989188587589E-5</v>
      </c>
      <c r="N14" s="2">
        <v>6.6247318282647251E-4</v>
      </c>
      <c r="O14" s="2">
        <v>7.8879340003587261E-6</v>
      </c>
      <c r="P14" s="2">
        <v>2.3190114058495887E-5</v>
      </c>
      <c r="Q14" s="2">
        <v>5.0602229344337834E-5</v>
      </c>
      <c r="R14" s="2">
        <v>2.6454441836712228E-5</v>
      </c>
      <c r="S14" s="2">
        <v>2.6732476063878918E-5</v>
      </c>
      <c r="T14" s="2">
        <v>2.6464739400681361E-5</v>
      </c>
      <c r="U14" s="2">
        <v>1.1862793692445499E-5</v>
      </c>
      <c r="V14" s="2">
        <v>7.6098997731920339E-6</v>
      </c>
      <c r="W14" s="2">
        <v>1.5961224152161911E-5</v>
      </c>
      <c r="X14" s="2">
        <v>4.0675377678090036E-6</v>
      </c>
      <c r="Y14" s="2">
        <v>9.9886370500626151E-7</v>
      </c>
      <c r="Z14" s="2">
        <v>5.1487819845683583E-7</v>
      </c>
      <c r="AA14" s="2">
        <v>0</v>
      </c>
      <c r="AB14" s="2">
        <v>0</v>
      </c>
      <c r="AC14" s="2">
        <v>7.4348411857167095E-6</v>
      </c>
      <c r="AD14" s="2">
        <v>5.262055188228862E-6</v>
      </c>
      <c r="AE14" s="2">
        <v>2.7113485930736976E-5</v>
      </c>
      <c r="AF14" s="2">
        <v>5.0561039088461283E-6</v>
      </c>
      <c r="AG14" s="2">
        <v>3.0480789348644685E-5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</row>
    <row r="15" spans="1:57" x14ac:dyDescent="0.2">
      <c r="A15" s="44" t="s">
        <v>44</v>
      </c>
      <c r="B15" s="2">
        <v>2.7936647175380816E-5</v>
      </c>
      <c r="C15" s="2">
        <v>2.7655242948883405E-6</v>
      </c>
      <c r="D15" s="2">
        <v>-7.2776955128640537E-7</v>
      </c>
      <c r="E15" s="2">
        <v>2.3434179551422252E-6</v>
      </c>
      <c r="F15" s="2">
        <v>1.9455706004389902E-6</v>
      </c>
      <c r="G15" s="2">
        <v>2.1736050598420643E-6</v>
      </c>
      <c r="H15" s="2">
        <v>0</v>
      </c>
      <c r="I15" s="2">
        <v>6.7209032881598689E-4</v>
      </c>
      <c r="J15" s="2">
        <v>1.5647045352657716E-5</v>
      </c>
      <c r="K15" s="2">
        <v>-1.3148369893241056E-6</v>
      </c>
      <c r="L15" s="2">
        <v>2.2318266239449767E-7</v>
      </c>
      <c r="M15" s="2">
        <v>2.7465537685848084E-4</v>
      </c>
      <c r="N15" s="2">
        <v>1.6496109829158524E-7</v>
      </c>
      <c r="O15" s="2">
        <v>1.3723938572368431E-3</v>
      </c>
      <c r="P15" s="2">
        <v>7.2121962532482777E-5</v>
      </c>
      <c r="Q15" s="2">
        <v>1.7340322508650753E-5</v>
      </c>
      <c r="R15" s="2">
        <v>2.2298859051415461E-4</v>
      </c>
      <c r="S15" s="2">
        <v>2.6257925410413507E-5</v>
      </c>
      <c r="T15" s="2">
        <v>2.926798027453408E-4</v>
      </c>
      <c r="U15" s="2">
        <v>2.0059754731957622E-4</v>
      </c>
      <c r="V15" s="2">
        <v>1.8087499247971463E-5</v>
      </c>
      <c r="W15" s="2">
        <v>3.0742926565141201E-4</v>
      </c>
      <c r="X15" s="2">
        <v>3.3661767645500539E-5</v>
      </c>
      <c r="Y15" s="2">
        <v>2.8256865777946834E-5</v>
      </c>
      <c r="Z15" s="2">
        <v>1.0678805215875854E-5</v>
      </c>
      <c r="AA15" s="2">
        <v>4.366617307718433E-8</v>
      </c>
      <c r="AB15" s="2">
        <v>0</v>
      </c>
      <c r="AC15" s="2">
        <v>6.593592134654833E-6</v>
      </c>
      <c r="AD15" s="2">
        <v>1.0508992320575694E-5</v>
      </c>
      <c r="AE15" s="2">
        <v>1.3808214286407399E-5</v>
      </c>
      <c r="AF15" s="2">
        <v>3.1827788376258795E-6</v>
      </c>
      <c r="AG15" s="2">
        <v>8.7186792244111367E-5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</row>
    <row r="16" spans="1:57" x14ac:dyDescent="0.2">
      <c r="A16" s="44" t="s">
        <v>43</v>
      </c>
      <c r="B16" s="2">
        <v>1.8637175163658002E-4</v>
      </c>
      <c r="C16" s="2">
        <v>1.1318301042562102E-5</v>
      </c>
      <c r="D16" s="2">
        <v>4.8711675373052092E-6</v>
      </c>
      <c r="E16" s="2">
        <v>1.3158764795344839E-5</v>
      </c>
      <c r="F16" s="2">
        <v>1.3500407767418282E-5</v>
      </c>
      <c r="G16" s="2">
        <v>8.2214728118318682E-6</v>
      </c>
      <c r="H16" s="2">
        <v>1.4547378165707863E-6</v>
      </c>
      <c r="I16" s="2">
        <v>1.3686658290903479E-4</v>
      </c>
      <c r="J16" s="2">
        <v>1.2932839604134984E-4</v>
      </c>
      <c r="K16" s="2">
        <v>1.1979545504639732E-5</v>
      </c>
      <c r="L16" s="2">
        <v>8.673323194251582E-6</v>
      </c>
      <c r="M16" s="2">
        <v>5.9875686041129408E-5</v>
      </c>
      <c r="N16" s="2">
        <v>2.9756000793493354E-6</v>
      </c>
      <c r="O16" s="2">
        <v>1.6447353920077585E-4</v>
      </c>
      <c r="P16" s="2">
        <v>1.4418104873371686E-3</v>
      </c>
      <c r="Q16" s="2">
        <v>1.7151579272190262E-4</v>
      </c>
      <c r="R16" s="2">
        <v>3.0957261566267718E-4</v>
      </c>
      <c r="S16" s="2">
        <v>3.7744935969494594E-4</v>
      </c>
      <c r="T16" s="2">
        <v>2.647622826158831E-4</v>
      </c>
      <c r="U16" s="2">
        <v>5.3847340695188344E-5</v>
      </c>
      <c r="V16" s="2">
        <v>4.5383411580594681E-5</v>
      </c>
      <c r="W16" s="2">
        <v>7.833542727412991E-5</v>
      </c>
      <c r="X16" s="2">
        <v>2.000264497784831E-5</v>
      </c>
      <c r="Y16" s="2">
        <v>9.4117128435716025E-6</v>
      </c>
      <c r="Z16" s="2">
        <v>3.8793008441887634E-6</v>
      </c>
      <c r="AA16" s="2">
        <v>1.1020741034627167E-8</v>
      </c>
      <c r="AB16" s="2">
        <v>0</v>
      </c>
      <c r="AC16" s="2">
        <v>1.1902400317397341E-5</v>
      </c>
      <c r="AD16" s="2">
        <v>1.2255064030505409E-5</v>
      </c>
      <c r="AE16" s="2">
        <v>2.9149860036588863E-5</v>
      </c>
      <c r="AF16" s="2">
        <v>6.414071282153013E-6</v>
      </c>
      <c r="AG16" s="2">
        <v>7.9966496947254749E-5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</row>
    <row r="17" spans="1:57" x14ac:dyDescent="0.2">
      <c r="A17" s="44" t="s">
        <v>42</v>
      </c>
      <c r="B17" s="2">
        <v>8.5622635907339211E-5</v>
      </c>
      <c r="C17" s="2">
        <v>2.4120953207068445E-5</v>
      </c>
      <c r="D17" s="2">
        <v>1.9256274699132209E-5</v>
      </c>
      <c r="E17" s="2">
        <v>5.1039249919330992E-6</v>
      </c>
      <c r="F17" s="2">
        <v>5.9400607808759859E-5</v>
      </c>
      <c r="G17" s="2">
        <v>1.4305712837966331E-5</v>
      </c>
      <c r="H17" s="2">
        <v>9.8949891971010695E-6</v>
      </c>
      <c r="I17" s="2">
        <v>6.9510305388935037E-5</v>
      </c>
      <c r="J17" s="2">
        <v>5.7624662754475448E-5</v>
      </c>
      <c r="K17" s="2">
        <v>6.1158149287352201E-5</v>
      </c>
      <c r="L17" s="2">
        <v>5.577817066003811E-5</v>
      </c>
      <c r="M17" s="2">
        <v>4.9355322743506919E-5</v>
      </c>
      <c r="N17" s="2">
        <v>1.4213694959506E-5</v>
      </c>
      <c r="O17" s="2">
        <v>8.5082797687038598E-5</v>
      </c>
      <c r="P17" s="2">
        <v>2.099173188689408E-4</v>
      </c>
      <c r="Q17" s="2">
        <v>5.0209555381880335E-4</v>
      </c>
      <c r="R17" s="2">
        <v>9.0714291848810959E-5</v>
      </c>
      <c r="S17" s="2">
        <v>2.5348778431990811E-4</v>
      </c>
      <c r="T17" s="2">
        <v>1.2398488943745177E-4</v>
      </c>
      <c r="U17" s="2">
        <v>3.7086272282129268E-5</v>
      </c>
      <c r="V17" s="2">
        <v>1.3449946568285242E-5</v>
      </c>
      <c r="W17" s="2">
        <v>4.7067144832459978E-5</v>
      </c>
      <c r="X17" s="2">
        <v>1.2566574935066052E-5</v>
      </c>
      <c r="Y17" s="2">
        <v>3.5457555833381384E-6</v>
      </c>
      <c r="Z17" s="2">
        <v>1.6992634889008035E-6</v>
      </c>
      <c r="AA17" s="2">
        <v>6.134525230688821E-9</v>
      </c>
      <c r="AB17" s="2">
        <v>0</v>
      </c>
      <c r="AC17" s="2">
        <v>1.2450018955682963E-5</v>
      </c>
      <c r="AD17" s="2">
        <v>1.1186306758161066E-5</v>
      </c>
      <c r="AE17" s="2">
        <v>4.4800437759720459E-5</v>
      </c>
      <c r="AF17" s="2">
        <v>6.5884800977597951E-6</v>
      </c>
      <c r="AG17" s="2">
        <v>1.1889630075859539E-4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</row>
    <row r="18" spans="1:57" x14ac:dyDescent="0.2">
      <c r="A18" s="44" t="s">
        <v>41</v>
      </c>
      <c r="B18" s="2">
        <v>1.2169102221759649E-4</v>
      </c>
      <c r="C18" s="2">
        <v>5.285257546534659E-6</v>
      </c>
      <c r="D18" s="2">
        <v>2.4393496368621505E-6</v>
      </c>
      <c r="E18" s="2">
        <v>7.3424424069550738E-6</v>
      </c>
      <c r="F18" s="2">
        <v>2.9922688878842385E-6</v>
      </c>
      <c r="G18" s="2">
        <v>4.1875502099466928E-6</v>
      </c>
      <c r="H18" s="2">
        <v>5.8137833011881258E-7</v>
      </c>
      <c r="I18" s="2">
        <v>3.5626294888098896E-4</v>
      </c>
      <c r="J18" s="2">
        <v>1.0327393245928726E-4</v>
      </c>
      <c r="K18" s="2">
        <v>1.2001600213361782E-5</v>
      </c>
      <c r="L18" s="2">
        <v>2.5084645432399115E-6</v>
      </c>
      <c r="M18" s="2">
        <v>8.6958748971407561E-5</v>
      </c>
      <c r="N18" s="2">
        <v>9.310184447357208E-7</v>
      </c>
      <c r="O18" s="2">
        <v>3.3483326232115502E-4</v>
      </c>
      <c r="P18" s="2">
        <v>2.8319223050878327E-4</v>
      </c>
      <c r="Q18" s="2">
        <v>4.9254534750974932E-5</v>
      </c>
      <c r="R18" s="2">
        <v>9.5651371402365854E-4</v>
      </c>
      <c r="S18" s="2">
        <v>1.047985259823261E-4</v>
      </c>
      <c r="T18" s="2">
        <v>1.9150927440731935E-4</v>
      </c>
      <c r="U18" s="2">
        <v>8.8316653602594152E-5</v>
      </c>
      <c r="V18" s="2">
        <v>4.3383833291593348E-5</v>
      </c>
      <c r="W18" s="2">
        <v>1.357457417086506E-4</v>
      </c>
      <c r="X18" s="2">
        <v>2.7483339241980235E-5</v>
      </c>
      <c r="Y18" s="2">
        <v>1.866915588745166E-5</v>
      </c>
      <c r="Z18" s="2">
        <v>6.4358174585879746E-6</v>
      </c>
      <c r="AA18" s="2">
        <v>2.845907909672509E-8</v>
      </c>
      <c r="AB18" s="2">
        <v>0</v>
      </c>
      <c r="AC18" s="2">
        <v>8.9198885054592656E-6</v>
      </c>
      <c r="AD18" s="2">
        <v>1.2855372586263533E-5</v>
      </c>
      <c r="AE18" s="2">
        <v>1.9876633957698424E-5</v>
      </c>
      <c r="AF18" s="2">
        <v>4.4355507563610106E-6</v>
      </c>
      <c r="AG18" s="2">
        <v>4.9925355901112015E-5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</row>
    <row r="19" spans="1:57" x14ac:dyDescent="0.2">
      <c r="A19" s="44" t="s">
        <v>40</v>
      </c>
      <c r="B19" s="2">
        <v>2.8377318729336069E-4</v>
      </c>
      <c r="C19" s="2">
        <v>5.5562377366623553E-5</v>
      </c>
      <c r="D19" s="2">
        <v>2.7921304719770473E-5</v>
      </c>
      <c r="E19" s="2">
        <v>1.1247496381184914E-5</v>
      </c>
      <c r="F19" s="2">
        <v>1.7094156447961671E-5</v>
      </c>
      <c r="G19" s="2">
        <v>2.6902279000070826E-5</v>
      </c>
      <c r="H19" s="2">
        <v>1.0585129663380138E-5</v>
      </c>
      <c r="I19" s="2">
        <v>7.8579620810339436E-5</v>
      </c>
      <c r="J19" s="2">
        <v>1.3061362162250295E-4</v>
      </c>
      <c r="K19" s="2">
        <v>8.5942081635169448E-5</v>
      </c>
      <c r="L19" s="2">
        <v>1.9208634816338449E-5</v>
      </c>
      <c r="M19" s="2">
        <v>4.3283117444242738E-5</v>
      </c>
      <c r="N19" s="2">
        <v>5.1588177059794901E-6</v>
      </c>
      <c r="O19" s="2">
        <v>1.3832000362773157E-4</v>
      </c>
      <c r="P19" s="2">
        <v>4.9705527042649797E-4</v>
      </c>
      <c r="Q19" s="2">
        <v>2.1461955439024304E-4</v>
      </c>
      <c r="R19" s="2">
        <v>1.8309344618703505E-4</v>
      </c>
      <c r="S19" s="2">
        <v>8.1176862613423922E-4</v>
      </c>
      <c r="T19" s="2">
        <v>1.5087949562302979E-4</v>
      </c>
      <c r="U19" s="2">
        <v>3.4188312895923342E-5</v>
      </c>
      <c r="V19" s="2">
        <v>2.8316177186154093E-5</v>
      </c>
      <c r="W19" s="2">
        <v>4.5856157386484355E-5</v>
      </c>
      <c r="X19" s="2">
        <v>1.3565779893501623E-5</v>
      </c>
      <c r="Y19" s="2">
        <v>5.6938062088218084E-6</v>
      </c>
      <c r="Z19" s="2">
        <v>2.4456617272791659E-6</v>
      </c>
      <c r="AA19" s="2">
        <v>1.2737821496245654E-8</v>
      </c>
      <c r="AB19" s="2">
        <v>0</v>
      </c>
      <c r="AC19" s="2">
        <v>9.3750366212368022E-6</v>
      </c>
      <c r="AD19" s="2">
        <v>9.6552686941542064E-6</v>
      </c>
      <c r="AE19" s="2">
        <v>2.5106246169100187E-5</v>
      </c>
      <c r="AF19" s="2">
        <v>4.9550125620395611E-6</v>
      </c>
      <c r="AG19" s="2">
        <v>7.0007066943366129E-5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</row>
    <row r="20" spans="1:57" x14ac:dyDescent="0.2">
      <c r="A20" s="44" t="s">
        <v>39</v>
      </c>
      <c r="B20" s="2">
        <v>5.7538610923172013E-5</v>
      </c>
      <c r="C20" s="2">
        <v>4.8745010948129454E-6</v>
      </c>
      <c r="D20" s="2">
        <v>1.2751694864030665E-5</v>
      </c>
      <c r="E20" s="2">
        <v>5.7714092962585273E-6</v>
      </c>
      <c r="F20" s="2">
        <v>7.1947636159439081E-6</v>
      </c>
      <c r="G20" s="2">
        <v>3.1879237160076661E-6</v>
      </c>
      <c r="H20" s="2">
        <v>-6.6293214889456058E-7</v>
      </c>
      <c r="I20" s="2">
        <v>2.3841184854730117E-4</v>
      </c>
      <c r="J20" s="2">
        <v>3.1138312993665097E-5</v>
      </c>
      <c r="K20" s="2">
        <v>3.9025255765072437E-5</v>
      </c>
      <c r="L20" s="2">
        <v>4.2310669502976361E-6</v>
      </c>
      <c r="M20" s="2">
        <v>1.7872845714241145E-4</v>
      </c>
      <c r="N20" s="2">
        <v>1.3746093087372507E-6</v>
      </c>
      <c r="O20" s="2">
        <v>7.360399163145651E-4</v>
      </c>
      <c r="P20" s="2">
        <v>3.1557520087819013E-4</v>
      </c>
      <c r="Q20" s="2">
        <v>7.1391943034630387E-5</v>
      </c>
      <c r="R20" s="2">
        <v>2.4897976692085563E-4</v>
      </c>
      <c r="S20" s="2">
        <v>2.2431479138110212E-4</v>
      </c>
      <c r="T20" s="2">
        <v>1.1998681934903962E-3</v>
      </c>
      <c r="U20" s="2">
        <v>1.6791681371411632E-4</v>
      </c>
      <c r="V20" s="2">
        <v>2.2071740957313015E-5</v>
      </c>
      <c r="W20" s="2">
        <v>2.471274565048267E-4</v>
      </c>
      <c r="X20" s="2">
        <v>3.0962830954251831E-5</v>
      </c>
      <c r="Y20" s="2">
        <v>6.6195724867559808E-6</v>
      </c>
      <c r="Z20" s="2">
        <v>4.6405250422619245E-6</v>
      </c>
      <c r="AA20" s="2">
        <v>1.9498004379251784E-8</v>
      </c>
      <c r="AB20" s="2">
        <v>0</v>
      </c>
      <c r="AC20" s="2">
        <v>1.0567918373554466E-5</v>
      </c>
      <c r="AD20" s="2">
        <v>1.2780941870599544E-5</v>
      </c>
      <c r="AE20" s="2">
        <v>2.8584074419983111E-5</v>
      </c>
      <c r="AF20" s="2">
        <v>5.8104053050170308E-6</v>
      </c>
      <c r="AG20" s="2">
        <v>1.6945715606007724E-4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</row>
    <row r="21" spans="1:57" x14ac:dyDescent="0.2">
      <c r="A21" s="44" t="s">
        <v>38</v>
      </c>
      <c r="B21" s="2">
        <v>5.6207943929663956E-7</v>
      </c>
      <c r="C21" s="2">
        <v>-1.354408287461782E-7</v>
      </c>
      <c r="D21" s="2">
        <v>8.1264497247706919E-8</v>
      </c>
      <c r="E21" s="2">
        <v>3.7246227905199008E-7</v>
      </c>
      <c r="F21" s="2">
        <v>6.230278122324198E-7</v>
      </c>
      <c r="G21" s="2">
        <v>1.2189674587156037E-7</v>
      </c>
      <c r="H21" s="2">
        <v>2.031612431192673E-7</v>
      </c>
      <c r="I21" s="2">
        <v>1.6496692941284504E-5</v>
      </c>
      <c r="J21" s="2">
        <v>5.4176331498471277E-8</v>
      </c>
      <c r="K21" s="2">
        <v>-1.3544082874617819E-8</v>
      </c>
      <c r="L21" s="2">
        <v>8.8036538685015821E-8</v>
      </c>
      <c r="M21" s="2">
        <v>8.8950764279052542E-5</v>
      </c>
      <c r="N21" s="2">
        <v>3.3860207186544551E-8</v>
      </c>
      <c r="O21" s="2">
        <v>2.7562208649847269E-6</v>
      </c>
      <c r="P21" s="2">
        <v>3.1828594755351876E-7</v>
      </c>
      <c r="Q21" s="2">
        <v>3.6569023761468112E-7</v>
      </c>
      <c r="R21" s="2">
        <v>7.9232884816514247E-7</v>
      </c>
      <c r="S21" s="2">
        <v>2.5733757461773863E-7</v>
      </c>
      <c r="T21" s="2">
        <v>2.3160381715596474E-6</v>
      </c>
      <c r="U21" s="2">
        <v>2.0685268290674438E-3</v>
      </c>
      <c r="V21" s="2">
        <v>2.3837585859327365E-6</v>
      </c>
      <c r="W21" s="2">
        <v>3.5369695222920702E-4</v>
      </c>
      <c r="X21" s="2">
        <v>2.601886040628456E-4</v>
      </c>
      <c r="Y21" s="2">
        <v>2.3261962337156109E-5</v>
      </c>
      <c r="Z21" s="2">
        <v>2.6085903616513922E-5</v>
      </c>
      <c r="AA21" s="2">
        <v>1.354408287461782E-7</v>
      </c>
      <c r="AB21" s="2">
        <v>0</v>
      </c>
      <c r="AC21" s="2">
        <v>8.6208087496942426E-6</v>
      </c>
      <c r="AD21" s="2">
        <v>2.9499012500917612E-5</v>
      </c>
      <c r="AE21" s="2">
        <v>1.1194184495871627E-5</v>
      </c>
      <c r="AF21" s="2">
        <v>2.0451565140672912E-6</v>
      </c>
      <c r="AG21" s="2">
        <v>3.4672852159021617E-6</v>
      </c>
      <c r="AH21" s="2">
        <v>2.6275520776758567E-6</v>
      </c>
      <c r="AI21" s="2">
        <v>1.7675028151376254E-6</v>
      </c>
      <c r="AJ21" s="2">
        <v>0</v>
      </c>
      <c r="AK21" s="2">
        <v>0</v>
      </c>
      <c r="AL21" s="2">
        <v>3.3860207186544551E-8</v>
      </c>
      <c r="AM21" s="2">
        <v>2.7291326992354904E-6</v>
      </c>
      <c r="AN21" s="2">
        <v>3.9887324065749478E-6</v>
      </c>
      <c r="AO21" s="2">
        <v>1.8149071051987881E-6</v>
      </c>
      <c r="AP21" s="2">
        <v>3.8946010305963537E-5</v>
      </c>
      <c r="AQ21" s="2">
        <v>3.6738324797400834E-5</v>
      </c>
      <c r="AR21" s="2">
        <v>7.4492455810398017E-8</v>
      </c>
      <c r="AS21" s="2">
        <v>2.106104887003071E-6</v>
      </c>
      <c r="AT21" s="2">
        <v>1.9638920168195842E-7</v>
      </c>
      <c r="AU21" s="2">
        <v>3.7923432048929895E-7</v>
      </c>
      <c r="AV21" s="2">
        <v>1.1038427542813524E-6</v>
      </c>
      <c r="AW21" s="2">
        <v>5.2686482382263328E-6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</row>
    <row r="22" spans="1:57" x14ac:dyDescent="0.2">
      <c r="A22" s="44" t="s">
        <v>37</v>
      </c>
      <c r="B22" s="2">
        <v>2.1469753182739756E-5</v>
      </c>
      <c r="C22" s="2">
        <v>1.0091684464864795E-5</v>
      </c>
      <c r="D22" s="2">
        <v>3.4796694043925137E-6</v>
      </c>
      <c r="E22" s="2">
        <v>1.2486931943969732E-4</v>
      </c>
      <c r="F22" s="2">
        <v>6.9464749662549245E-7</v>
      </c>
      <c r="G22" s="2">
        <v>1.6414263068409784E-5</v>
      </c>
      <c r="H22" s="2">
        <v>2.6563834824660038E-6</v>
      </c>
      <c r="I22" s="2">
        <v>7.9157655008980893E-5</v>
      </c>
      <c r="J22" s="2">
        <v>1.279759374107169E-4</v>
      </c>
      <c r="K22" s="2">
        <v>3.2738479239108859E-6</v>
      </c>
      <c r="L22" s="2">
        <v>1.1127223788537982E-6</v>
      </c>
      <c r="M22" s="2">
        <v>3.3484582105854756E-5</v>
      </c>
      <c r="N22" s="2">
        <v>1.9295763795152569E-7</v>
      </c>
      <c r="O22" s="2">
        <v>3.470664714621442E-5</v>
      </c>
      <c r="P22" s="2">
        <v>2.0704354552198707E-5</v>
      </c>
      <c r="Q22" s="2">
        <v>6.4833766351712638E-6</v>
      </c>
      <c r="R22" s="2">
        <v>5.4594147697751679E-5</v>
      </c>
      <c r="S22" s="2">
        <v>1.0683421221249472E-5</v>
      </c>
      <c r="T22" s="2">
        <v>2.036346272515101E-5</v>
      </c>
      <c r="U22" s="2">
        <v>6.3778931264244293E-5</v>
      </c>
      <c r="V22" s="2">
        <v>9.2000272198907926E-4</v>
      </c>
      <c r="W22" s="2">
        <v>9.9958488380155362E-5</v>
      </c>
      <c r="X22" s="2">
        <v>4.1569507136023688E-5</v>
      </c>
      <c r="Y22" s="2">
        <v>5.5694006234075368E-5</v>
      </c>
      <c r="Z22" s="2">
        <v>1.2104875820825712E-5</v>
      </c>
      <c r="AA22" s="2">
        <v>1.2863842530101714E-7</v>
      </c>
      <c r="AB22" s="2">
        <v>5.7887291385457706E-8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1.0676989299984422E-6</v>
      </c>
      <c r="AI22" s="2">
        <v>8.3614976445661124E-7</v>
      </c>
      <c r="AJ22" s="2">
        <v>0</v>
      </c>
      <c r="AK22" s="2">
        <v>6.4319212650508563E-9</v>
      </c>
      <c r="AL22" s="2">
        <v>1.9295763795152573E-8</v>
      </c>
      <c r="AM22" s="2">
        <v>1.2670884892150186E-6</v>
      </c>
      <c r="AN22" s="2">
        <v>1.5758207099374597E-6</v>
      </c>
      <c r="AO22" s="2">
        <v>7.7826247307115358E-7</v>
      </c>
      <c r="AP22" s="2">
        <v>1.3224030120944561E-5</v>
      </c>
      <c r="AQ22" s="2">
        <v>1.2175626954741271E-5</v>
      </c>
      <c r="AR22" s="2">
        <v>4.5023448855355988E-8</v>
      </c>
      <c r="AS22" s="2">
        <v>7.3323902421579766E-7</v>
      </c>
      <c r="AT22" s="2">
        <v>6.4319212650508568E-8</v>
      </c>
      <c r="AU22" s="2">
        <v>2.3154916554183082E-7</v>
      </c>
      <c r="AV22" s="2">
        <v>4.2450680349335654E-7</v>
      </c>
      <c r="AW22" s="2">
        <v>2.1675574663221388E-6</v>
      </c>
      <c r="AX22" s="2">
        <v>0</v>
      </c>
      <c r="AY22" s="2">
        <v>0</v>
      </c>
      <c r="AZ22" s="2">
        <v>1.2220650403596627E-7</v>
      </c>
      <c r="BA22" s="2">
        <v>0</v>
      </c>
      <c r="BB22" s="2">
        <v>0</v>
      </c>
      <c r="BC22" s="2">
        <v>6.4319212650508563E-9</v>
      </c>
      <c r="BD22" s="2">
        <v>6.4319212650508563E-9</v>
      </c>
      <c r="BE22" s="2">
        <v>1.981031749635664E-6</v>
      </c>
    </row>
    <row r="23" spans="1:57" x14ac:dyDescent="0.2">
      <c r="A23" s="44" t="s">
        <v>36</v>
      </c>
      <c r="B23" s="2">
        <v>6.66356892865074E-7</v>
      </c>
      <c r="C23" s="2">
        <v>-7.119977759380243E-7</v>
      </c>
      <c r="D23" s="2">
        <v>-2.5558894520852152E-7</v>
      </c>
      <c r="E23" s="2">
        <v>1.0406121340632662E-6</v>
      </c>
      <c r="F23" s="2">
        <v>1.004099427604906E-7</v>
      </c>
      <c r="G23" s="2">
        <v>-5.9333147994835349E-7</v>
      </c>
      <c r="H23" s="2">
        <v>1.7343535567721103E-7</v>
      </c>
      <c r="I23" s="2">
        <v>1.0789504758445446E-5</v>
      </c>
      <c r="J23" s="2">
        <v>-1.4605082583344086E-7</v>
      </c>
      <c r="K23" s="2">
        <v>-2.6471712182311156E-7</v>
      </c>
      <c r="L23" s="2">
        <v>-9.128176614590054E-9</v>
      </c>
      <c r="M23" s="2">
        <v>2.1405574161213676E-5</v>
      </c>
      <c r="N23" s="2">
        <v>1.8256353229180108E-8</v>
      </c>
      <c r="O23" s="2">
        <v>4.5458319540658469E-6</v>
      </c>
      <c r="P23" s="2">
        <v>1.2779447260426076E-7</v>
      </c>
      <c r="Q23" s="2">
        <v>6.3897236302130381E-8</v>
      </c>
      <c r="R23" s="2">
        <v>1.159278430052937E-6</v>
      </c>
      <c r="S23" s="2">
        <v>2.7384529843770165E-7</v>
      </c>
      <c r="T23" s="2">
        <v>2.7293248077624264E-6</v>
      </c>
      <c r="U23" s="2">
        <v>1.5564453945537504E-4</v>
      </c>
      <c r="V23" s="2">
        <v>4.591472837138797E-6</v>
      </c>
      <c r="W23" s="2">
        <v>1.5125388650375719E-3</v>
      </c>
      <c r="X23" s="2">
        <v>9.0615409253035471E-5</v>
      </c>
      <c r="Y23" s="2">
        <v>7.5864275843857946E-5</v>
      </c>
      <c r="Z23" s="2">
        <v>5.7023719311344069E-5</v>
      </c>
      <c r="AA23" s="2">
        <v>2.8297347505229169E-7</v>
      </c>
      <c r="AB23" s="2">
        <v>0</v>
      </c>
      <c r="AC23" s="2">
        <v>3.4778352901588109E-6</v>
      </c>
      <c r="AD23" s="2">
        <v>1.2368679312769525E-5</v>
      </c>
      <c r="AE23" s="2">
        <v>3.0488109892730782E-6</v>
      </c>
      <c r="AF23" s="2">
        <v>7.7589501224015477E-7</v>
      </c>
      <c r="AG23" s="2">
        <v>2.5558894520852152E-7</v>
      </c>
      <c r="AH23" s="2">
        <v>5.7324949139625541E-6</v>
      </c>
      <c r="AI23" s="2">
        <v>2.008198855209812E-6</v>
      </c>
      <c r="AJ23" s="2">
        <v>0</v>
      </c>
      <c r="AK23" s="2">
        <v>0</v>
      </c>
      <c r="AL23" s="2">
        <v>4.564088307295028E-8</v>
      </c>
      <c r="AM23" s="2">
        <v>2.7749656908353765E-6</v>
      </c>
      <c r="AN23" s="2">
        <v>2.0447115616681722E-6</v>
      </c>
      <c r="AO23" s="2">
        <v>8.7630495500064529E-7</v>
      </c>
      <c r="AP23" s="2">
        <v>1.9050504594649443E-5</v>
      </c>
      <c r="AQ23" s="2">
        <v>2.2491827178349896E-5</v>
      </c>
      <c r="AR23" s="2">
        <v>9.128176614590056E-8</v>
      </c>
      <c r="AS23" s="2">
        <v>1.7891226164596507E-6</v>
      </c>
      <c r="AT23" s="2">
        <v>2.0994806213557123E-7</v>
      </c>
      <c r="AU23" s="2">
        <v>3.925115944273724E-7</v>
      </c>
      <c r="AV23" s="2">
        <v>8.3066407192769499E-7</v>
      </c>
      <c r="AW23" s="2">
        <v>4.4636783645345362E-6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</row>
    <row r="24" spans="1:57" x14ac:dyDescent="0.2">
      <c r="A24" s="44" t="s">
        <v>35</v>
      </c>
      <c r="B24" s="2">
        <v>1.5913328823079979E-7</v>
      </c>
      <c r="C24" s="2">
        <v>5.3943487535864338E-8</v>
      </c>
      <c r="D24" s="2">
        <v>4.0457615651898259E-8</v>
      </c>
      <c r="E24" s="2">
        <v>3.8120064525344132E-7</v>
      </c>
      <c r="F24" s="2">
        <v>7.0126533796623638E-8</v>
      </c>
      <c r="G24" s="2">
        <v>9.889639381575129E-8</v>
      </c>
      <c r="H24" s="2">
        <v>4.5851964405484685E-8</v>
      </c>
      <c r="I24" s="2">
        <v>1.3395966071406309E-6</v>
      </c>
      <c r="J24" s="2">
        <v>6.3833126917439471E-8</v>
      </c>
      <c r="K24" s="2">
        <v>4.6751022531082418E-8</v>
      </c>
      <c r="L24" s="2">
        <v>2.0678336888747993E-8</v>
      </c>
      <c r="M24" s="2">
        <v>1.6354766362748468E-5</v>
      </c>
      <c r="N24" s="2">
        <v>1.2586813758368345E-8</v>
      </c>
      <c r="O24" s="2">
        <v>7.2823708173416857E-8</v>
      </c>
      <c r="P24" s="2">
        <v>8.810769630857841E-8</v>
      </c>
      <c r="Q24" s="2">
        <v>6.8328417545428158E-8</v>
      </c>
      <c r="R24" s="2">
        <v>1.6632575323558171E-7</v>
      </c>
      <c r="S24" s="2">
        <v>9.799733569015355E-8</v>
      </c>
      <c r="T24" s="2">
        <v>1.2586813758368345E-8</v>
      </c>
      <c r="U24" s="2">
        <v>3.6178998032178614E-5</v>
      </c>
      <c r="V24" s="2">
        <v>1.6947245667517379E-6</v>
      </c>
      <c r="W24" s="2">
        <v>7.2814717592160877E-6</v>
      </c>
      <c r="X24" s="2">
        <v>3.4175267187658932E-4</v>
      </c>
      <c r="Y24" s="2">
        <v>1.7047940177584326E-5</v>
      </c>
      <c r="Z24" s="2">
        <v>5.7486675608845031E-5</v>
      </c>
      <c r="AA24" s="2">
        <v>3.3714679709915209E-7</v>
      </c>
      <c r="AB24" s="2">
        <v>0</v>
      </c>
      <c r="AC24" s="2">
        <v>9.1299352654450395E-6</v>
      </c>
      <c r="AD24" s="2">
        <v>4.0659903730157744E-5</v>
      </c>
      <c r="AE24" s="2">
        <v>7.1205403547340933E-6</v>
      </c>
      <c r="AF24" s="2">
        <v>1.4304014778260025E-6</v>
      </c>
      <c r="AG24" s="2">
        <v>1.9149938075231843E-7</v>
      </c>
      <c r="AH24" s="2">
        <v>1.8448672737265604E-6</v>
      </c>
      <c r="AI24" s="2">
        <v>1.4474835822123597E-6</v>
      </c>
      <c r="AJ24" s="2">
        <v>0</v>
      </c>
      <c r="AK24" s="2">
        <v>0</v>
      </c>
      <c r="AL24" s="2">
        <v>6.2035010666243978E-8</v>
      </c>
      <c r="AM24" s="2">
        <v>1.6749452879885877E-6</v>
      </c>
      <c r="AN24" s="2">
        <v>4.0322756933058595E-6</v>
      </c>
      <c r="AO24" s="2">
        <v>2.0372657126044763E-6</v>
      </c>
      <c r="AP24" s="2">
        <v>8.1230800705881312E-5</v>
      </c>
      <c r="AQ24" s="2">
        <v>8.4522252503694631E-5</v>
      </c>
      <c r="AR24" s="2">
        <v>1.2946437008607442E-7</v>
      </c>
      <c r="AS24" s="2">
        <v>4.2894063172268125E-6</v>
      </c>
      <c r="AT24" s="2">
        <v>3.380458552247498E-7</v>
      </c>
      <c r="AU24" s="2">
        <v>7.7318998801405541E-7</v>
      </c>
      <c r="AV24" s="2">
        <v>1.8062077743258576E-6</v>
      </c>
      <c r="AW24" s="2">
        <v>1.4017215236194349E-5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</row>
    <row r="25" spans="1:57" x14ac:dyDescent="0.2">
      <c r="A25" s="44" t="s">
        <v>34</v>
      </c>
      <c r="B25" s="2">
        <v>-1.6956591126715608E-6</v>
      </c>
      <c r="C25" s="2">
        <v>-4.8974624960102148E-6</v>
      </c>
      <c r="D25" s="2">
        <v>-6.6330194701563997E-7</v>
      </c>
      <c r="E25" s="2">
        <v>1.4712336418767955E-6</v>
      </c>
      <c r="F25" s="2">
        <v>2.9923396105968722E-8</v>
      </c>
      <c r="G25" s="2">
        <v>-1.4712336418767955E-6</v>
      </c>
      <c r="H25" s="2">
        <v>4.4885094158953083E-8</v>
      </c>
      <c r="I25" s="2">
        <v>1.2418209383977019E-6</v>
      </c>
      <c r="J25" s="2">
        <v>-6.1841685285668692E-7</v>
      </c>
      <c r="K25" s="2">
        <v>-2.0198292371528884E-6</v>
      </c>
      <c r="L25" s="2">
        <v>-8.4782955633578045E-8</v>
      </c>
      <c r="M25" s="2">
        <v>1.0822294924992021E-6</v>
      </c>
      <c r="N25" s="2">
        <v>-1.4961698052984361E-8</v>
      </c>
      <c r="O25" s="2">
        <v>1.5310804340887329E-6</v>
      </c>
      <c r="P25" s="2">
        <v>-1.8951484200446857E-7</v>
      </c>
      <c r="Q25" s="2">
        <v>-2.3938716884774977E-7</v>
      </c>
      <c r="R25" s="2">
        <v>9.6752314075965528E-7</v>
      </c>
      <c r="S25" s="2">
        <v>-9.0767634854771795E-7</v>
      </c>
      <c r="T25" s="2">
        <v>9.575486753909991E-7</v>
      </c>
      <c r="U25" s="2">
        <v>2.8327481646983725E-6</v>
      </c>
      <c r="V25" s="2">
        <v>6.5033514203638691E-6</v>
      </c>
      <c r="W25" s="2">
        <v>3.1569182891797001E-6</v>
      </c>
      <c r="X25" s="2">
        <v>6.0395387807213536E-6</v>
      </c>
      <c r="Y25" s="2">
        <v>3.2184607405043086E-4</v>
      </c>
      <c r="Z25" s="2">
        <v>1.1046720395786785E-5</v>
      </c>
      <c r="AA25" s="2">
        <v>2.353973827002873E-6</v>
      </c>
      <c r="AB25" s="2">
        <v>3.5409352058729657E-7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1.5959144589849985E-7</v>
      </c>
      <c r="AI25" s="2">
        <v>1.1470635173954677E-7</v>
      </c>
      <c r="AJ25" s="2">
        <v>2.4936163421640601E-8</v>
      </c>
      <c r="AK25" s="2">
        <v>4.9872326843281203E-9</v>
      </c>
      <c r="AL25" s="2">
        <v>6.9821257580593684E-8</v>
      </c>
      <c r="AM25" s="2">
        <v>1.9948930737312481E-7</v>
      </c>
      <c r="AN25" s="2">
        <v>4.8874880306415574E-7</v>
      </c>
      <c r="AO25" s="2">
        <v>3.5409352058729657E-7</v>
      </c>
      <c r="AP25" s="2">
        <v>4.2590967124162154E-6</v>
      </c>
      <c r="AQ25" s="2">
        <v>5.8151133099265875E-6</v>
      </c>
      <c r="AR25" s="2">
        <v>1.6457867858282797E-7</v>
      </c>
      <c r="AS25" s="2">
        <v>1.3266038940312799E-6</v>
      </c>
      <c r="AT25" s="2">
        <v>2.6432333226939035E-7</v>
      </c>
      <c r="AU25" s="2">
        <v>4.3388924353654649E-7</v>
      </c>
      <c r="AV25" s="2">
        <v>7.2314873922757742E-7</v>
      </c>
      <c r="AW25" s="2">
        <v>2.4188078518991384E-6</v>
      </c>
      <c r="AX25" s="2">
        <v>0</v>
      </c>
      <c r="AY25" s="2">
        <v>0</v>
      </c>
      <c r="AZ25" s="2">
        <v>1.0173954676029366E-6</v>
      </c>
      <c r="BA25" s="2">
        <v>0</v>
      </c>
      <c r="BB25" s="2">
        <v>0</v>
      </c>
      <c r="BC25" s="2">
        <v>9.9744653686562406E-9</v>
      </c>
      <c r="BD25" s="2">
        <v>2.9923396105968722E-8</v>
      </c>
      <c r="BE25" s="2">
        <v>3.7005266517714655E-6</v>
      </c>
    </row>
    <row r="26" spans="1:57" x14ac:dyDescent="0.2">
      <c r="A26" s="44" t="s">
        <v>33</v>
      </c>
      <c r="B26" s="2">
        <v>6.1868426479686529E-7</v>
      </c>
      <c r="C26" s="2">
        <v>1.9184008210755513E-8</v>
      </c>
      <c r="D26" s="2">
        <v>1.9184008210755513E-8</v>
      </c>
      <c r="E26" s="2">
        <v>1.1030804721184421E-7</v>
      </c>
      <c r="F26" s="2">
        <v>9.5920041053777564E-9</v>
      </c>
      <c r="G26" s="2">
        <v>-2.8776012316133269E-8</v>
      </c>
      <c r="H26" s="2">
        <v>3.8368016421511026E-8</v>
      </c>
      <c r="I26" s="2">
        <v>1.534720656860441E-7</v>
      </c>
      <c r="J26" s="2">
        <v>1.2949205542259971E-7</v>
      </c>
      <c r="K26" s="2">
        <v>7.6736032843022051E-8</v>
      </c>
      <c r="L26" s="2">
        <v>1.4388006158066635E-8</v>
      </c>
      <c r="M26" s="2">
        <v>2.6857611495057714E-7</v>
      </c>
      <c r="N26" s="2">
        <v>0</v>
      </c>
      <c r="O26" s="2">
        <v>6.7144028737644285E-8</v>
      </c>
      <c r="P26" s="2">
        <v>2.4939210673982166E-7</v>
      </c>
      <c r="Q26" s="2">
        <v>6.7144028737644285E-8</v>
      </c>
      <c r="R26" s="2">
        <v>1.1990005131722197E-7</v>
      </c>
      <c r="S26" s="2">
        <v>3.4531214779359927E-7</v>
      </c>
      <c r="T26" s="2">
        <v>4.7960020526888779E-8</v>
      </c>
      <c r="U26" s="2">
        <v>9.8318042080121999E-7</v>
      </c>
      <c r="V26" s="2">
        <v>6.7623628942913189E-7</v>
      </c>
      <c r="W26" s="2">
        <v>8.7766837564206477E-7</v>
      </c>
      <c r="X26" s="2">
        <v>6.9110389579246738E-6</v>
      </c>
      <c r="Y26" s="2">
        <v>9.7445169706532626E-5</v>
      </c>
      <c r="Z26" s="2">
        <v>2.120840067719549E-4</v>
      </c>
      <c r="AA26" s="2">
        <v>3.6598291664068823E-5</v>
      </c>
      <c r="AB26" s="2">
        <v>4.1293577673651242E-6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3.3572014368822142E-8</v>
      </c>
      <c r="AI26" s="2">
        <v>4.3164018474199909E-8</v>
      </c>
      <c r="AJ26" s="2">
        <v>1.6306406979142187E-7</v>
      </c>
      <c r="AK26" s="2">
        <v>2.8776012316133269E-8</v>
      </c>
      <c r="AL26" s="2">
        <v>2.7816811905595496E-7</v>
      </c>
      <c r="AM26" s="2">
        <v>4.3164018474199909E-8</v>
      </c>
      <c r="AN26" s="2">
        <v>4.3643618679468794E-7</v>
      </c>
      <c r="AO26" s="2">
        <v>3.1653613547746597E-7</v>
      </c>
      <c r="AP26" s="2">
        <v>5.46744234006532E-6</v>
      </c>
      <c r="AQ26" s="2">
        <v>1.0162728349647732E-5</v>
      </c>
      <c r="AR26" s="2">
        <v>7.2419630995602072E-7</v>
      </c>
      <c r="AS26" s="2">
        <v>3.1365853424585262E-6</v>
      </c>
      <c r="AT26" s="2">
        <v>6.6184828327106513E-7</v>
      </c>
      <c r="AU26" s="2">
        <v>8.8726037974744243E-7</v>
      </c>
      <c r="AV26" s="2">
        <v>1.4148206055432193E-6</v>
      </c>
      <c r="AW26" s="2">
        <v>4.9063100999007232E-6</v>
      </c>
      <c r="AX26" s="2">
        <v>0</v>
      </c>
      <c r="AY26" s="2">
        <v>0</v>
      </c>
      <c r="AZ26" s="2">
        <v>2.4699410571347727E-6</v>
      </c>
      <c r="BA26" s="2">
        <v>0</v>
      </c>
      <c r="BB26" s="2">
        <v>0</v>
      </c>
      <c r="BC26" s="2">
        <v>2.3980010263444389E-8</v>
      </c>
      <c r="BD26" s="2">
        <v>6.7144028737644285E-8</v>
      </c>
      <c r="BE26" s="2">
        <v>7.7695233253559833E-7</v>
      </c>
    </row>
    <row r="27" spans="1:57" x14ac:dyDescent="0.2">
      <c r="A27" s="44" t="s">
        <v>32</v>
      </c>
      <c r="B27" s="2">
        <v>-2.2565226412406283E-6</v>
      </c>
      <c r="C27" s="2">
        <v>2.1513457384709384E-7</v>
      </c>
      <c r="D27" s="2">
        <v>4.3026914769418773E-8</v>
      </c>
      <c r="E27" s="2">
        <v>-2.8684609846279177E-8</v>
      </c>
      <c r="F27" s="2">
        <v>0</v>
      </c>
      <c r="G27" s="2">
        <v>8.127306123112432E-8</v>
      </c>
      <c r="H27" s="2">
        <v>-7.6492292923411134E-8</v>
      </c>
      <c r="I27" s="2">
        <v>2.8684609846279177E-8</v>
      </c>
      <c r="J27" s="2">
        <v>-1.2429997600054309E-7</v>
      </c>
      <c r="K27" s="2">
        <v>-1.3864228092368269E-7</v>
      </c>
      <c r="L27" s="2">
        <v>2.3903841538565983E-8</v>
      </c>
      <c r="M27" s="2">
        <v>2.8684609846279177E-8</v>
      </c>
      <c r="N27" s="2">
        <v>4.7807683077131959E-9</v>
      </c>
      <c r="O27" s="2">
        <v>-6.6930756307984747E-8</v>
      </c>
      <c r="P27" s="2">
        <v>-7.3145755108011902E-7</v>
      </c>
      <c r="Q27" s="2">
        <v>-1.3864228092368269E-7</v>
      </c>
      <c r="R27" s="2">
        <v>-2.8684609846279179E-7</v>
      </c>
      <c r="S27" s="2">
        <v>-1.1999728452360122E-6</v>
      </c>
      <c r="T27" s="2">
        <v>-4.7807683077131959E-9</v>
      </c>
      <c r="U27" s="2">
        <v>9.5615366154263934E-8</v>
      </c>
      <c r="V27" s="2">
        <v>9.5615366154263917E-9</v>
      </c>
      <c r="W27" s="2">
        <v>1.9123073230852783E-8</v>
      </c>
      <c r="X27" s="2">
        <v>4.7329606246360638E-7</v>
      </c>
      <c r="Y27" s="2">
        <v>3.735692355647091E-5</v>
      </c>
      <c r="Z27" s="2">
        <v>4.2964764781418489E-5</v>
      </c>
      <c r="AA27" s="2">
        <v>2.7388543558058129E-4</v>
      </c>
      <c r="AB27" s="2">
        <v>9.3698278062870916E-5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1.9123073230852783E-8</v>
      </c>
      <c r="AI27" s="2">
        <v>4.7807683077131959E-9</v>
      </c>
      <c r="AJ27" s="2">
        <v>1.0422074910814769E-6</v>
      </c>
      <c r="AK27" s="2">
        <v>1.5776535415453547E-7</v>
      </c>
      <c r="AL27" s="2">
        <v>6.1193834338728907E-7</v>
      </c>
      <c r="AM27" s="2">
        <v>2.3903841538565983E-8</v>
      </c>
      <c r="AN27" s="2">
        <v>1.9123073230852783E-8</v>
      </c>
      <c r="AO27" s="2">
        <v>1.4342304923139588E-8</v>
      </c>
      <c r="AP27" s="2">
        <v>3.3943454984763693E-7</v>
      </c>
      <c r="AQ27" s="2">
        <v>5.7369219692558358E-7</v>
      </c>
      <c r="AR27" s="2">
        <v>1.1904113086205859E-6</v>
      </c>
      <c r="AS27" s="2">
        <v>5.7369219692558354E-8</v>
      </c>
      <c r="AT27" s="2">
        <v>8.6053829538837547E-8</v>
      </c>
      <c r="AU27" s="2">
        <v>3.3465378153992373E-8</v>
      </c>
      <c r="AV27" s="2">
        <v>2.8684609846279177E-8</v>
      </c>
      <c r="AW27" s="2">
        <v>7.1711524615697947E-8</v>
      </c>
      <c r="AX27" s="2">
        <v>0</v>
      </c>
      <c r="AY27" s="2">
        <v>0</v>
      </c>
      <c r="AZ27" s="2">
        <v>4.7616452344823436E-6</v>
      </c>
      <c r="BA27" s="2">
        <v>0</v>
      </c>
      <c r="BB27" s="2">
        <v>0</v>
      </c>
      <c r="BC27" s="2">
        <v>3.8246146461705567E-8</v>
      </c>
      <c r="BD27" s="2">
        <v>9.0834597846550734E-8</v>
      </c>
      <c r="BE27" s="2">
        <v>3.3943454984763693E-7</v>
      </c>
    </row>
    <row r="28" spans="1:57" x14ac:dyDescent="0.2">
      <c r="A28" s="44" t="s">
        <v>31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3.6773822326486095E-7</v>
      </c>
      <c r="Z28" s="2">
        <v>4.1033068836452526E-6</v>
      </c>
      <c r="AA28" s="2">
        <v>7.9503607395597388E-5</v>
      </c>
      <c r="AB28" s="2">
        <v>7.832381938690777E-4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1.8968775440560864E-6</v>
      </c>
      <c r="AK28" s="2">
        <v>3.7472059459267482E-7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1.5244844065726829E-6</v>
      </c>
      <c r="BA28" s="2">
        <v>0</v>
      </c>
      <c r="BB28" s="2">
        <v>0</v>
      </c>
      <c r="BC28" s="2">
        <v>5.8186427731781796E-8</v>
      </c>
      <c r="BD28" s="2">
        <v>9.3098284370850879E-8</v>
      </c>
      <c r="BE28" s="2">
        <v>3.7239313748340351E-8</v>
      </c>
    </row>
    <row r="29" spans="1:57" x14ac:dyDescent="0.2">
      <c r="A29" s="44" t="s">
        <v>30</v>
      </c>
      <c r="B29" s="2">
        <v>2.5755231643994259E-6</v>
      </c>
      <c r="C29" s="2">
        <v>4.6527516373183099E-7</v>
      </c>
      <c r="D29" s="2">
        <v>1.5008876249413904E-7</v>
      </c>
      <c r="E29" s="2">
        <v>1.1406745949554566E-7</v>
      </c>
      <c r="F29" s="2">
        <v>4.3645812133295628E-6</v>
      </c>
      <c r="G29" s="2">
        <v>4.9229114098077604E-7</v>
      </c>
      <c r="H29" s="2">
        <v>1.2307278524519401E-7</v>
      </c>
      <c r="I29" s="2">
        <v>2.5545107376502462E-6</v>
      </c>
      <c r="J29" s="2">
        <v>3.8422723198499593E-7</v>
      </c>
      <c r="K29" s="2">
        <v>3.6921835573558203E-7</v>
      </c>
      <c r="L29" s="2">
        <v>9.2454677696389645E-7</v>
      </c>
      <c r="M29" s="2">
        <v>4.0614019130914027E-6</v>
      </c>
      <c r="N29" s="2">
        <v>5.4332132022878328E-7</v>
      </c>
      <c r="O29" s="2">
        <v>2.7946527576408687E-6</v>
      </c>
      <c r="P29" s="2">
        <v>1.4918822991917423E-6</v>
      </c>
      <c r="Q29" s="2">
        <v>1.5489160289395148E-6</v>
      </c>
      <c r="R29" s="2">
        <v>9.4555920371307588E-7</v>
      </c>
      <c r="S29" s="2">
        <v>1.5789337814383426E-6</v>
      </c>
      <c r="T29" s="2">
        <v>2.4224326266554039E-6</v>
      </c>
      <c r="U29" s="2">
        <v>2.6445639951467294E-6</v>
      </c>
      <c r="V29" s="2">
        <v>0</v>
      </c>
      <c r="W29" s="2">
        <v>2.8486847121387588E-6</v>
      </c>
      <c r="X29" s="2">
        <v>1.3186798672735056E-5</v>
      </c>
      <c r="Y29" s="2">
        <v>0</v>
      </c>
      <c r="Z29" s="2">
        <v>0</v>
      </c>
      <c r="AA29" s="2">
        <v>0</v>
      </c>
      <c r="AB29" s="2">
        <v>0</v>
      </c>
      <c r="AC29" s="2">
        <v>2.4770049006982728E-4</v>
      </c>
      <c r="AD29" s="2">
        <v>9.7128441760457109E-5</v>
      </c>
      <c r="AE29" s="2">
        <v>2.2516316149370737E-5</v>
      </c>
      <c r="AF29" s="2">
        <v>8.0927860736839774E-5</v>
      </c>
      <c r="AG29" s="2">
        <v>8.768185504907601E-6</v>
      </c>
      <c r="AH29" s="2">
        <v>6.80202271623438E-6</v>
      </c>
      <c r="AI29" s="2">
        <v>4.3375652360806184E-6</v>
      </c>
      <c r="AJ29" s="2">
        <v>0</v>
      </c>
      <c r="AK29" s="2">
        <v>0</v>
      </c>
      <c r="AL29" s="2">
        <v>0</v>
      </c>
      <c r="AM29" s="2">
        <v>1.6032481609623931E-5</v>
      </c>
      <c r="AN29" s="2">
        <v>1.1598859565547064E-5</v>
      </c>
      <c r="AO29" s="2">
        <v>1.79205982418002E-6</v>
      </c>
      <c r="AP29" s="2">
        <v>8.1288073766825701E-6</v>
      </c>
      <c r="AQ29" s="2">
        <v>2.5605142881500117E-6</v>
      </c>
      <c r="AR29" s="2">
        <v>6.0035504997655615E-9</v>
      </c>
      <c r="AS29" s="2">
        <v>2.8817042398874692E-7</v>
      </c>
      <c r="AT29" s="2">
        <v>3.6021302998593366E-8</v>
      </c>
      <c r="AU29" s="2">
        <v>9.3055032746366197E-8</v>
      </c>
      <c r="AV29" s="2">
        <v>4.4426273698265151E-7</v>
      </c>
      <c r="AW29" s="2">
        <v>3.0317930023816083E-7</v>
      </c>
      <c r="AX29" s="2">
        <v>2.5515089624003635E-7</v>
      </c>
      <c r="AY29" s="2">
        <v>3.3019527748710583E-7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</row>
    <row r="30" spans="1:57" x14ac:dyDescent="0.2">
      <c r="A30" s="44" t="s">
        <v>29</v>
      </c>
      <c r="B30" s="2">
        <v>7.6823211329339302E-6</v>
      </c>
      <c r="C30" s="2">
        <v>2.5161090532283614E-6</v>
      </c>
      <c r="D30" s="2">
        <v>6.8485808549411021E-7</v>
      </c>
      <c r="E30" s="2">
        <v>-1.6377041174859157E-7</v>
      </c>
      <c r="F30" s="2">
        <v>8.9329315499231766E-7</v>
      </c>
      <c r="G30" s="2">
        <v>2.7692087804761847E-6</v>
      </c>
      <c r="H30" s="2">
        <v>7.4441096249359818E-8</v>
      </c>
      <c r="I30" s="2">
        <v>1.8312509677342512E-6</v>
      </c>
      <c r="J30" s="2">
        <v>1.6972569944854036E-6</v>
      </c>
      <c r="K30" s="2">
        <v>1.51859836348694E-6</v>
      </c>
      <c r="L30" s="2">
        <v>2.5309972724782334E-7</v>
      </c>
      <c r="M30" s="2">
        <v>5.2257649567050587E-6</v>
      </c>
      <c r="N30" s="2">
        <v>1.1910575399897569E-7</v>
      </c>
      <c r="O30" s="2">
        <v>6.4019342774449432E-7</v>
      </c>
      <c r="P30" s="2">
        <v>1.4441572672375802E-6</v>
      </c>
      <c r="Q30" s="2">
        <v>9.528460319918055E-7</v>
      </c>
      <c r="R30" s="2">
        <v>2.679879464976953E-7</v>
      </c>
      <c r="S30" s="2">
        <v>3.454066865970295E-6</v>
      </c>
      <c r="T30" s="2">
        <v>-3.7220548124679902E-7</v>
      </c>
      <c r="U30" s="2">
        <v>3.5136197429697828E-6</v>
      </c>
      <c r="V30" s="2">
        <v>0</v>
      </c>
      <c r="W30" s="2">
        <v>3.6625019354685024E-6</v>
      </c>
      <c r="X30" s="2">
        <v>5.0203075310568254E-5</v>
      </c>
      <c r="Y30" s="2">
        <v>0</v>
      </c>
      <c r="Z30" s="2">
        <v>0</v>
      </c>
      <c r="AA30" s="2">
        <v>0</v>
      </c>
      <c r="AB30" s="2">
        <v>0</v>
      </c>
      <c r="AC30" s="2">
        <v>2.949356233399636E-4</v>
      </c>
      <c r="AD30" s="2">
        <v>1.4467775938255575E-3</v>
      </c>
      <c r="AE30" s="2">
        <v>1.4784001715122857E-5</v>
      </c>
      <c r="AF30" s="2">
        <v>8.6649436034254821E-6</v>
      </c>
      <c r="AG30" s="2">
        <v>4.5111304327112046E-6</v>
      </c>
      <c r="AH30" s="2">
        <v>4.0049309782155571E-6</v>
      </c>
      <c r="AI30" s="2">
        <v>3.0967496039733679E-6</v>
      </c>
      <c r="AJ30" s="2">
        <v>0</v>
      </c>
      <c r="AK30" s="2">
        <v>0</v>
      </c>
      <c r="AL30" s="2">
        <v>1.4888219249871961E-8</v>
      </c>
      <c r="AM30" s="2">
        <v>4.2431424862135085E-6</v>
      </c>
      <c r="AN30" s="2">
        <v>1.0406865255660501E-5</v>
      </c>
      <c r="AO30" s="2">
        <v>1.8610274062339951E-6</v>
      </c>
      <c r="AP30" s="2">
        <v>7.3920008575614283E-5</v>
      </c>
      <c r="AQ30" s="2">
        <v>1.7687204468847888E-5</v>
      </c>
      <c r="AR30" s="2">
        <v>1.4888219249871961E-8</v>
      </c>
      <c r="AS30" s="2">
        <v>6.104169892447504E-7</v>
      </c>
      <c r="AT30" s="2">
        <v>4.4664657749615883E-8</v>
      </c>
      <c r="AU30" s="2">
        <v>7.4441096249359818E-8</v>
      </c>
      <c r="AV30" s="2">
        <v>7.4441096249359805E-7</v>
      </c>
      <c r="AW30" s="2">
        <v>1.2357221977393728E-6</v>
      </c>
      <c r="AX30" s="2">
        <v>1.7865863099846353E-7</v>
      </c>
      <c r="AY30" s="2">
        <v>-4.4664657749615883E-8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</row>
    <row r="31" spans="1:57" x14ac:dyDescent="0.2">
      <c r="A31" s="44" t="s">
        <v>28</v>
      </c>
      <c r="B31" s="2">
        <v>3.8697873011571722E-6</v>
      </c>
      <c r="C31" s="2">
        <v>1.2019647963773399E-6</v>
      </c>
      <c r="D31" s="2">
        <v>9.8622752523268904E-7</v>
      </c>
      <c r="E31" s="2">
        <v>3.0819610163521532E-8</v>
      </c>
      <c r="F31" s="2">
        <v>3.4410094747571799E-5</v>
      </c>
      <c r="G31" s="2">
        <v>8.2442457187420108E-7</v>
      </c>
      <c r="H31" s="2">
        <v>8.3790815132074171E-7</v>
      </c>
      <c r="I31" s="2">
        <v>3.0917847670917754E-5</v>
      </c>
      <c r="J31" s="2">
        <v>1.7528653280502873E-6</v>
      </c>
      <c r="K31" s="2">
        <v>1.7181932666163256E-6</v>
      </c>
      <c r="L31" s="2">
        <v>6.2371186068426706E-6</v>
      </c>
      <c r="M31" s="2">
        <v>6.3112782937986445E-5</v>
      </c>
      <c r="N31" s="2">
        <v>2.5888472537358085E-6</v>
      </c>
      <c r="O31" s="2">
        <v>3.8464799709710091E-5</v>
      </c>
      <c r="P31" s="2">
        <v>1.0819609393031277E-5</v>
      </c>
      <c r="Q31" s="2">
        <v>1.9400944597936807E-5</v>
      </c>
      <c r="R31" s="2">
        <v>1.0091496102918082E-5</v>
      </c>
      <c r="S31" s="2">
        <v>7.7992875970061679E-6</v>
      </c>
      <c r="T31" s="2">
        <v>3.5633248025936556E-5</v>
      </c>
      <c r="U31" s="2">
        <v>3.5779641174213282E-5</v>
      </c>
      <c r="V31" s="2">
        <v>0</v>
      </c>
      <c r="W31" s="2">
        <v>3.8287586951269842E-5</v>
      </c>
      <c r="X31" s="2">
        <v>2.9450063736880046E-5</v>
      </c>
      <c r="Y31" s="2">
        <v>0</v>
      </c>
      <c r="Z31" s="2">
        <v>0</v>
      </c>
      <c r="AA31" s="2">
        <v>0</v>
      </c>
      <c r="AB31" s="2">
        <v>0</v>
      </c>
      <c r="AC31" s="2">
        <v>4.8342484767118746E-5</v>
      </c>
      <c r="AD31" s="2">
        <v>3.9955698351370451E-5</v>
      </c>
      <c r="AE31" s="2">
        <v>2.2947511237504046E-4</v>
      </c>
      <c r="AF31" s="2">
        <v>3.0108832904125319E-5</v>
      </c>
      <c r="AG31" s="2">
        <v>9.2919198417382211E-5</v>
      </c>
      <c r="AH31" s="2">
        <v>2.4597901361760625E-6</v>
      </c>
      <c r="AI31" s="2">
        <v>1.6604064975597227E-6</v>
      </c>
      <c r="AJ31" s="2">
        <v>0</v>
      </c>
      <c r="AK31" s="2">
        <v>0</v>
      </c>
      <c r="AL31" s="2">
        <v>1.9262256352200958E-9</v>
      </c>
      <c r="AM31" s="2">
        <v>3.3015507387672442E-6</v>
      </c>
      <c r="AN31" s="2">
        <v>3.293845836226364E-6</v>
      </c>
      <c r="AO31" s="2">
        <v>3.8909757831445941E-7</v>
      </c>
      <c r="AP31" s="2">
        <v>6.0233075613332399E-6</v>
      </c>
      <c r="AQ31" s="2">
        <v>2.665896279144613E-6</v>
      </c>
      <c r="AR31" s="2">
        <v>3.8524512704401915E-9</v>
      </c>
      <c r="AS31" s="2">
        <v>1.2520466628930622E-7</v>
      </c>
      <c r="AT31" s="2">
        <v>9.6311281761004805E-9</v>
      </c>
      <c r="AU31" s="2">
        <v>1.3483579446540672E-8</v>
      </c>
      <c r="AV31" s="2">
        <v>1.2135221501886604E-7</v>
      </c>
      <c r="AW31" s="2">
        <v>2.6196668638993305E-7</v>
      </c>
      <c r="AX31" s="2">
        <v>1.0979486120754548E-7</v>
      </c>
      <c r="AY31" s="2">
        <v>1.2520466628930622E-7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</row>
    <row r="32" spans="1:57" x14ac:dyDescent="0.2">
      <c r="A32" s="44" t="s">
        <v>27</v>
      </c>
      <c r="B32" s="2">
        <v>2.144155909583306E-6</v>
      </c>
      <c r="C32" s="2">
        <v>2.4824506558172217E-7</v>
      </c>
      <c r="D32" s="2">
        <v>8.7615905499431346E-8</v>
      </c>
      <c r="E32" s="2">
        <v>6.0844378819049553E-8</v>
      </c>
      <c r="F32" s="2">
        <v>2.5773678867749393E-6</v>
      </c>
      <c r="G32" s="2">
        <v>3.4316229653943947E-7</v>
      </c>
      <c r="H32" s="2">
        <v>5.35430533607636E-8</v>
      </c>
      <c r="I32" s="2">
        <v>1.5186756953234768E-6</v>
      </c>
      <c r="J32" s="2">
        <v>3.3829474623391551E-7</v>
      </c>
      <c r="K32" s="2">
        <v>2.6528149165105606E-7</v>
      </c>
      <c r="L32" s="2">
        <v>5.962749124266856E-7</v>
      </c>
      <c r="M32" s="2">
        <v>1.9421525719040614E-6</v>
      </c>
      <c r="N32" s="2">
        <v>3.9183779959467907E-7</v>
      </c>
      <c r="O32" s="2">
        <v>2.1855300871802597E-6</v>
      </c>
      <c r="P32" s="2">
        <v>1.0367882150766043E-6</v>
      </c>
      <c r="Q32" s="2">
        <v>8.8832793075812342E-7</v>
      </c>
      <c r="R32" s="2">
        <v>8.8102660529983755E-7</v>
      </c>
      <c r="S32" s="2">
        <v>1.2193213515337529E-6</v>
      </c>
      <c r="T32" s="2">
        <v>2.263410892068643E-6</v>
      </c>
      <c r="U32" s="2">
        <v>1.3507452097829001E-6</v>
      </c>
      <c r="V32" s="2">
        <v>0</v>
      </c>
      <c r="W32" s="2">
        <v>1.769354536057961E-6</v>
      </c>
      <c r="X32" s="2">
        <v>2.9010599820922825E-6</v>
      </c>
      <c r="Y32" s="2">
        <v>0</v>
      </c>
      <c r="Z32" s="2">
        <v>0</v>
      </c>
      <c r="AA32" s="2">
        <v>0</v>
      </c>
      <c r="AB32" s="2">
        <v>0</v>
      </c>
      <c r="AC32" s="2">
        <v>3.9855501901630219E-5</v>
      </c>
      <c r="AD32" s="2">
        <v>1.0528511310848335E-5</v>
      </c>
      <c r="AE32" s="2">
        <v>1.1847617443645329E-5</v>
      </c>
      <c r="AF32" s="2">
        <v>1.4125630986630544E-4</v>
      </c>
      <c r="AG32" s="2">
        <v>4.767765524260722E-6</v>
      </c>
      <c r="AH32" s="2">
        <v>3.0463563587121731E-5</v>
      </c>
      <c r="AI32" s="2">
        <v>1.7654604958135416E-5</v>
      </c>
      <c r="AJ32" s="2">
        <v>0</v>
      </c>
      <c r="AK32" s="2">
        <v>0</v>
      </c>
      <c r="AL32" s="2">
        <v>2.4337751527619817E-9</v>
      </c>
      <c r="AM32" s="2">
        <v>4.5769575522841835E-5</v>
      </c>
      <c r="AN32" s="2">
        <v>1.786634339642571E-5</v>
      </c>
      <c r="AO32" s="2">
        <v>2.4337751527619823E-6</v>
      </c>
      <c r="AP32" s="2">
        <v>1.333708783713566E-6</v>
      </c>
      <c r="AQ32" s="2">
        <v>3.7723514867810724E-7</v>
      </c>
      <c r="AR32" s="2">
        <v>2.4337751527619817E-9</v>
      </c>
      <c r="AS32" s="2">
        <v>3.6750004806705932E-7</v>
      </c>
      <c r="AT32" s="2">
        <v>3.6506627291429727E-8</v>
      </c>
      <c r="AU32" s="2">
        <v>1.3872518370743299E-7</v>
      </c>
      <c r="AV32" s="2">
        <v>6.0844378819049558E-7</v>
      </c>
      <c r="AW32" s="2">
        <v>2.2634108920686433E-7</v>
      </c>
      <c r="AX32" s="2">
        <v>2.2390731405410232E-7</v>
      </c>
      <c r="AY32" s="2">
        <v>2.5554639104000814E-7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</row>
    <row r="33" spans="1:57" x14ac:dyDescent="0.2">
      <c r="A33" s="44" t="s">
        <v>26</v>
      </c>
      <c r="B33" s="2">
        <v>2.2402679964614152E-5</v>
      </c>
      <c r="C33" s="2">
        <v>6.0170267530858147E-6</v>
      </c>
      <c r="D33" s="2">
        <v>2.0981993092357776E-6</v>
      </c>
      <c r="E33" s="2">
        <v>4.417261703654269E-7</v>
      </c>
      <c r="F33" s="2">
        <v>2.2635481594941873E-5</v>
      </c>
      <c r="G33" s="2">
        <v>2.3966629378610666E-6</v>
      </c>
      <c r="H33" s="2">
        <v>1.5669340502827642E-6</v>
      </c>
      <c r="I33" s="2">
        <v>1.0699622622587965E-4</v>
      </c>
      <c r="J33" s="2">
        <v>1.222208559220556E-5</v>
      </c>
      <c r="K33" s="2">
        <v>5.2410213186600647E-6</v>
      </c>
      <c r="L33" s="2">
        <v>1.0162686554691072E-5</v>
      </c>
      <c r="M33" s="2">
        <v>1.1558600945771545E-4</v>
      </c>
      <c r="N33" s="2">
        <v>4.0889517121664516E-6</v>
      </c>
      <c r="O33" s="2">
        <v>1.7405801894169573E-4</v>
      </c>
      <c r="P33" s="2">
        <v>8.8434773161672977E-5</v>
      </c>
      <c r="Q33" s="2">
        <v>7.2780355840276588E-5</v>
      </c>
      <c r="R33" s="2">
        <v>6.1259659775340458E-5</v>
      </c>
      <c r="S33" s="2">
        <v>4.9712101983828047E-5</v>
      </c>
      <c r="T33" s="2">
        <v>2.1655327038536427E-4</v>
      </c>
      <c r="U33" s="2">
        <v>6.3077303273668459E-5</v>
      </c>
      <c r="V33" s="2">
        <v>0</v>
      </c>
      <c r="W33" s="2">
        <v>8.4038403912022465E-5</v>
      </c>
      <c r="X33" s="2">
        <v>2.1537135441600813E-5</v>
      </c>
      <c r="Y33" s="2">
        <v>0</v>
      </c>
      <c r="Z33" s="2">
        <v>0</v>
      </c>
      <c r="AA33" s="2">
        <v>0</v>
      </c>
      <c r="AB33" s="2">
        <v>0</v>
      </c>
      <c r="AC33" s="2">
        <v>2.5697718424637334E-5</v>
      </c>
      <c r="AD33" s="2">
        <v>2.6730402579680838E-5</v>
      </c>
      <c r="AE33" s="2">
        <v>9.1658180350826093E-5</v>
      </c>
      <c r="AF33" s="2">
        <v>1.3532340921870577E-5</v>
      </c>
      <c r="AG33" s="2">
        <v>4.1684922691950918E-4</v>
      </c>
      <c r="AH33" s="2">
        <v>2.0534297649419846E-6</v>
      </c>
      <c r="AI33" s="2">
        <v>1.4415793262601432E-6</v>
      </c>
      <c r="AJ33" s="2">
        <v>0</v>
      </c>
      <c r="AK33" s="2">
        <v>0</v>
      </c>
      <c r="AL33" s="2">
        <v>2.9846362862528842E-9</v>
      </c>
      <c r="AM33" s="2">
        <v>2.9488206508178499E-6</v>
      </c>
      <c r="AN33" s="2">
        <v>2.7727271099289297E-6</v>
      </c>
      <c r="AO33" s="2">
        <v>3.3726390034657597E-7</v>
      </c>
      <c r="AP33" s="2">
        <v>5.1395436849274674E-6</v>
      </c>
      <c r="AQ33" s="2">
        <v>2.8473430170852517E-6</v>
      </c>
      <c r="AR33" s="2">
        <v>5.9692725725057684E-9</v>
      </c>
      <c r="AS33" s="2">
        <v>1.4027790545388555E-7</v>
      </c>
      <c r="AT33" s="2">
        <v>8.9539088587586534E-9</v>
      </c>
      <c r="AU33" s="2">
        <v>2.0892454003770192E-8</v>
      </c>
      <c r="AV33" s="2">
        <v>1.3132399659512691E-7</v>
      </c>
      <c r="AW33" s="2">
        <v>2.3877090290023075E-7</v>
      </c>
      <c r="AX33" s="2">
        <v>1.0446227001885094E-7</v>
      </c>
      <c r="AY33" s="2">
        <v>1.2535472402262113E-7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</row>
    <row r="34" spans="1:57" x14ac:dyDescent="0.2">
      <c r="A34" s="44" t="s">
        <v>25</v>
      </c>
      <c r="B34" s="2">
        <v>3.6590185495043074E-8</v>
      </c>
      <c r="C34" s="2">
        <v>1.2196728498347691E-8</v>
      </c>
      <c r="D34" s="2">
        <v>-2.4393456996695383E-8</v>
      </c>
      <c r="E34" s="2">
        <v>-4.8786913993390765E-8</v>
      </c>
      <c r="F34" s="2">
        <v>1.2196728498347691E-8</v>
      </c>
      <c r="G34" s="2">
        <v>-7.3180370990086148E-8</v>
      </c>
      <c r="H34" s="2">
        <v>-3.0491821245869232E-8</v>
      </c>
      <c r="I34" s="2">
        <v>1.8295092747521537E-8</v>
      </c>
      <c r="J34" s="2">
        <v>2.4393456996695383E-8</v>
      </c>
      <c r="K34" s="2">
        <v>0</v>
      </c>
      <c r="L34" s="2">
        <v>-4.8786913993390765E-8</v>
      </c>
      <c r="M34" s="2">
        <v>2.4393456996695383E-8</v>
      </c>
      <c r="N34" s="2">
        <v>-6.0983642491738456E-9</v>
      </c>
      <c r="O34" s="2">
        <v>1.2196728498347691E-8</v>
      </c>
      <c r="P34" s="2">
        <v>-4.2688549744216923E-8</v>
      </c>
      <c r="Q34" s="2">
        <v>0</v>
      </c>
      <c r="R34" s="2">
        <v>1.2196728498347691E-8</v>
      </c>
      <c r="S34" s="2">
        <v>6.0983642491738456E-9</v>
      </c>
      <c r="T34" s="2">
        <v>-1.2196728498347691E-8</v>
      </c>
      <c r="U34" s="2">
        <v>3.0491821245869232E-8</v>
      </c>
      <c r="V34" s="2">
        <v>3.0491821245869232E-8</v>
      </c>
      <c r="W34" s="2">
        <v>3.0491821245869232E-8</v>
      </c>
      <c r="X34" s="2">
        <v>4.2688549744216923E-8</v>
      </c>
      <c r="Y34" s="2">
        <v>2.4393456996695383E-8</v>
      </c>
      <c r="Z34" s="2">
        <v>1.2196728498347691E-8</v>
      </c>
      <c r="AA34" s="2">
        <v>0</v>
      </c>
      <c r="AB34" s="2">
        <v>0</v>
      </c>
      <c r="AC34" s="2">
        <v>-4.8786913993390765E-8</v>
      </c>
      <c r="AD34" s="2">
        <v>-1.2196728498347691E-8</v>
      </c>
      <c r="AE34" s="2">
        <v>1.2196728498347691E-8</v>
      </c>
      <c r="AF34" s="2">
        <v>4.8664946708407287E-6</v>
      </c>
      <c r="AG34" s="2">
        <v>1.2196728498347691E-8</v>
      </c>
      <c r="AH34" s="2">
        <v>1.6732874777810672E-3</v>
      </c>
      <c r="AI34" s="2">
        <v>1.4291516617938907E-4</v>
      </c>
      <c r="AJ34" s="2">
        <v>-6.0983642491738456E-9</v>
      </c>
      <c r="AK34" s="2">
        <v>0</v>
      </c>
      <c r="AL34" s="2">
        <v>1.8295092747521537E-8</v>
      </c>
      <c r="AM34" s="2">
        <v>3.0419250711304058E-4</v>
      </c>
      <c r="AN34" s="2">
        <v>6.5282989287406012E-5</v>
      </c>
      <c r="AO34" s="2">
        <v>7.8156636217411994E-5</v>
      </c>
      <c r="AP34" s="2">
        <v>1.1586892073430307E-7</v>
      </c>
      <c r="AQ34" s="2">
        <v>7.3180370990086148E-8</v>
      </c>
      <c r="AR34" s="2">
        <v>3.6590185495043074E-8</v>
      </c>
      <c r="AS34" s="2">
        <v>2.366165328679452E-6</v>
      </c>
      <c r="AT34" s="2">
        <v>3.5370512645208304E-7</v>
      </c>
      <c r="AU34" s="2">
        <v>4.8786913993390768E-6</v>
      </c>
      <c r="AV34" s="2">
        <v>6.3788890046358434E-6</v>
      </c>
      <c r="AW34" s="2">
        <v>1.4270172343066798E-6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</row>
    <row r="35" spans="1:57" x14ac:dyDescent="0.2">
      <c r="A35" s="44" t="s">
        <v>24</v>
      </c>
      <c r="B35" s="2">
        <v>1.1565782585956315E-8</v>
      </c>
      <c r="C35" s="2">
        <v>-5.7828912929781577E-9</v>
      </c>
      <c r="D35" s="2">
        <v>0</v>
      </c>
      <c r="E35" s="2">
        <v>-1.6076437794479279E-6</v>
      </c>
      <c r="F35" s="2">
        <v>5.7828912929781577E-9</v>
      </c>
      <c r="G35" s="2">
        <v>-1.4457228232445396E-7</v>
      </c>
      <c r="H35" s="2">
        <v>-2.3131565171912631E-8</v>
      </c>
      <c r="I35" s="2">
        <v>2.8914456464890797E-8</v>
      </c>
      <c r="J35" s="2">
        <v>1.1565782585956315E-8</v>
      </c>
      <c r="K35" s="2">
        <v>5.7828912929781577E-9</v>
      </c>
      <c r="L35" s="2">
        <v>-1.1565782585956315E-8</v>
      </c>
      <c r="M35" s="2">
        <v>2.3131565171912631E-8</v>
      </c>
      <c r="N35" s="2">
        <v>-5.7828912929781577E-9</v>
      </c>
      <c r="O35" s="2">
        <v>5.7828912929781577E-9</v>
      </c>
      <c r="P35" s="2">
        <v>5.7828912929781577E-9</v>
      </c>
      <c r="Q35" s="2">
        <v>5.7828912929781577E-9</v>
      </c>
      <c r="R35" s="2">
        <v>0</v>
      </c>
      <c r="S35" s="2">
        <v>1.1565782585956315E-8</v>
      </c>
      <c r="T35" s="2">
        <v>0</v>
      </c>
      <c r="U35" s="2">
        <v>4.0480239050847106E-8</v>
      </c>
      <c r="V35" s="2">
        <v>3.469734775786895E-8</v>
      </c>
      <c r="W35" s="2">
        <v>4.0480239050847106E-8</v>
      </c>
      <c r="X35" s="2">
        <v>3.469734775786895E-8</v>
      </c>
      <c r="Y35" s="2">
        <v>3.469734775786895E-8</v>
      </c>
      <c r="Z35" s="2">
        <v>1.1565782585956315E-8</v>
      </c>
      <c r="AA35" s="2">
        <v>0</v>
      </c>
      <c r="AB35" s="2">
        <v>0</v>
      </c>
      <c r="AC35" s="2">
        <v>-3.469734775786895E-8</v>
      </c>
      <c r="AD35" s="2">
        <v>-5.7828912929781577E-9</v>
      </c>
      <c r="AE35" s="2">
        <v>1.1565782585956315E-8</v>
      </c>
      <c r="AF35" s="2">
        <v>1.0871835630798938E-6</v>
      </c>
      <c r="AG35" s="2">
        <v>1.1565782585956315E-8</v>
      </c>
      <c r="AH35" s="2">
        <v>5.279201461359761E-5</v>
      </c>
      <c r="AI35" s="2">
        <v>9.3667225139755126E-4</v>
      </c>
      <c r="AJ35" s="2">
        <v>-5.7828912929781577E-9</v>
      </c>
      <c r="AK35" s="2">
        <v>0</v>
      </c>
      <c r="AL35" s="2">
        <v>4.6263130343825262E-8</v>
      </c>
      <c r="AM35" s="2">
        <v>9.7383889373752185E-6</v>
      </c>
      <c r="AN35" s="2">
        <v>7.4252324201839552E-6</v>
      </c>
      <c r="AO35" s="2">
        <v>1.9870014482672953E-5</v>
      </c>
      <c r="AP35" s="2">
        <v>5.7828912929781594E-8</v>
      </c>
      <c r="AQ35" s="2">
        <v>1.2722360844551949E-7</v>
      </c>
      <c r="AR35" s="2">
        <v>1.1565782585956315E-8</v>
      </c>
      <c r="AS35" s="2">
        <v>6.6503249869248821E-7</v>
      </c>
      <c r="AT35" s="2">
        <v>1.4457228232445396E-7</v>
      </c>
      <c r="AU35" s="2">
        <v>2.365202538828067E-6</v>
      </c>
      <c r="AV35" s="2">
        <v>1.4225912580726271E-6</v>
      </c>
      <c r="AW35" s="2">
        <v>4.2215106438740561E-7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</row>
    <row r="36" spans="1:57" x14ac:dyDescent="0.2">
      <c r="A36" s="44" t="s">
        <v>23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2.0352753858560517E-9</v>
      </c>
      <c r="W36" s="2">
        <v>0</v>
      </c>
      <c r="X36" s="2">
        <v>0</v>
      </c>
      <c r="Y36" s="2">
        <v>4.0705507717121035E-9</v>
      </c>
      <c r="Z36" s="2">
        <v>1.8317478472704469E-8</v>
      </c>
      <c r="AA36" s="2">
        <v>5.2917160032257345E-8</v>
      </c>
      <c r="AB36" s="2">
        <v>8.548156620595418E-8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4.0705507717121035E-9</v>
      </c>
      <c r="AI36" s="2">
        <v>2.0352753858560517E-9</v>
      </c>
      <c r="AJ36" s="2">
        <v>2.164657842134921E-4</v>
      </c>
      <c r="AK36" s="2">
        <v>1.1820879441051949E-5</v>
      </c>
      <c r="AL36" s="2">
        <v>5.7069121819403696E-6</v>
      </c>
      <c r="AM36" s="2">
        <v>4.0705507717121035E-9</v>
      </c>
      <c r="AN36" s="2">
        <v>4.0705507717121035E-9</v>
      </c>
      <c r="AO36" s="2">
        <v>2.0352753858560517E-9</v>
      </c>
      <c r="AP36" s="2">
        <v>-2.0352753858560517E-9</v>
      </c>
      <c r="AQ36" s="2">
        <v>4.0705507717121035E-9</v>
      </c>
      <c r="AR36" s="2">
        <v>3.1786930976299819E-5</v>
      </c>
      <c r="AS36" s="2">
        <v>8.141101543424207E-9</v>
      </c>
      <c r="AT36" s="2">
        <v>1.4592924516587894E-6</v>
      </c>
      <c r="AU36" s="2">
        <v>3.8059649715508168E-7</v>
      </c>
      <c r="AV36" s="2">
        <v>-4.0705507717121035E-9</v>
      </c>
      <c r="AW36" s="2">
        <v>4.0705507717121035E-9</v>
      </c>
      <c r="AX36" s="2">
        <v>0</v>
      </c>
      <c r="AY36" s="2">
        <v>0</v>
      </c>
      <c r="AZ36" s="2">
        <v>8.955211697766629E-8</v>
      </c>
      <c r="BA36" s="2">
        <v>4.0705507717121035E-9</v>
      </c>
      <c r="BB36" s="2">
        <v>4.0705507717121035E-9</v>
      </c>
      <c r="BC36" s="2">
        <v>2.7883272786227913E-7</v>
      </c>
      <c r="BD36" s="2">
        <v>1.5671620471091601E-7</v>
      </c>
      <c r="BE36" s="2">
        <v>3.0529130787840779E-8</v>
      </c>
    </row>
    <row r="37" spans="1:57" x14ac:dyDescent="0.2">
      <c r="A37" s="44" t="s">
        <v>22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-7.8952521111904132E-8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7.8952521111904132E-8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1.5790504222380826E-7</v>
      </c>
      <c r="AI37" s="2">
        <v>4.737151266714249E-7</v>
      </c>
      <c r="AJ37" s="2">
        <v>4.6581987456023443E-6</v>
      </c>
      <c r="AK37" s="2">
        <v>4.5500337916790356E-4</v>
      </c>
      <c r="AL37" s="2">
        <v>2.6054331966928372E-6</v>
      </c>
      <c r="AM37" s="2">
        <v>2.3685756333571244E-6</v>
      </c>
      <c r="AN37" s="2">
        <v>1.5790504222380826E-7</v>
      </c>
      <c r="AO37" s="2">
        <v>0</v>
      </c>
      <c r="AP37" s="2">
        <v>-1.5790504222380826E-7</v>
      </c>
      <c r="AQ37" s="2">
        <v>0</v>
      </c>
      <c r="AR37" s="2">
        <v>1.5790504222380826E-7</v>
      </c>
      <c r="AS37" s="2">
        <v>3.9476260555952074E-7</v>
      </c>
      <c r="AT37" s="2">
        <v>0</v>
      </c>
      <c r="AU37" s="2">
        <v>0</v>
      </c>
      <c r="AV37" s="2">
        <v>0</v>
      </c>
      <c r="AW37" s="2">
        <v>1.5790504222380826E-7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3.1581008444761653E-7</v>
      </c>
      <c r="BD37" s="2">
        <v>1.5790504222380826E-7</v>
      </c>
      <c r="BE37" s="2">
        <v>0</v>
      </c>
    </row>
    <row r="38" spans="1:57" x14ac:dyDescent="0.2">
      <c r="A38" s="44" t="s">
        <v>21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2.4083020740589378E-6</v>
      </c>
      <c r="AI38" s="2">
        <v>7.2978850729058726E-7</v>
      </c>
      <c r="AJ38" s="2">
        <v>1.1676616116649393E-6</v>
      </c>
      <c r="AK38" s="2">
        <v>-2.1893655218717614E-7</v>
      </c>
      <c r="AL38" s="2">
        <v>2.6308875687825666E-4</v>
      </c>
      <c r="AM38" s="2">
        <v>0</v>
      </c>
      <c r="AN38" s="2">
        <v>1.4595770145811742E-7</v>
      </c>
      <c r="AO38" s="2">
        <v>0</v>
      </c>
      <c r="AP38" s="2">
        <v>0</v>
      </c>
      <c r="AQ38" s="2">
        <v>0</v>
      </c>
      <c r="AR38" s="2">
        <v>2.1893655218717616E-6</v>
      </c>
      <c r="AS38" s="2">
        <v>0</v>
      </c>
      <c r="AT38" s="2">
        <v>6.5680965656152841E-7</v>
      </c>
      <c r="AU38" s="2">
        <v>7.2978850729058708E-8</v>
      </c>
      <c r="AV38" s="2">
        <v>7.2978850729058708E-8</v>
      </c>
      <c r="AW38" s="2">
        <v>0</v>
      </c>
      <c r="AX38" s="2">
        <v>5.8383080583246966E-7</v>
      </c>
      <c r="AY38" s="2">
        <v>1.8974501189555264E-6</v>
      </c>
      <c r="AZ38" s="2">
        <v>2.1893655218717614E-7</v>
      </c>
      <c r="BA38" s="2">
        <v>0</v>
      </c>
      <c r="BB38" s="2">
        <v>0</v>
      </c>
      <c r="BC38" s="2">
        <v>2.1893655218717614E-7</v>
      </c>
      <c r="BD38" s="2">
        <v>1.4595770145811742E-7</v>
      </c>
      <c r="BE38" s="2">
        <v>7.2978850729058708E-8</v>
      </c>
    </row>
    <row r="39" spans="1:57" x14ac:dyDescent="0.2">
      <c r="A39" s="44" t="s">
        <v>20</v>
      </c>
      <c r="B39" s="2">
        <v>1.0830997448217002E-8</v>
      </c>
      <c r="C39" s="2">
        <v>4.3323989792868007E-8</v>
      </c>
      <c r="D39" s="2">
        <v>1.0830997448217002E-8</v>
      </c>
      <c r="E39" s="2">
        <v>2.1661994896434004E-8</v>
      </c>
      <c r="F39" s="2">
        <v>1.0830997448217002E-8</v>
      </c>
      <c r="G39" s="2">
        <v>2.1661994896434004E-8</v>
      </c>
      <c r="H39" s="2">
        <v>2.1661994896434004E-8</v>
      </c>
      <c r="I39" s="2">
        <v>1.0830997448217002E-8</v>
      </c>
      <c r="J39" s="2">
        <v>2.1661994896434004E-8</v>
      </c>
      <c r="K39" s="2">
        <v>2.1661994896434004E-8</v>
      </c>
      <c r="L39" s="2">
        <v>-1.0830997448217002E-8</v>
      </c>
      <c r="M39" s="2">
        <v>2.1661994896434004E-8</v>
      </c>
      <c r="N39" s="2">
        <v>0</v>
      </c>
      <c r="O39" s="2">
        <v>-3.2492992344651005E-8</v>
      </c>
      <c r="P39" s="2">
        <v>0</v>
      </c>
      <c r="Q39" s="2">
        <v>2.1661994896434004E-8</v>
      </c>
      <c r="R39" s="2">
        <v>-3.2492992344651005E-8</v>
      </c>
      <c r="S39" s="2">
        <v>1.0830997448217002E-8</v>
      </c>
      <c r="T39" s="2">
        <v>-2.1661994896434004E-8</v>
      </c>
      <c r="U39" s="2">
        <v>4.3323989792868007E-8</v>
      </c>
      <c r="V39" s="2">
        <v>3.2492992344651005E-8</v>
      </c>
      <c r="W39" s="2">
        <v>4.3323989792868007E-8</v>
      </c>
      <c r="X39" s="2">
        <v>4.3323989792868007E-8</v>
      </c>
      <c r="Y39" s="2">
        <v>2.1661994896434004E-8</v>
      </c>
      <c r="Z39" s="2">
        <v>1.0830997448217002E-8</v>
      </c>
      <c r="AA39" s="2">
        <v>0</v>
      </c>
      <c r="AB39" s="2">
        <v>0</v>
      </c>
      <c r="AC39" s="2">
        <v>4.5490189282511402E-7</v>
      </c>
      <c r="AD39" s="2">
        <v>1.0830997448217002E-8</v>
      </c>
      <c r="AE39" s="2">
        <v>2.1661994896434004E-8</v>
      </c>
      <c r="AF39" s="2">
        <v>1.4351071618887528E-5</v>
      </c>
      <c r="AG39" s="2">
        <v>1.0830997448217002E-8</v>
      </c>
      <c r="AH39" s="2">
        <v>4.6774745579869948E-4</v>
      </c>
      <c r="AI39" s="2">
        <v>7.3011753798430802E-5</v>
      </c>
      <c r="AJ39" s="2">
        <v>0</v>
      </c>
      <c r="AK39" s="2">
        <v>0</v>
      </c>
      <c r="AL39" s="2">
        <v>1.0830997448217002E-8</v>
      </c>
      <c r="AM39" s="2">
        <v>1.2562549010263454E-3</v>
      </c>
      <c r="AN39" s="2">
        <v>7.2470203926019967E-5</v>
      </c>
      <c r="AO39" s="2">
        <v>2.7391592546540798E-5</v>
      </c>
      <c r="AP39" s="2">
        <v>8.6647979585736014E-8</v>
      </c>
      <c r="AQ39" s="2">
        <v>6.4985984689302011E-8</v>
      </c>
      <c r="AR39" s="2">
        <v>3.2492992344651005E-8</v>
      </c>
      <c r="AS39" s="2">
        <v>2.9027073161221566E-6</v>
      </c>
      <c r="AT39" s="2">
        <v>3.4659191834294406E-7</v>
      </c>
      <c r="AU39" s="2">
        <v>2.2420164717809195E-6</v>
      </c>
      <c r="AV39" s="2">
        <v>5.0039208210762547E-6</v>
      </c>
      <c r="AW39" s="2">
        <v>1.6029876223361162E-6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</row>
    <row r="40" spans="1:57" x14ac:dyDescent="0.2">
      <c r="A40" s="44" t="s">
        <v>19</v>
      </c>
      <c r="B40" s="2">
        <v>8.0584277009599737E-9</v>
      </c>
      <c r="C40" s="2">
        <v>-6.7153564174666453E-9</v>
      </c>
      <c r="D40" s="2">
        <v>-8.5956562143573037E-9</v>
      </c>
      <c r="E40" s="2">
        <v>2.7935882696661238E-8</v>
      </c>
      <c r="F40" s="2">
        <v>8.864270471055972E-9</v>
      </c>
      <c r="G40" s="2">
        <v>-2.1757754792591929E-8</v>
      </c>
      <c r="H40" s="2">
        <v>3.2233710803839897E-9</v>
      </c>
      <c r="I40" s="2">
        <v>3.089063952034657E-8</v>
      </c>
      <c r="J40" s="2">
        <v>1.8802997968906604E-8</v>
      </c>
      <c r="K40" s="2">
        <v>-3.760599593781321E-9</v>
      </c>
      <c r="L40" s="2">
        <v>2.686142566986658E-9</v>
      </c>
      <c r="M40" s="2">
        <v>4.2978281071786528E-8</v>
      </c>
      <c r="N40" s="2">
        <v>4.0292138504799868E-9</v>
      </c>
      <c r="O40" s="2">
        <v>7.2525849308639761E-9</v>
      </c>
      <c r="P40" s="2">
        <v>-3.841183870790921E-8</v>
      </c>
      <c r="Q40" s="2">
        <v>-1.343071283493329E-9</v>
      </c>
      <c r="R40" s="2">
        <v>-1.9071612225605272E-8</v>
      </c>
      <c r="S40" s="2">
        <v>-9.132884727754637E-9</v>
      </c>
      <c r="T40" s="2">
        <v>-6.1781279040693127E-9</v>
      </c>
      <c r="U40" s="2">
        <v>7.3331692078735768E-8</v>
      </c>
      <c r="V40" s="2">
        <v>7.5211991875626416E-8</v>
      </c>
      <c r="W40" s="2">
        <v>5.6946222420117156E-8</v>
      </c>
      <c r="X40" s="2">
        <v>1.4961814098115682E-7</v>
      </c>
      <c r="Y40" s="2">
        <v>6.0169593500501136E-8</v>
      </c>
      <c r="Z40" s="2">
        <v>4.8081951949061177E-8</v>
      </c>
      <c r="AA40" s="2">
        <v>2.686142566986658E-9</v>
      </c>
      <c r="AB40" s="2">
        <v>0</v>
      </c>
      <c r="AC40" s="2">
        <v>3.2174615667366186E-6</v>
      </c>
      <c r="AD40" s="2">
        <v>1.9818359859227562E-6</v>
      </c>
      <c r="AE40" s="2">
        <v>2.0683297765797266E-8</v>
      </c>
      <c r="AF40" s="2">
        <v>3.373795064135242E-6</v>
      </c>
      <c r="AG40" s="2">
        <v>9.6701132411519687E-9</v>
      </c>
      <c r="AH40" s="2">
        <v>5.5560978698322129E-5</v>
      </c>
      <c r="AI40" s="2">
        <v>1.94073800464786E-5</v>
      </c>
      <c r="AJ40" s="2">
        <v>2.6861425669866574E-10</v>
      </c>
      <c r="AK40" s="2">
        <v>0</v>
      </c>
      <c r="AL40" s="2">
        <v>3.6262924654319883E-8</v>
      </c>
      <c r="AM40" s="2">
        <v>6.2698059498805678E-5</v>
      </c>
      <c r="AN40" s="2">
        <v>2.0290288246821445E-4</v>
      </c>
      <c r="AO40" s="2">
        <v>5.5154833942193751E-5</v>
      </c>
      <c r="AP40" s="2">
        <v>9.8769462188099405E-7</v>
      </c>
      <c r="AQ40" s="2">
        <v>6.2506537533779539E-7</v>
      </c>
      <c r="AR40" s="2">
        <v>2.4094698825870321E-7</v>
      </c>
      <c r="AS40" s="2">
        <v>3.3081457397980884E-5</v>
      </c>
      <c r="AT40" s="2">
        <v>2.8569812342470095E-6</v>
      </c>
      <c r="AU40" s="2">
        <v>3.3952842046711358E-6</v>
      </c>
      <c r="AV40" s="2">
        <v>5.589513483365526E-5</v>
      </c>
      <c r="AW40" s="2">
        <v>2.259314513092478E-5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</row>
    <row r="41" spans="1:57" x14ac:dyDescent="0.2">
      <c r="A41" s="44" t="s">
        <v>18</v>
      </c>
      <c r="B41" s="2">
        <v>0</v>
      </c>
      <c r="C41" s="2">
        <v>5.0475623556420294E-8</v>
      </c>
      <c r="D41" s="2">
        <v>0</v>
      </c>
      <c r="E41" s="2">
        <v>-1.4806182909883288E-6</v>
      </c>
      <c r="F41" s="2">
        <v>0</v>
      </c>
      <c r="G41" s="2">
        <v>1.6825207852140099E-8</v>
      </c>
      <c r="H41" s="2">
        <v>-5.0475623556420294E-8</v>
      </c>
      <c r="I41" s="2">
        <v>3.3650415704280198E-8</v>
      </c>
      <c r="J41" s="2">
        <v>1.6825207852140099E-8</v>
      </c>
      <c r="K41" s="2">
        <v>1.6825207852140099E-8</v>
      </c>
      <c r="L41" s="2">
        <v>-1.514268706692609E-7</v>
      </c>
      <c r="M41" s="2">
        <v>3.3650415704280198E-8</v>
      </c>
      <c r="N41" s="2">
        <v>-1.6825207852140099E-8</v>
      </c>
      <c r="O41" s="2">
        <v>0</v>
      </c>
      <c r="P41" s="2">
        <v>1.6825207852140099E-8</v>
      </c>
      <c r="Q41" s="2">
        <v>0</v>
      </c>
      <c r="R41" s="2">
        <v>0</v>
      </c>
      <c r="S41" s="2">
        <v>3.3650415704280198E-8</v>
      </c>
      <c r="T41" s="2">
        <v>0</v>
      </c>
      <c r="U41" s="2">
        <v>5.0475623556420294E-8</v>
      </c>
      <c r="V41" s="2">
        <v>-1.6825207852140099E-8</v>
      </c>
      <c r="W41" s="2">
        <v>5.0475623556420294E-8</v>
      </c>
      <c r="X41" s="2">
        <v>1.3460166281712079E-7</v>
      </c>
      <c r="Y41" s="2">
        <v>8.4126039260700493E-8</v>
      </c>
      <c r="Z41" s="2">
        <v>6.7300831408560397E-8</v>
      </c>
      <c r="AA41" s="2">
        <v>0</v>
      </c>
      <c r="AB41" s="2">
        <v>0</v>
      </c>
      <c r="AC41" s="2">
        <v>-1.0095124711284059E-7</v>
      </c>
      <c r="AD41" s="2">
        <v>-3.3650415704280198E-8</v>
      </c>
      <c r="AE41" s="2">
        <v>1.6825207852140099E-8</v>
      </c>
      <c r="AF41" s="2">
        <v>2.0190249422568118E-7</v>
      </c>
      <c r="AG41" s="2">
        <v>0</v>
      </c>
      <c r="AH41" s="2">
        <v>2.7441914006840503E-5</v>
      </c>
      <c r="AI41" s="2">
        <v>1.0061474295579778E-5</v>
      </c>
      <c r="AJ41" s="2">
        <v>0</v>
      </c>
      <c r="AK41" s="2">
        <v>0</v>
      </c>
      <c r="AL41" s="2">
        <v>1.1777645496498068E-7</v>
      </c>
      <c r="AM41" s="2">
        <v>8.9341853694863923E-6</v>
      </c>
      <c r="AN41" s="2">
        <v>6.1058679295416409E-5</v>
      </c>
      <c r="AO41" s="2">
        <v>3.0501409802673658E-3</v>
      </c>
      <c r="AP41" s="2">
        <v>3.1967894919066189E-7</v>
      </c>
      <c r="AQ41" s="2">
        <v>3.0285374133852181E-7</v>
      </c>
      <c r="AR41" s="2">
        <v>1.009512471128406E-6</v>
      </c>
      <c r="AS41" s="2">
        <v>3.7553863925976701E-5</v>
      </c>
      <c r="AT41" s="2">
        <v>1.0919559896038924E-5</v>
      </c>
      <c r="AU41" s="2">
        <v>3.0806955577268521E-5</v>
      </c>
      <c r="AV41" s="2">
        <v>5.7760938556396965E-5</v>
      </c>
      <c r="AW41" s="2">
        <v>2.0055647759751E-5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</row>
    <row r="42" spans="1:57" x14ac:dyDescent="0.2">
      <c r="A42" s="44" t="s">
        <v>17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2.5429933814998675E-7</v>
      </c>
      <c r="W42" s="2">
        <v>0</v>
      </c>
      <c r="X42" s="2">
        <v>0</v>
      </c>
      <c r="Y42" s="2">
        <v>2.034394705199894E-6</v>
      </c>
      <c r="Z42" s="2">
        <v>1.5521855828588813E-5</v>
      </c>
      <c r="AA42" s="2">
        <v>1.8712592807263176E-7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3.0707844606790848E-7</v>
      </c>
      <c r="AI42" s="2">
        <v>2.9268414390847528E-7</v>
      </c>
      <c r="AJ42" s="2">
        <v>0</v>
      </c>
      <c r="AK42" s="2">
        <v>0</v>
      </c>
      <c r="AL42" s="2">
        <v>7.1971510797166053E-8</v>
      </c>
      <c r="AM42" s="2">
        <v>2.9748224462828635E-7</v>
      </c>
      <c r="AN42" s="2">
        <v>3.9536349931243215E-6</v>
      </c>
      <c r="AO42" s="2">
        <v>1.8520668778470732E-6</v>
      </c>
      <c r="AP42" s="2">
        <v>9.660687913296401E-4</v>
      </c>
      <c r="AQ42" s="2">
        <v>4.3298060895575097E-4</v>
      </c>
      <c r="AR42" s="2">
        <v>1.4394302159433211E-7</v>
      </c>
      <c r="AS42" s="2">
        <v>1.7455490418672674E-5</v>
      </c>
      <c r="AT42" s="2">
        <v>7.0532080581222733E-7</v>
      </c>
      <c r="AU42" s="2">
        <v>8.4926382740655944E-7</v>
      </c>
      <c r="AV42" s="2">
        <v>1.8664611800065065E-6</v>
      </c>
      <c r="AW42" s="2">
        <v>6.9318161099110522E-5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</row>
    <row r="43" spans="1:57" x14ac:dyDescent="0.2">
      <c r="A43" s="44" t="s">
        <v>16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3.0091545584018961E-7</v>
      </c>
      <c r="W43" s="2">
        <v>0</v>
      </c>
      <c r="X43" s="2">
        <v>0</v>
      </c>
      <c r="Y43" s="2">
        <v>2.0054800255684683E-6</v>
      </c>
      <c r="Z43" s="2">
        <v>1.4638322050561272E-5</v>
      </c>
      <c r="AA43" s="2">
        <v>3.0184997588938272E-7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9.3452004919313541E-9</v>
      </c>
      <c r="AI43" s="2">
        <v>5.4202162853201852E-8</v>
      </c>
      <c r="AJ43" s="2">
        <v>2.8035601475794063E-9</v>
      </c>
      <c r="AK43" s="2">
        <v>9.3452004919313537E-10</v>
      </c>
      <c r="AL43" s="2">
        <v>1.1494596605075565E-7</v>
      </c>
      <c r="AM43" s="2">
        <v>-8.5975844525768456E-8</v>
      </c>
      <c r="AN43" s="2">
        <v>3.6418246317056484E-6</v>
      </c>
      <c r="AO43" s="2">
        <v>1.6718563680065191E-6</v>
      </c>
      <c r="AP43" s="2">
        <v>2.9009184463043474E-4</v>
      </c>
      <c r="AQ43" s="2">
        <v>5.1927634505470675E-4</v>
      </c>
      <c r="AR43" s="2">
        <v>3.8034966002160614E-7</v>
      </c>
      <c r="AS43" s="2">
        <v>3.8770433280875611E-5</v>
      </c>
      <c r="AT43" s="2">
        <v>1.6101780447597723E-6</v>
      </c>
      <c r="AU43" s="2">
        <v>1.4522441564461326E-6</v>
      </c>
      <c r="AV43" s="2">
        <v>4.1558106587618735E-6</v>
      </c>
      <c r="AW43" s="2">
        <v>1.1379370283010051E-4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</row>
    <row r="44" spans="1:57" x14ac:dyDescent="0.2">
      <c r="A44" s="44" t="s">
        <v>15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-4.8035930876295459E-9</v>
      </c>
      <c r="W44" s="2">
        <v>0</v>
      </c>
      <c r="X44" s="2">
        <v>0</v>
      </c>
      <c r="Y44" s="2">
        <v>7.2053896314443205E-8</v>
      </c>
      <c r="Z44" s="2">
        <v>2.6419761981962507E-7</v>
      </c>
      <c r="AA44" s="2">
        <v>1.4650958917270117E-7</v>
      </c>
      <c r="AB44" s="2">
        <v>6.2446710139184107E-8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-1.2008982719073866E-8</v>
      </c>
      <c r="AI44" s="2">
        <v>0</v>
      </c>
      <c r="AJ44" s="2">
        <v>1.6092036843558982E-7</v>
      </c>
      <c r="AK44" s="2">
        <v>4.8035930876295459E-9</v>
      </c>
      <c r="AL44" s="2">
        <v>6.8739417083978815E-6</v>
      </c>
      <c r="AM44" s="2">
        <v>-2.4017965438147729E-9</v>
      </c>
      <c r="AN44" s="2">
        <v>4.8035930876295466E-8</v>
      </c>
      <c r="AO44" s="2">
        <v>-8.166108248970229E-8</v>
      </c>
      <c r="AP44" s="2">
        <v>7.4455692858257983E-8</v>
      </c>
      <c r="AQ44" s="2">
        <v>1.3930419954125685E-7</v>
      </c>
      <c r="AR44" s="2">
        <v>3.334726375328746E-4</v>
      </c>
      <c r="AS44" s="2">
        <v>1.9958929279100769E-6</v>
      </c>
      <c r="AT44" s="2">
        <v>1.8594468662559596E-4</v>
      </c>
      <c r="AU44" s="2">
        <v>8.949093922253845E-6</v>
      </c>
      <c r="AV44" s="2">
        <v>2.4282163057967362E-6</v>
      </c>
      <c r="AW44" s="2">
        <v>5.5721679816502742E-7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</row>
    <row r="45" spans="1:57" x14ac:dyDescent="0.2">
      <c r="A45" s="44" t="s">
        <v>14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1.2603254790549662E-7</v>
      </c>
      <c r="W45" s="2">
        <v>0</v>
      </c>
      <c r="X45" s="2">
        <v>0</v>
      </c>
      <c r="Y45" s="2">
        <v>3.5184086290284465E-7</v>
      </c>
      <c r="Z45" s="2">
        <v>7.5619528743297954E-7</v>
      </c>
      <c r="AA45" s="2">
        <v>5.776491779001927E-8</v>
      </c>
      <c r="AB45" s="2">
        <v>1.0502712325458049E-8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-4.7262205464561221E-8</v>
      </c>
      <c r="AI45" s="2">
        <v>1.2078119174276756E-7</v>
      </c>
      <c r="AJ45" s="2">
        <v>0</v>
      </c>
      <c r="AK45" s="2">
        <v>0</v>
      </c>
      <c r="AL45" s="2">
        <v>1.7854610953278684E-7</v>
      </c>
      <c r="AM45" s="2">
        <v>4.2010849301832197E-8</v>
      </c>
      <c r="AN45" s="2">
        <v>9.357916681983122E-6</v>
      </c>
      <c r="AO45" s="2">
        <v>8.1290993399045304E-6</v>
      </c>
      <c r="AP45" s="2">
        <v>2.9407594511282538E-6</v>
      </c>
      <c r="AQ45" s="2">
        <v>9.9513199283715012E-6</v>
      </c>
      <c r="AR45" s="2">
        <v>3.2138299715901635E-6</v>
      </c>
      <c r="AS45" s="2">
        <v>1.1445120702421401E-3</v>
      </c>
      <c r="AT45" s="2">
        <v>4.2977098835774341E-5</v>
      </c>
      <c r="AU45" s="2">
        <v>4.442647313668755E-6</v>
      </c>
      <c r="AV45" s="2">
        <v>1.201510290032401E-4</v>
      </c>
      <c r="AW45" s="2">
        <v>2.7443587306421886E-4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</row>
    <row r="46" spans="1:57" x14ac:dyDescent="0.2">
      <c r="A46" s="44" t="s">
        <v>13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3.9613059633499966E-8</v>
      </c>
      <c r="W46" s="2">
        <v>0</v>
      </c>
      <c r="X46" s="2">
        <v>0</v>
      </c>
      <c r="Y46" s="2">
        <v>1.8816203325912488E-7</v>
      </c>
      <c r="Z46" s="2">
        <v>4.951632454187496E-7</v>
      </c>
      <c r="AA46" s="2">
        <v>1.4854897362562488E-7</v>
      </c>
      <c r="AB46" s="2">
        <v>5.9419589450249955E-8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-1.3864570871724988E-7</v>
      </c>
      <c r="AI46" s="2">
        <v>4.9516324541874964E-8</v>
      </c>
      <c r="AJ46" s="2">
        <v>2.9709794725124978E-8</v>
      </c>
      <c r="AK46" s="2">
        <v>0</v>
      </c>
      <c r="AL46" s="2">
        <v>3.3671100688474973E-7</v>
      </c>
      <c r="AM46" s="2">
        <v>-2.9709794725124978E-8</v>
      </c>
      <c r="AN46" s="2">
        <v>1.0893591399212492E-7</v>
      </c>
      <c r="AO46" s="2">
        <v>-5.9419589450249955E-8</v>
      </c>
      <c r="AP46" s="2">
        <v>2.1787182798424984E-7</v>
      </c>
      <c r="AQ46" s="2">
        <v>4.3574365596849968E-7</v>
      </c>
      <c r="AR46" s="2">
        <v>1.2709850183408467E-4</v>
      </c>
      <c r="AS46" s="2">
        <v>1.574619120431624E-5</v>
      </c>
      <c r="AT46" s="2">
        <v>1.0957764555818762E-3</v>
      </c>
      <c r="AU46" s="2">
        <v>1.0368718359068617E-5</v>
      </c>
      <c r="AV46" s="2">
        <v>1.5062865925638362E-5</v>
      </c>
      <c r="AW46" s="2">
        <v>2.9709794725124978E-6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</row>
    <row r="47" spans="1:57" x14ac:dyDescent="0.2">
      <c r="A47" s="44" t="s">
        <v>12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4.5489386188967461E-8</v>
      </c>
      <c r="W47" s="2">
        <v>0</v>
      </c>
      <c r="X47" s="2">
        <v>0</v>
      </c>
      <c r="Y47" s="2">
        <v>1.2130502983724655E-7</v>
      </c>
      <c r="Z47" s="2">
        <v>1.2130502983724655E-7</v>
      </c>
      <c r="AA47" s="2">
        <v>4.5489386188967461E-8</v>
      </c>
      <c r="AB47" s="2">
        <v>1.8953910912069775E-8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5.8378045609174909E-7</v>
      </c>
      <c r="AI47" s="2">
        <v>6.8234079283451194E-8</v>
      </c>
      <c r="AJ47" s="2">
        <v>0</v>
      </c>
      <c r="AK47" s="2">
        <v>0</v>
      </c>
      <c r="AL47" s="2">
        <v>2.1986536658000935E-7</v>
      </c>
      <c r="AM47" s="2">
        <v>4.2077682224794899E-7</v>
      </c>
      <c r="AN47" s="2">
        <v>2.5322424978525217E-6</v>
      </c>
      <c r="AO47" s="2">
        <v>2.2900115163962704E-5</v>
      </c>
      <c r="AP47" s="2">
        <v>3.942413469710513E-7</v>
      </c>
      <c r="AQ47" s="2">
        <v>-7.202486146586514E-7</v>
      </c>
      <c r="AR47" s="2">
        <v>3.2903989343353128E-6</v>
      </c>
      <c r="AS47" s="2">
        <v>1.3972823124377839E-5</v>
      </c>
      <c r="AT47" s="2">
        <v>3.5932824307101873E-5</v>
      </c>
      <c r="AU47" s="2">
        <v>4.1362361626973382E-4</v>
      </c>
      <c r="AV47" s="2">
        <v>2.7354284228299099E-5</v>
      </c>
      <c r="AW47" s="2">
        <v>9.5110724956766126E-6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</row>
    <row r="48" spans="1:57" x14ac:dyDescent="0.2">
      <c r="A48" s="44" t="s">
        <v>11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2.7272806611801052E-8</v>
      </c>
      <c r="W48" s="2">
        <v>0</v>
      </c>
      <c r="X48" s="2">
        <v>0</v>
      </c>
      <c r="Y48" s="2">
        <v>1.909096462826074E-7</v>
      </c>
      <c r="Z48" s="2">
        <v>3.2727367934161267E-7</v>
      </c>
      <c r="AA48" s="2">
        <v>2.7272806611801052E-8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3.818192925652148E-7</v>
      </c>
      <c r="AI48" s="2">
        <v>-8.1818419835403168E-8</v>
      </c>
      <c r="AJ48" s="2">
        <v>0</v>
      </c>
      <c r="AK48" s="2">
        <v>0</v>
      </c>
      <c r="AL48" s="2">
        <v>1.6363683967080634E-7</v>
      </c>
      <c r="AM48" s="2">
        <v>4.6363771240061789E-7</v>
      </c>
      <c r="AN48" s="2">
        <v>2.0536423378686196E-5</v>
      </c>
      <c r="AO48" s="2">
        <v>1.0609121771990611E-5</v>
      </c>
      <c r="AP48" s="2">
        <v>1.936369269437875E-6</v>
      </c>
      <c r="AQ48" s="2">
        <v>-4.6363771240061789E-7</v>
      </c>
      <c r="AR48" s="2">
        <v>4.6363771240061798E-6</v>
      </c>
      <c r="AS48" s="2">
        <v>3.4764646588062803E-4</v>
      </c>
      <c r="AT48" s="2">
        <v>5.9700173673232501E-5</v>
      </c>
      <c r="AU48" s="2">
        <v>5.7818350017018232E-6</v>
      </c>
      <c r="AV48" s="2">
        <v>1.481513400766257E-3</v>
      </c>
      <c r="AW48" s="2">
        <v>2.7777353534119372E-4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</row>
    <row r="49" spans="1:57" x14ac:dyDescent="0.2">
      <c r="A49" s="44" t="s">
        <v>10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-6.6537849390247155E-8</v>
      </c>
      <c r="W49" s="2">
        <v>0</v>
      </c>
      <c r="X49" s="2">
        <v>0</v>
      </c>
      <c r="Y49" s="2">
        <v>1.7743426504065904E-7</v>
      </c>
      <c r="Z49" s="2">
        <v>2.6615139756098862E-7</v>
      </c>
      <c r="AA49" s="2">
        <v>2.2179283130082381E-8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9.0935060833337767E-7</v>
      </c>
      <c r="AI49" s="2">
        <v>2.2179283130082383E-7</v>
      </c>
      <c r="AJ49" s="2">
        <v>0</v>
      </c>
      <c r="AK49" s="2">
        <v>0</v>
      </c>
      <c r="AL49" s="2">
        <v>2.4397211443090623E-7</v>
      </c>
      <c r="AM49" s="2">
        <v>1.4638326865854375E-6</v>
      </c>
      <c r="AN49" s="2">
        <v>2.3044275172155598E-5</v>
      </c>
      <c r="AO49" s="2">
        <v>1.5081912528456021E-5</v>
      </c>
      <c r="AP49" s="2">
        <v>8.2152064713825141E-5</v>
      </c>
      <c r="AQ49" s="2">
        <v>1.7765605787195987E-5</v>
      </c>
      <c r="AR49" s="2">
        <v>2.1735697467480732E-6</v>
      </c>
      <c r="AS49" s="2">
        <v>2.6816971232582611E-4</v>
      </c>
      <c r="AT49" s="2">
        <v>1.9451231305082249E-5</v>
      </c>
      <c r="AU49" s="2">
        <v>5.5891793487807609E-6</v>
      </c>
      <c r="AV49" s="2">
        <v>1.1009796145772894E-4</v>
      </c>
      <c r="AW49" s="2">
        <v>9.0442680747849949E-4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</row>
    <row r="50" spans="1:57" x14ac:dyDescent="0.2">
      <c r="A50" s="44" t="s">
        <v>9</v>
      </c>
      <c r="B50" s="2">
        <v>1.6407946391488152E-6</v>
      </c>
      <c r="C50" s="2">
        <v>1.9886514847410288E-6</v>
      </c>
      <c r="D50" s="2">
        <v>1.2049258205754388E-6</v>
      </c>
      <c r="E50" s="2">
        <v>2.2631650195156068E-6</v>
      </c>
      <c r="F50" s="2">
        <v>4.5472852706933955E-7</v>
      </c>
      <c r="G50" s="2">
        <v>1.9614096835801926E-6</v>
      </c>
      <c r="H50" s="2">
        <v>1.0540481526077317E-6</v>
      </c>
      <c r="I50" s="2">
        <v>1.4375288920256541E-6</v>
      </c>
      <c r="J50" s="2">
        <v>1.8231051546097945E-6</v>
      </c>
      <c r="K50" s="2">
        <v>1.4563886005216174E-6</v>
      </c>
      <c r="L50" s="2">
        <v>6.2027485720057377E-7</v>
      </c>
      <c r="M50" s="2">
        <v>1.0121376892833686E-6</v>
      </c>
      <c r="N50" s="2">
        <v>4.2120015640984909E-7</v>
      </c>
      <c r="O50" s="2">
        <v>1.2279765754038388E-6</v>
      </c>
      <c r="P50" s="2">
        <v>1.4857259248486716E-6</v>
      </c>
      <c r="Q50" s="2">
        <v>1.1986392510767844E-6</v>
      </c>
      <c r="R50" s="2">
        <v>1.5611647588325252E-6</v>
      </c>
      <c r="S50" s="2">
        <v>1.4794393553500172E-6</v>
      </c>
      <c r="T50" s="2">
        <v>1.1734929730821665E-6</v>
      </c>
      <c r="U50" s="2">
        <v>1.5758334209960522E-6</v>
      </c>
      <c r="V50" s="2">
        <v>2.6194039577726932E-6</v>
      </c>
      <c r="W50" s="2">
        <v>1.8524424789368489E-6</v>
      </c>
      <c r="X50" s="2">
        <v>1.2552183765646748E-6</v>
      </c>
      <c r="Y50" s="2">
        <v>5.8255544020864695E-7</v>
      </c>
      <c r="Z50" s="2">
        <v>1.9278813129207024E-7</v>
      </c>
      <c r="AA50" s="2">
        <v>0</v>
      </c>
      <c r="AB50" s="2">
        <v>0</v>
      </c>
      <c r="AC50" s="2">
        <v>4.7777928189773932E-7</v>
      </c>
      <c r="AD50" s="2">
        <v>7.208599691790453E-7</v>
      </c>
      <c r="AE50" s="2">
        <v>7.2714653867769966E-7</v>
      </c>
      <c r="AF50" s="2">
        <v>2.2422097878534254E-7</v>
      </c>
      <c r="AG50" s="2">
        <v>1.0540481526077317E-6</v>
      </c>
      <c r="AH50" s="2">
        <v>9.0107496147380662E-8</v>
      </c>
      <c r="AI50" s="2">
        <v>6.2865694986544637E-9</v>
      </c>
      <c r="AJ50" s="2">
        <v>0</v>
      </c>
      <c r="AK50" s="2">
        <v>0</v>
      </c>
      <c r="AL50" s="2">
        <v>0</v>
      </c>
      <c r="AM50" s="2">
        <v>1.3830452897039822E-7</v>
      </c>
      <c r="AN50" s="2">
        <v>9.4298542479816976E-8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1.8936195091530356E-4</v>
      </c>
      <c r="AY50" s="2">
        <v>4.7235187689723421E-5</v>
      </c>
      <c r="AZ50" s="2">
        <v>2.0955231662181547E-9</v>
      </c>
      <c r="BA50" s="2">
        <v>1.5800244673284887E-6</v>
      </c>
      <c r="BB50" s="2">
        <v>1.4333378456932178E-6</v>
      </c>
      <c r="BC50" s="2">
        <v>0</v>
      </c>
      <c r="BD50" s="2">
        <v>0</v>
      </c>
      <c r="BE50" s="2">
        <v>6.7056741318980951E-8</v>
      </c>
    </row>
    <row r="51" spans="1:57" x14ac:dyDescent="0.2">
      <c r="A51" s="44" t="s">
        <v>8</v>
      </c>
      <c r="B51" s="2">
        <v>1.4078345650168907E-6</v>
      </c>
      <c r="C51" s="2">
        <v>1.3965032136399253E-6</v>
      </c>
      <c r="D51" s="2">
        <v>7.3653783950273915E-7</v>
      </c>
      <c r="E51" s="2">
        <v>2.2034327813935088E-6</v>
      </c>
      <c r="F51" s="2">
        <v>2.5203672456643841E-7</v>
      </c>
      <c r="G51" s="2">
        <v>1.2206955801548892E-6</v>
      </c>
      <c r="H51" s="2">
        <v>5.703446859739159E-7</v>
      </c>
      <c r="I51" s="2">
        <v>1.7106906836375972E-6</v>
      </c>
      <c r="J51" s="2">
        <v>1.5252685701963481E-6</v>
      </c>
      <c r="K51" s="2">
        <v>9.8479744694352242E-7</v>
      </c>
      <c r="L51" s="2">
        <v>3.5367551267497493E-7</v>
      </c>
      <c r="M51" s="2">
        <v>1.4147020506998997E-6</v>
      </c>
      <c r="N51" s="2">
        <v>2.0362095050122341E-7</v>
      </c>
      <c r="O51" s="2">
        <v>1.4682684390273718E-6</v>
      </c>
      <c r="P51" s="2">
        <v>1.4785696675518855E-6</v>
      </c>
      <c r="Q51" s="2">
        <v>9.5904437563223786E-7</v>
      </c>
      <c r="R51" s="2">
        <v>1.7309497664024746E-6</v>
      </c>
      <c r="S51" s="2">
        <v>1.2735752199140601E-6</v>
      </c>
      <c r="T51" s="2">
        <v>1.2526293885808822E-6</v>
      </c>
      <c r="U51" s="2">
        <v>2.449632143129389E-6</v>
      </c>
      <c r="V51" s="2">
        <v>3.3475558961828456E-6</v>
      </c>
      <c r="W51" s="2">
        <v>2.6711085564064367E-6</v>
      </c>
      <c r="X51" s="2">
        <v>2.5519576798062269E-6</v>
      </c>
      <c r="Y51" s="2">
        <v>1.4490394791149457E-6</v>
      </c>
      <c r="Z51" s="2">
        <v>5.03386700564576E-7</v>
      </c>
      <c r="AA51" s="2">
        <v>4.1204914098055331E-9</v>
      </c>
      <c r="AB51" s="2">
        <v>0</v>
      </c>
      <c r="AC51" s="2">
        <v>5.3669400612717072E-7</v>
      </c>
      <c r="AD51" s="2">
        <v>1.1884183974447459E-6</v>
      </c>
      <c r="AE51" s="2">
        <v>6.1876046003913095E-7</v>
      </c>
      <c r="AF51" s="2">
        <v>2.1975954185629513E-7</v>
      </c>
      <c r="AG51" s="2">
        <v>8.7011043603726828E-7</v>
      </c>
      <c r="AH51" s="2">
        <v>1.3528946795528165E-7</v>
      </c>
      <c r="AI51" s="2">
        <v>7.2108599671596835E-8</v>
      </c>
      <c r="AJ51" s="2">
        <v>0</v>
      </c>
      <c r="AK51" s="2">
        <v>0</v>
      </c>
      <c r="AL51" s="2">
        <v>5.837362830557838E-9</v>
      </c>
      <c r="AM51" s="2">
        <v>1.7237389064353146E-7</v>
      </c>
      <c r="AN51" s="2">
        <v>2.1872941900384371E-7</v>
      </c>
      <c r="AO51" s="2">
        <v>6.1463996862932536E-8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4.9705487876484152E-5</v>
      </c>
      <c r="AY51" s="2">
        <v>1.394882487018735E-4</v>
      </c>
      <c r="AZ51" s="2">
        <v>4.8072399781064557E-9</v>
      </c>
      <c r="BA51" s="2">
        <v>1.9592936653625312E-5</v>
      </c>
      <c r="BB51" s="2">
        <v>7.6404211966319103E-6</v>
      </c>
      <c r="BC51" s="2">
        <v>6.8674856830092219E-10</v>
      </c>
      <c r="BD51" s="2">
        <v>6.8674856830092219E-10</v>
      </c>
      <c r="BE51" s="2">
        <v>2.1975954185629513E-7</v>
      </c>
    </row>
    <row r="52" spans="1:57" x14ac:dyDescent="0.2">
      <c r="A52" s="44" t="s">
        <v>7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2.1740020051971439E-7</v>
      </c>
      <c r="Z52" s="2">
        <v>8.8750434800401025E-7</v>
      </c>
      <c r="AA52" s="2">
        <v>2.5627647167147507E-6</v>
      </c>
      <c r="AB52" s="2">
        <v>2.1842326028686595E-6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1.4578601681910258E-7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5.1152988357579847E-9</v>
      </c>
      <c r="AY52" s="2">
        <v>-2.5576494178789923E-9</v>
      </c>
      <c r="AZ52" s="2">
        <v>3.8264992940887602E-4</v>
      </c>
      <c r="BA52" s="2">
        <v>3.0691793014547908E-8</v>
      </c>
      <c r="BB52" s="2">
        <v>1.1253657438667566E-7</v>
      </c>
      <c r="BC52" s="2">
        <v>6.0616291203732106E-7</v>
      </c>
      <c r="BD52" s="2">
        <v>5.1705440631841717E-5</v>
      </c>
      <c r="BE52" s="2">
        <v>1.5238475231723037E-5</v>
      </c>
    </row>
    <row r="53" spans="1:57" x14ac:dyDescent="0.2">
      <c r="A53" s="44" t="s">
        <v>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2.1496278564254954E-8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3.0453061299361188E-8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2.0063193326637956E-6</v>
      </c>
      <c r="AY53" s="2">
        <v>2.3964767886050234E-5</v>
      </c>
      <c r="AZ53" s="2">
        <v>4.65752702225524E-8</v>
      </c>
      <c r="BA53" s="2">
        <v>8.5157686667950696E-4</v>
      </c>
      <c r="BB53" s="2">
        <v>2.101261229655922E-5</v>
      </c>
      <c r="BC53" s="2">
        <v>3.5827130940424927E-9</v>
      </c>
      <c r="BD53" s="2">
        <v>7.1654261880849854E-9</v>
      </c>
      <c r="BE53" s="2">
        <v>1.2055829561452987E-6</v>
      </c>
    </row>
    <row r="54" spans="1:57" x14ac:dyDescent="0.2">
      <c r="A54" s="44" t="s">
        <v>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3.2829035574856112E-8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2.626322845988489E-8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3.6111939132341725E-7</v>
      </c>
      <c r="AY54" s="2">
        <v>1.3768497520094652E-5</v>
      </c>
      <c r="AZ54" s="2">
        <v>5.9092264034741005E-8</v>
      </c>
      <c r="BA54" s="2">
        <v>7.1882456294704942E-5</v>
      </c>
      <c r="BB54" s="2">
        <v>4.6766930918517023E-4</v>
      </c>
      <c r="BC54" s="2">
        <v>6.5658071149712226E-9</v>
      </c>
      <c r="BD54" s="2">
        <v>1.3131614229942445E-8</v>
      </c>
      <c r="BE54" s="2">
        <v>1.3131614229942445E-5</v>
      </c>
    </row>
    <row r="55" spans="1:57" x14ac:dyDescent="0.2">
      <c r="A55" s="44" t="s">
        <v>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4.549449789542452E-9</v>
      </c>
      <c r="W55" s="2">
        <v>0</v>
      </c>
      <c r="X55" s="2">
        <v>0</v>
      </c>
      <c r="Y55" s="2">
        <v>1.1828569452810374E-7</v>
      </c>
      <c r="Z55" s="2">
        <v>8.7349435959215094E-7</v>
      </c>
      <c r="AA55" s="2">
        <v>4.0126147143764428E-6</v>
      </c>
      <c r="AB55" s="2">
        <v>5.0498892663921224E-6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2.1837358989803774E-7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-1.7742854179215564E-7</v>
      </c>
      <c r="AY55" s="2">
        <v>-4.549449789542452E-9</v>
      </c>
      <c r="AZ55" s="2">
        <v>1.6205140150350216E-5</v>
      </c>
      <c r="BA55" s="2">
        <v>1.3648349368627359E-8</v>
      </c>
      <c r="BB55" s="2">
        <v>2.7296698737254717E-8</v>
      </c>
      <c r="BC55" s="2">
        <v>1.4978926948574839E-3</v>
      </c>
      <c r="BD55" s="2">
        <v>7.4051394224382495E-5</v>
      </c>
      <c r="BE55" s="2">
        <v>1.3757536163576377E-5</v>
      </c>
    </row>
    <row r="56" spans="1:57" x14ac:dyDescent="0.2">
      <c r="A56" s="44" t="s">
        <v>3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2.4529644074864472E-8</v>
      </c>
      <c r="Z56" s="2">
        <v>1.9623715259891578E-7</v>
      </c>
      <c r="AA56" s="2">
        <v>9.5665611891971445E-7</v>
      </c>
      <c r="AB56" s="2">
        <v>1.6680157970907841E-6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4.9059288149728944E-8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-7.3588932224593425E-7</v>
      </c>
      <c r="AZ56" s="2">
        <v>1.4006426766747615E-5</v>
      </c>
      <c r="BA56" s="2">
        <v>0</v>
      </c>
      <c r="BB56" s="2">
        <v>0</v>
      </c>
      <c r="BC56" s="2">
        <v>1.155100939485368E-4</v>
      </c>
      <c r="BD56" s="2">
        <v>5.0128780631393034E-4</v>
      </c>
      <c r="BE56" s="2">
        <v>7.5060710869085288E-6</v>
      </c>
    </row>
    <row r="57" spans="1:57" x14ac:dyDescent="0.2">
      <c r="A57" s="44" t="s">
        <v>2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1.0436132099332333E-7</v>
      </c>
      <c r="W57" s="2">
        <v>0</v>
      </c>
      <c r="X57" s="2">
        <v>0</v>
      </c>
      <c r="Y57" s="2">
        <v>6.4458462966464428E-7</v>
      </c>
      <c r="Z57" s="2">
        <v>9.3311298770500882E-7</v>
      </c>
      <c r="AA57" s="2">
        <v>9.9450200005402251E-7</v>
      </c>
      <c r="AB57" s="2">
        <v>6.6914023460424972E-7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1.0436132099332333E-7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1.2277802469802745E-8</v>
      </c>
      <c r="AY57" s="2">
        <v>-1.2277802469802746E-7</v>
      </c>
      <c r="AZ57" s="2">
        <v>4.3524809755450737E-6</v>
      </c>
      <c r="BA57" s="2">
        <v>-1.6513644321884692E-6</v>
      </c>
      <c r="BB57" s="2">
        <v>6.5624854201095674E-6</v>
      </c>
      <c r="BC57" s="2">
        <v>3.9350356915717798E-6</v>
      </c>
      <c r="BD57" s="2">
        <v>1.377569437111868E-5</v>
      </c>
      <c r="BE57" s="2">
        <v>6.5807179567772248E-4</v>
      </c>
    </row>
    <row r="58" spans="1:57" x14ac:dyDescent="0.2">
      <c r="A58" s="44" t="s">
        <v>1</v>
      </c>
      <c r="B58" s="2">
        <v>4.3574224321080942E-6</v>
      </c>
      <c r="C58" s="2">
        <v>4.8841735603115976E-6</v>
      </c>
      <c r="D58" s="2">
        <v>1.0442119539746512E-5</v>
      </c>
      <c r="E58" s="2">
        <v>2.3155402334315665E-5</v>
      </c>
      <c r="F58" s="2">
        <v>1.7137451088812623E-6</v>
      </c>
      <c r="G58" s="2">
        <v>1.5822828196078705E-5</v>
      </c>
      <c r="H58" s="2">
        <v>1.2439083577148151E-5</v>
      </c>
      <c r="I58" s="2">
        <v>7.0687475885802379E-6</v>
      </c>
      <c r="J58" s="2">
        <v>1.9846070331954957E-5</v>
      </c>
      <c r="K58" s="2">
        <v>6.475250598241358E-6</v>
      </c>
      <c r="L58" s="2">
        <v>7.7840106787606817E-6</v>
      </c>
      <c r="M58" s="2">
        <v>2.6143632621538625E-6</v>
      </c>
      <c r="N58" s="2">
        <v>4.0300069192007787E-6</v>
      </c>
      <c r="O58" s="2">
        <v>3.1483301592368662E-6</v>
      </c>
      <c r="P58" s="2">
        <v>3.4103527666737118E-6</v>
      </c>
      <c r="Q58" s="2">
        <v>3.1438203036871787E-6</v>
      </c>
      <c r="R58" s="2">
        <v>5.4943570161843197E-6</v>
      </c>
      <c r="S58" s="2">
        <v>3.4513924521758689E-6</v>
      </c>
      <c r="T58" s="2">
        <v>2.3870665424496105E-6</v>
      </c>
      <c r="U58" s="2">
        <v>6.0932658331828251E-6</v>
      </c>
      <c r="V58" s="2">
        <v>3.554893637041198E-5</v>
      </c>
      <c r="W58" s="2">
        <v>1.434630148911101E-5</v>
      </c>
      <c r="X58" s="2">
        <v>7.9359928107851511E-6</v>
      </c>
      <c r="Y58" s="2">
        <v>5.3964931507561013E-6</v>
      </c>
      <c r="Z58" s="2">
        <v>5.7460069558568853E-6</v>
      </c>
      <c r="AA58" s="2">
        <v>1.1883469373426649E-6</v>
      </c>
      <c r="AB58" s="2">
        <v>1.4846444469571356E-6</v>
      </c>
      <c r="AC58" s="2">
        <v>4.9969199490537862E-7</v>
      </c>
      <c r="AD58" s="2">
        <v>9.8179555316697574E-7</v>
      </c>
      <c r="AE58" s="2">
        <v>8.8663760106856884E-7</v>
      </c>
      <c r="AF58" s="2">
        <v>4.8300552937153471E-7</v>
      </c>
      <c r="AG58" s="2">
        <v>1.4914092302816669E-6</v>
      </c>
      <c r="AH58" s="2">
        <v>4.5725425418281889E-6</v>
      </c>
      <c r="AI58" s="2">
        <v>8.7662572174826262E-6</v>
      </c>
      <c r="AJ58" s="2">
        <v>3.8550245238729027E-6</v>
      </c>
      <c r="AK58" s="2">
        <v>1.5748415579508862E-6</v>
      </c>
      <c r="AL58" s="2">
        <v>1.3538586360161971E-6</v>
      </c>
      <c r="AM58" s="2">
        <v>1.5667238179614487E-6</v>
      </c>
      <c r="AN58" s="2">
        <v>2.4213414446272355E-6</v>
      </c>
      <c r="AO58" s="2">
        <v>1.7794988027957067E-5</v>
      </c>
      <c r="AP58" s="2">
        <v>2.6490891498864561E-6</v>
      </c>
      <c r="AQ58" s="2">
        <v>3.7688862828738708E-6</v>
      </c>
      <c r="AR58" s="2">
        <v>3.2917435657169297E-6</v>
      </c>
      <c r="AS58" s="2">
        <v>3.9213194004533093E-6</v>
      </c>
      <c r="AT58" s="2">
        <v>8.1858388082378399E-6</v>
      </c>
      <c r="AU58" s="2">
        <v>6.1942865974958257E-6</v>
      </c>
      <c r="AV58" s="2">
        <v>7.7682261843367741E-6</v>
      </c>
      <c r="AW58" s="2">
        <v>2.9629750961447089E-6</v>
      </c>
      <c r="AX58" s="2">
        <v>4.0570660524989039E-6</v>
      </c>
      <c r="AY58" s="2">
        <v>4.8088589726318159E-6</v>
      </c>
      <c r="AZ58" s="2">
        <v>2.4786166101082675E-6</v>
      </c>
      <c r="BA58" s="2">
        <v>4.1558318890370603E-6</v>
      </c>
      <c r="BB58" s="2">
        <v>5.8059880346677292E-6</v>
      </c>
      <c r="BC58" s="2">
        <v>3.7431801062406514E-7</v>
      </c>
      <c r="BD58" s="2">
        <v>6.1604626808731684E-7</v>
      </c>
      <c r="BE58" s="2">
        <v>1.4648010825385106E-6</v>
      </c>
    </row>
    <row r="59" spans="1:57" x14ac:dyDescent="0.2">
      <c r="A59" s="44" t="s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3">
    <tabColor theme="5"/>
  </sheetPr>
  <dimension ref="A1:BE59"/>
  <sheetViews>
    <sheetView topLeftCell="A33" workbookViewId="0">
      <selection activeCell="K24" sqref="K24"/>
    </sheetView>
  </sheetViews>
  <sheetFormatPr baseColWidth="10" defaultColWidth="9.1640625" defaultRowHeight="14" x14ac:dyDescent="0.2"/>
  <cols>
    <col min="1" max="1" width="9.1640625" style="1"/>
    <col min="2" max="5" width="9.33203125" style="1" bestFit="1" customWidth="1"/>
    <col min="6" max="6" width="9.5" style="1" bestFit="1" customWidth="1"/>
    <col min="7" max="8" width="9.33203125" style="1" bestFit="1" customWidth="1"/>
    <col min="9" max="9" width="9.5" style="1" bestFit="1" customWidth="1"/>
    <col min="10" max="12" width="9.33203125" style="1" bestFit="1" customWidth="1"/>
    <col min="13" max="14" width="9.5" style="1" bestFit="1" customWidth="1"/>
    <col min="15" max="16" width="9.33203125" style="1" bestFit="1" customWidth="1"/>
    <col min="17" max="17" width="9.5" style="1" bestFit="1" customWidth="1"/>
    <col min="18" max="20" width="9.33203125" style="1" bestFit="1" customWidth="1"/>
    <col min="21" max="24" width="9.5" style="1" bestFit="1" customWidth="1"/>
    <col min="25" max="28" width="9.33203125" style="1" bestFit="1" customWidth="1"/>
    <col min="29" max="31" width="9.5" style="1" bestFit="1" customWidth="1"/>
    <col min="32" max="32" width="9.33203125" style="1" bestFit="1" customWidth="1"/>
    <col min="33" max="36" width="9.5" style="1" bestFit="1" customWidth="1"/>
    <col min="37" max="38" width="9.33203125" style="1" bestFit="1" customWidth="1"/>
    <col min="39" max="39" width="9.5" style="1" bestFit="1" customWidth="1"/>
    <col min="40" max="40" width="9.33203125" style="1" bestFit="1" customWidth="1"/>
    <col min="41" max="43" width="9.5" style="1" bestFit="1" customWidth="1"/>
    <col min="44" max="45" width="9.33203125" style="1" bestFit="1" customWidth="1"/>
    <col min="46" max="48" width="9.5" style="1" bestFit="1" customWidth="1"/>
    <col min="49" max="49" width="9.33203125" style="1" bestFit="1" customWidth="1"/>
    <col min="50" max="51" width="9.5" style="1" bestFit="1" customWidth="1"/>
    <col min="52" max="52" width="9.33203125" style="1" bestFit="1" customWidth="1"/>
    <col min="53" max="53" width="9.5" style="1" bestFit="1" customWidth="1"/>
    <col min="54" max="54" width="9.33203125" style="1" bestFit="1" customWidth="1"/>
    <col min="55" max="55" width="9.5" style="1" bestFit="1" customWidth="1"/>
    <col min="56" max="57" width="9.33203125" style="1" bestFit="1" customWidth="1"/>
    <col min="58" max="16384" width="9.1640625" style="1"/>
  </cols>
  <sheetData>
    <row r="1" spans="1:57" x14ac:dyDescent="0.2">
      <c r="A1" s="2" t="s">
        <v>58</v>
      </c>
      <c r="B1" s="2" t="s">
        <v>57</v>
      </c>
      <c r="C1" s="2" t="s">
        <v>56</v>
      </c>
      <c r="D1" s="2" t="s">
        <v>55</v>
      </c>
      <c r="E1" s="2" t="s">
        <v>54</v>
      </c>
      <c r="F1" s="2" t="s">
        <v>53</v>
      </c>
      <c r="G1" s="2" t="s">
        <v>52</v>
      </c>
      <c r="H1" s="2" t="s">
        <v>51</v>
      </c>
      <c r="I1" s="2" t="s">
        <v>50</v>
      </c>
      <c r="J1" s="2" t="s">
        <v>49</v>
      </c>
      <c r="K1" s="2" t="s">
        <v>48</v>
      </c>
      <c r="L1" s="2" t="s">
        <v>47</v>
      </c>
      <c r="M1" s="2" t="s">
        <v>46</v>
      </c>
      <c r="N1" s="2" t="s">
        <v>45</v>
      </c>
      <c r="O1" s="2" t="s">
        <v>44</v>
      </c>
      <c r="P1" s="2" t="s">
        <v>43</v>
      </c>
      <c r="Q1" s="2" t="s">
        <v>42</v>
      </c>
      <c r="R1" s="2" t="s">
        <v>41</v>
      </c>
      <c r="S1" s="2" t="s">
        <v>40</v>
      </c>
      <c r="T1" s="2" t="s">
        <v>39</v>
      </c>
      <c r="U1" s="2" t="s">
        <v>38</v>
      </c>
      <c r="V1" s="2" t="s">
        <v>37</v>
      </c>
      <c r="W1" s="2" t="s">
        <v>36</v>
      </c>
      <c r="X1" s="2" t="s">
        <v>35</v>
      </c>
      <c r="Y1" s="2" t="s">
        <v>34</v>
      </c>
      <c r="Z1" s="2" t="s">
        <v>33</v>
      </c>
      <c r="AA1" s="2" t="s">
        <v>32</v>
      </c>
      <c r="AB1" s="2" t="s">
        <v>31</v>
      </c>
      <c r="AC1" s="2" t="s">
        <v>30</v>
      </c>
      <c r="AD1" s="2" t="s">
        <v>29</v>
      </c>
      <c r="AE1" s="2" t="s">
        <v>28</v>
      </c>
      <c r="AF1" s="2" t="s">
        <v>27</v>
      </c>
      <c r="AG1" s="2" t="s">
        <v>26</v>
      </c>
      <c r="AH1" s="2" t="s">
        <v>25</v>
      </c>
      <c r="AI1" s="2" t="s">
        <v>24</v>
      </c>
      <c r="AJ1" s="2" t="s">
        <v>23</v>
      </c>
      <c r="AK1" s="2" t="s">
        <v>22</v>
      </c>
      <c r="AL1" s="2" t="s">
        <v>21</v>
      </c>
      <c r="AM1" s="2" t="s">
        <v>20</v>
      </c>
      <c r="AN1" s="2" t="s">
        <v>19</v>
      </c>
      <c r="AO1" s="2" t="s">
        <v>18</v>
      </c>
      <c r="AP1" s="2" t="s">
        <v>17</v>
      </c>
      <c r="AQ1" s="2" t="s">
        <v>16</v>
      </c>
      <c r="AR1" s="2" t="s">
        <v>15</v>
      </c>
      <c r="AS1" s="2" t="s">
        <v>14</v>
      </c>
      <c r="AT1" s="2" t="s">
        <v>13</v>
      </c>
      <c r="AU1" s="2" t="s">
        <v>12</v>
      </c>
      <c r="AV1" s="2" t="s">
        <v>11</v>
      </c>
      <c r="AW1" s="2" t="s">
        <v>10</v>
      </c>
      <c r="AX1" s="2" t="s">
        <v>9</v>
      </c>
      <c r="AY1" s="2" t="s">
        <v>8</v>
      </c>
      <c r="AZ1" s="2" t="s">
        <v>7</v>
      </c>
      <c r="BA1" s="2" t="s">
        <v>6</v>
      </c>
      <c r="BB1" s="2" t="s">
        <v>5</v>
      </c>
      <c r="BC1" s="2" t="s">
        <v>4</v>
      </c>
      <c r="BD1" s="2" t="s">
        <v>3</v>
      </c>
      <c r="BE1" s="2" t="s">
        <v>2</v>
      </c>
    </row>
    <row r="2" spans="1:57" x14ac:dyDescent="0.2">
      <c r="A2" s="2" t="s">
        <v>57</v>
      </c>
      <c r="B2" s="2">
        <v>3.5384760194056723E-4</v>
      </c>
      <c r="C2" s="2">
        <v>4.0686022660867442E-5</v>
      </c>
      <c r="D2" s="2">
        <v>-3.7493577852119993E-6</v>
      </c>
      <c r="E2" s="2">
        <v>1.2859983449487601E-5</v>
      </c>
      <c r="F2" s="2">
        <v>2.2668711295528618E-6</v>
      </c>
      <c r="G2" s="2">
        <v>7.910517419218203E-6</v>
      </c>
      <c r="H2" s="2">
        <v>-9.412613686724686E-7</v>
      </c>
      <c r="I2" s="2">
        <v>4.5568816010855886E-5</v>
      </c>
      <c r="J2" s="2">
        <v>1.6806221737646925E-4</v>
      </c>
      <c r="K2" s="2">
        <v>2.1480368817579627E-5</v>
      </c>
      <c r="L2" s="2">
        <v>-1.4079701306392341E-6</v>
      </c>
      <c r="M2" s="2">
        <v>1.6409323193856699E-5</v>
      </c>
      <c r="N2" s="2">
        <v>-6.0789796726763591E-7</v>
      </c>
      <c r="O2" s="2">
        <v>2.4347294069661186E-5</v>
      </c>
      <c r="P2" s="2">
        <v>1.3049804492169882E-4</v>
      </c>
      <c r="Q2" s="2">
        <v>3.4203084984135822E-5</v>
      </c>
      <c r="R2" s="2">
        <v>1.2984308388599758E-4</v>
      </c>
      <c r="S2" s="2">
        <v>1.1532804919659419E-4</v>
      </c>
      <c r="T2" s="2">
        <v>3.0139973409366333E-5</v>
      </c>
      <c r="U2" s="2">
        <v>1.4385611251210895E-5</v>
      </c>
      <c r="V2" s="2">
        <v>2.7371096216521491E-5</v>
      </c>
      <c r="W2" s="2">
        <v>1.5001353063217465E-5</v>
      </c>
      <c r="X2" s="2">
        <v>5.5965832212317185E-6</v>
      </c>
      <c r="Y2" s="2">
        <v>1.8040842899555646E-6</v>
      </c>
      <c r="Z2" s="2">
        <v>6.9810218176541413E-7</v>
      </c>
      <c r="AA2" s="2">
        <v>0</v>
      </c>
      <c r="AB2" s="2">
        <v>-5.0984990803092047E-8</v>
      </c>
      <c r="AC2" s="2">
        <v>2.4080603348537319E-6</v>
      </c>
      <c r="AD2" s="2">
        <v>3.7022947167783763E-6</v>
      </c>
      <c r="AE2" s="2">
        <v>5.6907093580989663E-6</v>
      </c>
      <c r="AF2" s="2">
        <v>1.698192385979912E-6</v>
      </c>
      <c r="AG2" s="2">
        <v>1.3989497091894564E-5</v>
      </c>
      <c r="AH2" s="2">
        <v>7.2555563835169433E-7</v>
      </c>
      <c r="AI2" s="2">
        <v>1.8433035136502508E-7</v>
      </c>
      <c r="AJ2" s="2">
        <v>-2.7453456586280327E-8</v>
      </c>
      <c r="AK2" s="2">
        <v>0</v>
      </c>
      <c r="AL2" s="2">
        <v>3.9219223694686184E-9</v>
      </c>
      <c r="AM2" s="2">
        <v>7.4124332782956886E-7</v>
      </c>
      <c r="AN2" s="2">
        <v>5.3338144224773212E-7</v>
      </c>
      <c r="AO2" s="2">
        <v>0</v>
      </c>
      <c r="AP2" s="2">
        <v>2.160979225577209E-6</v>
      </c>
      <c r="AQ2" s="2">
        <v>1.6119100938516023E-6</v>
      </c>
      <c r="AR2" s="2">
        <v>7.8438447389372368E-9</v>
      </c>
      <c r="AS2" s="2">
        <v>5.4906913172560654E-8</v>
      </c>
      <c r="AT2" s="2">
        <v>3.9219223694686184E-9</v>
      </c>
      <c r="AU2" s="2">
        <v>3.9219223694686184E-9</v>
      </c>
      <c r="AV2" s="2">
        <v>3.1375378955748947E-8</v>
      </c>
      <c r="AW2" s="2">
        <v>9.8048059236715462E-8</v>
      </c>
      <c r="AX2" s="2">
        <v>-1.1961863226879288E-6</v>
      </c>
      <c r="AY2" s="2">
        <v>-8.0007216337159823E-7</v>
      </c>
      <c r="AZ2" s="2">
        <v>3.9219223694686184E-9</v>
      </c>
      <c r="BA2" s="2">
        <v>0</v>
      </c>
      <c r="BB2" s="2">
        <v>1.7648650662608784E-7</v>
      </c>
      <c r="BC2" s="2">
        <v>-3.9219223694686184E-9</v>
      </c>
      <c r="BD2" s="2">
        <v>3.9219223694686184E-9</v>
      </c>
      <c r="BE2" s="2">
        <v>7.0594602650435134E-8</v>
      </c>
    </row>
    <row r="3" spans="1:57" x14ac:dyDescent="0.2">
      <c r="A3" s="2" t="s">
        <v>56</v>
      </c>
      <c r="B3" s="2">
        <v>1.7046720040171865E-4</v>
      </c>
      <c r="C3" s="2">
        <v>1.0003077683152519E-3</v>
      </c>
      <c r="D3" s="2">
        <v>2.3892540262979926E-6</v>
      </c>
      <c r="E3" s="2">
        <v>2.5674356824964868E-5</v>
      </c>
      <c r="F3" s="2">
        <v>-7.4917287265276045E-7</v>
      </c>
      <c r="G3" s="2">
        <v>6.8377210566172218E-5</v>
      </c>
      <c r="H3" s="2">
        <v>-7.6334641348673155E-6</v>
      </c>
      <c r="I3" s="2">
        <v>1.9235519703246551E-5</v>
      </c>
      <c r="J3" s="2">
        <v>1.721882732172723E-4</v>
      </c>
      <c r="K3" s="2">
        <v>1.265899675628394E-4</v>
      </c>
      <c r="L3" s="2">
        <v>9.4355286123293617E-6</v>
      </c>
      <c r="M3" s="2">
        <v>2.7537165048858221E-6</v>
      </c>
      <c r="N3" s="2">
        <v>2.0247915477101629E-7</v>
      </c>
      <c r="O3" s="2">
        <v>-6.9389606340027296E-5</v>
      </c>
      <c r="P3" s="2">
        <v>1.9437998858017569E-5</v>
      </c>
      <c r="Q3" s="2">
        <v>2.3062375728418763E-5</v>
      </c>
      <c r="R3" s="2">
        <v>7.7994970417795477E-5</v>
      </c>
      <c r="S3" s="2">
        <v>3.5757818732561487E-5</v>
      </c>
      <c r="T3" s="2">
        <v>4.6833428498536082E-5</v>
      </c>
      <c r="U3" s="2">
        <v>8.828091148016312E-6</v>
      </c>
      <c r="V3" s="2">
        <v>1.6866513592425662E-5</v>
      </c>
      <c r="W3" s="2">
        <v>6.8235475157832493E-6</v>
      </c>
      <c r="X3" s="2">
        <v>3.2396664763362607E-6</v>
      </c>
      <c r="Y3" s="2">
        <v>5.8718954883594736E-7</v>
      </c>
      <c r="Z3" s="2">
        <v>4.4545414049623594E-7</v>
      </c>
      <c r="AA3" s="2">
        <v>-2.0247915477101631E-8</v>
      </c>
      <c r="AB3" s="2">
        <v>-3.6446247858782939E-7</v>
      </c>
      <c r="AC3" s="2">
        <v>2.3892540262979926E-6</v>
      </c>
      <c r="AD3" s="2">
        <v>7.451232895573401E-6</v>
      </c>
      <c r="AE3" s="2">
        <v>4.0293351799432249E-6</v>
      </c>
      <c r="AF3" s="2">
        <v>5.0619788692754086E-7</v>
      </c>
      <c r="AG3" s="2">
        <v>3.0574352370423461E-6</v>
      </c>
      <c r="AH3" s="2">
        <v>1.7008249000765368E-6</v>
      </c>
      <c r="AI3" s="2">
        <v>6.6210683610122345E-6</v>
      </c>
      <c r="AJ3" s="2">
        <v>-6.2768537979015061E-7</v>
      </c>
      <c r="AK3" s="2">
        <v>-2.0247915477101631E-8</v>
      </c>
      <c r="AL3" s="2">
        <v>0</v>
      </c>
      <c r="AM3" s="2">
        <v>1.7008249000765368E-6</v>
      </c>
      <c r="AN3" s="2">
        <v>6.2768537979015061E-7</v>
      </c>
      <c r="AO3" s="2">
        <v>-4.0495830954203261E-8</v>
      </c>
      <c r="AP3" s="2">
        <v>2.7942123358400257E-6</v>
      </c>
      <c r="AQ3" s="2">
        <v>2.1867748715269764E-6</v>
      </c>
      <c r="AR3" s="2">
        <v>7.086770416985571E-7</v>
      </c>
      <c r="AS3" s="2">
        <v>1.4173540833971142E-7</v>
      </c>
      <c r="AT3" s="2">
        <v>0</v>
      </c>
      <c r="AU3" s="2">
        <v>-1.6198332381681304E-7</v>
      </c>
      <c r="AV3" s="2">
        <v>2.0247915477101631E-8</v>
      </c>
      <c r="AW3" s="2">
        <v>-1.8223123929391469E-7</v>
      </c>
      <c r="AX3" s="2">
        <v>4.4747893204394603E-6</v>
      </c>
      <c r="AY3" s="2">
        <v>-4.5962768133020706E-6</v>
      </c>
      <c r="AZ3" s="2">
        <v>0</v>
      </c>
      <c r="BA3" s="2">
        <v>-2.0247915477101629E-7</v>
      </c>
      <c r="BB3" s="2">
        <v>2.2272707024811797E-7</v>
      </c>
      <c r="BC3" s="2">
        <v>0</v>
      </c>
      <c r="BD3" s="2">
        <v>0</v>
      </c>
      <c r="BE3" s="2">
        <v>8.0991661908406522E-8</v>
      </c>
    </row>
    <row r="4" spans="1:57" x14ac:dyDescent="0.2">
      <c r="A4" s="2" t="s">
        <v>55</v>
      </c>
      <c r="B4" s="2">
        <v>3.9270610594457992E-5</v>
      </c>
      <c r="C4" s="2">
        <v>3.8992937060653893E-5</v>
      </c>
      <c r="D4" s="2">
        <v>3.4881096885985727E-4</v>
      </c>
      <c r="E4" s="2">
        <v>1.3002694296590161E-5</v>
      </c>
      <c r="F4" s="2">
        <v>7.6158277407906259E-6</v>
      </c>
      <c r="G4" s="2">
        <v>7.835189832495866E-5</v>
      </c>
      <c r="H4" s="2">
        <v>3.3997337757032859E-5</v>
      </c>
      <c r="I4" s="2">
        <v>8.7063274371849076E-6</v>
      </c>
      <c r="J4" s="2">
        <v>2.4543816083429649E-5</v>
      </c>
      <c r="K4" s="2">
        <v>9.6903014687925264E-5</v>
      </c>
      <c r="L4" s="2">
        <v>1.9682004937005143E-5</v>
      </c>
      <c r="M4" s="2">
        <v>7.1084424653849525E-6</v>
      </c>
      <c r="N4" s="2">
        <v>5.6115296876955786E-6</v>
      </c>
      <c r="O4" s="2">
        <v>6.2653246445615947E-6</v>
      </c>
      <c r="P4" s="2">
        <v>3.1508373172207027E-5</v>
      </c>
      <c r="Q4" s="2">
        <v>2.5316253368375596E-5</v>
      </c>
      <c r="R4" s="2">
        <v>3.1409925282949209E-5</v>
      </c>
      <c r="S4" s="2">
        <v>3.458297648287423E-5</v>
      </c>
      <c r="T4" s="2">
        <v>2.049483109959532E-5</v>
      </c>
      <c r="U4" s="2">
        <v>5.6822102235729855E-6</v>
      </c>
      <c r="V4" s="2">
        <v>7.290192414784E-6</v>
      </c>
      <c r="W4" s="2">
        <v>5.8084254662112127E-6</v>
      </c>
      <c r="X4" s="2">
        <v>1.3404058768179724E-6</v>
      </c>
      <c r="Y4" s="2">
        <v>6.7651370054089739E-7</v>
      </c>
      <c r="Z4" s="2">
        <v>2.3980896101263156E-7</v>
      </c>
      <c r="AA4" s="2">
        <v>2.5243048527645426E-9</v>
      </c>
      <c r="AB4" s="2">
        <v>-2.7767353380409971E-8</v>
      </c>
      <c r="AC4" s="2">
        <v>1.3202114379958557E-6</v>
      </c>
      <c r="AD4" s="2">
        <v>2.0093466628005762E-6</v>
      </c>
      <c r="AE4" s="2">
        <v>4.1221898245644979E-6</v>
      </c>
      <c r="AF4" s="2">
        <v>7.8758311406253732E-7</v>
      </c>
      <c r="AG4" s="2">
        <v>1.0172948556641108E-5</v>
      </c>
      <c r="AH4" s="2">
        <v>2.8524644836239333E-7</v>
      </c>
      <c r="AI4" s="2">
        <v>4.1903460555891404E-7</v>
      </c>
      <c r="AJ4" s="2">
        <v>-8.0777755288465364E-8</v>
      </c>
      <c r="AK4" s="2">
        <v>0</v>
      </c>
      <c r="AL4" s="2">
        <v>-2.5243048527645426E-9</v>
      </c>
      <c r="AM4" s="2">
        <v>3.2563532600662606E-7</v>
      </c>
      <c r="AN4" s="2">
        <v>2.3728465615986701E-7</v>
      </c>
      <c r="AO4" s="2">
        <v>-1.2621524263822713E-8</v>
      </c>
      <c r="AP4" s="2">
        <v>8.2292338200124101E-7</v>
      </c>
      <c r="AQ4" s="2">
        <v>5.780658112830803E-7</v>
      </c>
      <c r="AR4" s="2">
        <v>5.0486097055290852E-9</v>
      </c>
      <c r="AS4" s="2">
        <v>4.0388877644232682E-8</v>
      </c>
      <c r="AT4" s="2">
        <v>2.5243048527645426E-9</v>
      </c>
      <c r="AU4" s="2">
        <v>7.5729145582936283E-9</v>
      </c>
      <c r="AV4" s="2">
        <v>3.0291658233174513E-8</v>
      </c>
      <c r="AW4" s="2">
        <v>2.2718743674880883E-8</v>
      </c>
      <c r="AX4" s="2">
        <v>7.5729145582936283E-9</v>
      </c>
      <c r="AY4" s="2">
        <v>-5.0738527540567304E-7</v>
      </c>
      <c r="AZ4" s="2">
        <v>0</v>
      </c>
      <c r="BA4" s="2">
        <v>-5.0486097055290852E-9</v>
      </c>
      <c r="BB4" s="2">
        <v>9.5923584405052617E-8</v>
      </c>
      <c r="BC4" s="2">
        <v>-2.5243048527645426E-9</v>
      </c>
      <c r="BD4" s="2">
        <v>5.0486097055290852E-9</v>
      </c>
      <c r="BE4" s="2">
        <v>3.5340267938703597E-8</v>
      </c>
    </row>
    <row r="5" spans="1:57" x14ac:dyDescent="0.2">
      <c r="A5" s="2" t="s">
        <v>54</v>
      </c>
      <c r="B5" s="2">
        <v>1.2552875514890293E-5</v>
      </c>
      <c r="C5" s="2">
        <v>2.3352056956263805E-5</v>
      </c>
      <c r="D5" s="2">
        <v>1.2327676659259006E-5</v>
      </c>
      <c r="E5" s="2">
        <v>2.7171446353655196E-4</v>
      </c>
      <c r="F5" s="2">
        <v>6.8259901887244835E-7</v>
      </c>
      <c r="G5" s="2">
        <v>4.9184942599500645E-5</v>
      </c>
      <c r="H5" s="2">
        <v>7.3850659546946964E-6</v>
      </c>
      <c r="I5" s="2">
        <v>2.0170142777194864E-5</v>
      </c>
      <c r="J5" s="2">
        <v>4.1742176440502407E-5</v>
      </c>
      <c r="K5" s="2">
        <v>1.3716683033731092E-5</v>
      </c>
      <c r="L5" s="2">
        <v>2.240784633147143E-6</v>
      </c>
      <c r="M5" s="2">
        <v>8.7990010582105429E-6</v>
      </c>
      <c r="N5" s="2">
        <v>5.9997008552514749E-7</v>
      </c>
      <c r="O5" s="2">
        <v>1.0083250751082998E-5</v>
      </c>
      <c r="P5" s="2">
        <v>1.2704408575706869E-5</v>
      </c>
      <c r="Q5" s="2">
        <v>5.6322121754153441E-6</v>
      </c>
      <c r="R5" s="2">
        <v>2.1735610941527289E-5</v>
      </c>
      <c r="S5" s="2">
        <v>9.4082143803474233E-6</v>
      </c>
      <c r="T5" s="2">
        <v>9.2774085773874578E-6</v>
      </c>
      <c r="U5" s="2">
        <v>9.6715065747422126E-6</v>
      </c>
      <c r="V5" s="2">
        <v>1.1492172098982179E-4</v>
      </c>
      <c r="W5" s="2">
        <v>1.0378474126500137E-5</v>
      </c>
      <c r="X5" s="2">
        <v>5.0171167936164528E-6</v>
      </c>
      <c r="Y5" s="2">
        <v>5.1876965238147793E-6</v>
      </c>
      <c r="Z5" s="2">
        <v>1.0349624024348367E-6</v>
      </c>
      <c r="AA5" s="2">
        <v>6.4422558202980357E-9</v>
      </c>
      <c r="AB5" s="2">
        <v>-1.1203923165735713E-9</v>
      </c>
      <c r="AC5" s="2">
        <v>1.5973993453547698E-6</v>
      </c>
      <c r="AD5" s="2">
        <v>2.7861355932393289E-6</v>
      </c>
      <c r="AE5" s="2">
        <v>1.8539691858501173E-6</v>
      </c>
      <c r="AF5" s="2">
        <v>7.4001912509684396E-7</v>
      </c>
      <c r="AG5" s="2">
        <v>4.0541395975214685E-6</v>
      </c>
      <c r="AH5" s="2">
        <v>2.5881062512849502E-7</v>
      </c>
      <c r="AI5" s="2">
        <v>2.4620621156704229E-7</v>
      </c>
      <c r="AJ5" s="2">
        <v>-8.4029423743017854E-9</v>
      </c>
      <c r="AK5" s="2">
        <v>0</v>
      </c>
      <c r="AL5" s="2">
        <v>2.2407846331471426E-9</v>
      </c>
      <c r="AM5" s="2">
        <v>2.8037817722253623E-7</v>
      </c>
      <c r="AN5" s="2">
        <v>4.3807339578026646E-7</v>
      </c>
      <c r="AO5" s="2">
        <v>1.0391638736219876E-7</v>
      </c>
      <c r="AP5" s="2">
        <v>2.4105240691080391E-6</v>
      </c>
      <c r="AQ5" s="2">
        <v>1.8640527166992796E-6</v>
      </c>
      <c r="AR5" s="2">
        <v>-1.1203923165735713E-9</v>
      </c>
      <c r="AS5" s="2">
        <v>1.1624070284450804E-7</v>
      </c>
      <c r="AT5" s="2">
        <v>8.1228442951583938E-9</v>
      </c>
      <c r="AU5" s="2">
        <v>1.5125296273743214E-8</v>
      </c>
      <c r="AV5" s="2">
        <v>6.330216588640678E-8</v>
      </c>
      <c r="AW5" s="2">
        <v>3.0278602355400767E-7</v>
      </c>
      <c r="AX5" s="2">
        <v>-2.3808336727188391E-8</v>
      </c>
      <c r="AY5" s="2">
        <v>-2.0727257856611074E-8</v>
      </c>
      <c r="AZ5" s="2">
        <v>8.9631385325885703E-9</v>
      </c>
      <c r="BA5" s="2">
        <v>1.2772472408938714E-7</v>
      </c>
      <c r="BB5" s="2">
        <v>6.3470224733892831E-7</v>
      </c>
      <c r="BC5" s="2">
        <v>2.8009807914339282E-10</v>
      </c>
      <c r="BD5" s="2">
        <v>5.6019615828678564E-10</v>
      </c>
      <c r="BE5" s="2">
        <v>2.8654033496369095E-7</v>
      </c>
    </row>
    <row r="6" spans="1:57" x14ac:dyDescent="0.2">
      <c r="A6" s="2" t="s">
        <v>53</v>
      </c>
      <c r="B6" s="2">
        <v>-1.387077805817721E-6</v>
      </c>
      <c r="C6" s="2">
        <v>-5.4343048282721669E-6</v>
      </c>
      <c r="D6" s="2">
        <v>-8.2971320804621668E-7</v>
      </c>
      <c r="E6" s="2">
        <v>1.3934114944287611E-7</v>
      </c>
      <c r="F6" s="2">
        <v>2.3891306809703313E-4</v>
      </c>
      <c r="G6" s="2">
        <v>-2.3117963430295352E-6</v>
      </c>
      <c r="H6" s="2">
        <v>-5.0669508888318572E-7</v>
      </c>
      <c r="I6" s="2">
        <v>4.2372376807856408E-5</v>
      </c>
      <c r="J6" s="2">
        <v>-7.359746166028274E-6</v>
      </c>
      <c r="K6" s="2">
        <v>-1.9647102071445527E-5</v>
      </c>
      <c r="L6" s="2">
        <v>9.7665478382234072E-6</v>
      </c>
      <c r="M6" s="2">
        <v>3.2935180777407076E-6</v>
      </c>
      <c r="N6" s="2">
        <v>4.9782792482773003E-6</v>
      </c>
      <c r="O6" s="2">
        <v>4.7439327696688276E-6</v>
      </c>
      <c r="P6" s="2">
        <v>4.0535607110654857E-6</v>
      </c>
      <c r="Q6" s="2">
        <v>1.8937728947009069E-5</v>
      </c>
      <c r="R6" s="2">
        <v>5.9916694260436718E-6</v>
      </c>
      <c r="S6" s="2">
        <v>-6.9290553404775661E-6</v>
      </c>
      <c r="T6" s="2">
        <v>8.328800523517367E-6</v>
      </c>
      <c r="U6" s="2">
        <v>3.5468656221823009E-6</v>
      </c>
      <c r="V6" s="2">
        <v>-6.9670574721438047E-7</v>
      </c>
      <c r="W6" s="2">
        <v>4.8706065418896229E-6</v>
      </c>
      <c r="X6" s="2">
        <v>1.0197238663774113E-6</v>
      </c>
      <c r="Y6" s="2">
        <v>1.2034008360975664E-7</v>
      </c>
      <c r="Z6" s="2">
        <v>7.6004263332477873E-8</v>
      </c>
      <c r="AA6" s="2">
        <v>0</v>
      </c>
      <c r="AB6" s="2">
        <v>-7.6004263332477873E-8</v>
      </c>
      <c r="AC6" s="2">
        <v>2.9134967610783185E-6</v>
      </c>
      <c r="AD6" s="2">
        <v>3.6672057057920572E-6</v>
      </c>
      <c r="AE6" s="2">
        <v>1.7398642614526392E-5</v>
      </c>
      <c r="AF6" s="2">
        <v>2.4258027380282521E-6</v>
      </c>
      <c r="AG6" s="2">
        <v>1.5447866522326128E-5</v>
      </c>
      <c r="AH6" s="2">
        <v>6.9037205860334068E-7</v>
      </c>
      <c r="AI6" s="2">
        <v>3.6102025082926987E-7</v>
      </c>
      <c r="AJ6" s="2">
        <v>-1.0767270638767698E-7</v>
      </c>
      <c r="AK6" s="2">
        <v>-6.333688611039822E-9</v>
      </c>
      <c r="AL6" s="2">
        <v>-6.333688611039822E-9</v>
      </c>
      <c r="AM6" s="2">
        <v>5.8903304082670351E-7</v>
      </c>
      <c r="AN6" s="2">
        <v>-1.8367696972015485E-7</v>
      </c>
      <c r="AO6" s="2">
        <v>-3.8002131666238937E-8</v>
      </c>
      <c r="AP6" s="2">
        <v>9.3105222582285385E-7</v>
      </c>
      <c r="AQ6" s="2">
        <v>6.0803410665982299E-7</v>
      </c>
      <c r="AR6" s="2">
        <v>-2.0901172416431415E-7</v>
      </c>
      <c r="AS6" s="2">
        <v>0</v>
      </c>
      <c r="AT6" s="2">
        <v>0</v>
      </c>
      <c r="AU6" s="2">
        <v>-6.3336886110398215E-8</v>
      </c>
      <c r="AV6" s="2">
        <v>3.8002131666238937E-8</v>
      </c>
      <c r="AW6" s="2">
        <v>-7.6004263332477873E-8</v>
      </c>
      <c r="AX6" s="2">
        <v>-1.8367696972015485E-7</v>
      </c>
      <c r="AY6" s="2">
        <v>-1.1970671474865263E-6</v>
      </c>
      <c r="AZ6" s="2">
        <v>0</v>
      </c>
      <c r="BA6" s="2">
        <v>-1.2667377222079644E-8</v>
      </c>
      <c r="BB6" s="2">
        <v>1.2667377222079644E-8</v>
      </c>
      <c r="BC6" s="2">
        <v>0</v>
      </c>
      <c r="BD6" s="2">
        <v>0</v>
      </c>
      <c r="BE6" s="2">
        <v>0</v>
      </c>
    </row>
    <row r="7" spans="1:57" x14ac:dyDescent="0.2">
      <c r="A7" s="2" t="s">
        <v>52</v>
      </c>
      <c r="B7" s="2">
        <v>3.5764154345849569E-5</v>
      </c>
      <c r="C7" s="2">
        <v>1.1330346394986774E-4</v>
      </c>
      <c r="D7" s="2">
        <v>9.0231802583810972E-5</v>
      </c>
      <c r="E7" s="2">
        <v>4.1840209380596282E-5</v>
      </c>
      <c r="F7" s="2">
        <v>2.9716723124971052E-6</v>
      </c>
      <c r="G7" s="2">
        <v>2.3466669997437736E-4</v>
      </c>
      <c r="H7" s="2">
        <v>2.2454948285442228E-5</v>
      </c>
      <c r="I7" s="2">
        <v>1.9365311164276232E-5</v>
      </c>
      <c r="J7" s="2">
        <v>7.0500453557341566E-5</v>
      </c>
      <c r="K7" s="2">
        <v>6.8555768990903002E-5</v>
      </c>
      <c r="L7" s="2">
        <v>9.2819221879835147E-6</v>
      </c>
      <c r="M7" s="2">
        <v>7.9010400159183093E-6</v>
      </c>
      <c r="N7" s="2">
        <v>2.4694544873553002E-6</v>
      </c>
      <c r="O7" s="2">
        <v>1.0131962721038731E-5</v>
      </c>
      <c r="P7" s="2">
        <v>2.5993892545508829E-5</v>
      </c>
      <c r="Q7" s="2">
        <v>1.8972384264812956E-5</v>
      </c>
      <c r="R7" s="2">
        <v>2.7887401202304268E-5</v>
      </c>
      <c r="S7" s="2">
        <v>3.3397919066079554E-5</v>
      </c>
      <c r="T7" s="2">
        <v>1.3488755438307789E-5</v>
      </c>
      <c r="U7" s="2">
        <v>6.781241721862922E-6</v>
      </c>
      <c r="V7" s="2">
        <v>3.9872105330083753E-5</v>
      </c>
      <c r="W7" s="2">
        <v>6.869715328364586E-6</v>
      </c>
      <c r="X7" s="2">
        <v>2.9898874667768597E-6</v>
      </c>
      <c r="Y7" s="2">
        <v>1.7339092097728293E-6</v>
      </c>
      <c r="Z7" s="2">
        <v>4.2241810163049918E-7</v>
      </c>
      <c r="AA7" s="2">
        <v>1.7347765980718652E-9</v>
      </c>
      <c r="AB7" s="2">
        <v>-1.4745601083610856E-8</v>
      </c>
      <c r="AC7" s="2">
        <v>1.4060364327372469E-6</v>
      </c>
      <c r="AD7" s="2">
        <v>2.1233665560399631E-6</v>
      </c>
      <c r="AE7" s="2">
        <v>3.3377101746902684E-6</v>
      </c>
      <c r="AF7" s="2">
        <v>8.0146678830920174E-7</v>
      </c>
      <c r="AG7" s="2">
        <v>7.7275623561111245E-6</v>
      </c>
      <c r="AH7" s="2">
        <v>2.6195126630885164E-7</v>
      </c>
      <c r="AI7" s="2">
        <v>3.7297696858545108E-8</v>
      </c>
      <c r="AJ7" s="2">
        <v>-3.2093367064329508E-8</v>
      </c>
      <c r="AK7" s="2">
        <v>0</v>
      </c>
      <c r="AL7" s="2">
        <v>8.6738829903593259E-10</v>
      </c>
      <c r="AM7" s="2">
        <v>3.0445329296161235E-7</v>
      </c>
      <c r="AN7" s="2">
        <v>2.8884030357896563E-7</v>
      </c>
      <c r="AO7" s="2">
        <v>4.51041915498685E-8</v>
      </c>
      <c r="AP7" s="2">
        <v>1.248171762312707E-6</v>
      </c>
      <c r="AQ7" s="2">
        <v>8.7953173522243576E-7</v>
      </c>
      <c r="AR7" s="2">
        <v>-1.0408659588431192E-8</v>
      </c>
      <c r="AS7" s="2">
        <v>4.9441133045048155E-8</v>
      </c>
      <c r="AT7" s="2">
        <v>2.6021648971077981E-9</v>
      </c>
      <c r="AU7" s="2">
        <v>3.4695531961437304E-9</v>
      </c>
      <c r="AV7" s="2">
        <v>1.648037768168272E-8</v>
      </c>
      <c r="AW7" s="2">
        <v>1.0408659588431192E-7</v>
      </c>
      <c r="AX7" s="2">
        <v>2.8623813868185777E-8</v>
      </c>
      <c r="AY7" s="2">
        <v>-9.7147489492024462E-8</v>
      </c>
      <c r="AZ7" s="2">
        <v>1.7347765980718652E-9</v>
      </c>
      <c r="BA7" s="2">
        <v>5.8115016035407492E-8</v>
      </c>
      <c r="BB7" s="2">
        <v>2.5067521842138458E-7</v>
      </c>
      <c r="BC7" s="2">
        <v>-8.6738829903593259E-10</v>
      </c>
      <c r="BD7" s="2">
        <v>8.6738829903593259E-10</v>
      </c>
      <c r="BE7" s="2">
        <v>7.4595393717090215E-8</v>
      </c>
    </row>
    <row r="8" spans="1:57" x14ac:dyDescent="0.2">
      <c r="A8" s="2" t="s">
        <v>51</v>
      </c>
      <c r="B8" s="2">
        <v>1.675699194022824E-5</v>
      </c>
      <c r="C8" s="2">
        <v>2.0158282095768879E-5</v>
      </c>
      <c r="D8" s="2">
        <v>5.9088148631931247E-5</v>
      </c>
      <c r="E8" s="2">
        <v>1.1982133541810896E-5</v>
      </c>
      <c r="F8" s="2">
        <v>1.0315470472860696E-5</v>
      </c>
      <c r="G8" s="2">
        <v>3.9688669346747899E-5</v>
      </c>
      <c r="H8" s="2">
        <v>1.7690956559913821E-4</v>
      </c>
      <c r="I8" s="2">
        <v>6.9663118081236458E-6</v>
      </c>
      <c r="J8" s="2">
        <v>1.4410688694875731E-5</v>
      </c>
      <c r="K8" s="2">
        <v>3.4981774965970779E-5</v>
      </c>
      <c r="L8" s="2">
        <v>3.6358046323185454E-5</v>
      </c>
      <c r="M8" s="2">
        <v>3.8646811849058449E-6</v>
      </c>
      <c r="N8" s="2">
        <v>1.5523599483734511E-5</v>
      </c>
      <c r="O8" s="2">
        <v>6.2090536343026666E-6</v>
      </c>
      <c r="P8" s="2">
        <v>1.4724636117270661E-5</v>
      </c>
      <c r="Q8" s="2">
        <v>1.9355070978202513E-5</v>
      </c>
      <c r="R8" s="2">
        <v>1.2688032543210566E-5</v>
      </c>
      <c r="S8" s="2">
        <v>1.8764633574953012E-5</v>
      </c>
      <c r="T8" s="2">
        <v>9.8088296140880661E-6</v>
      </c>
      <c r="U8" s="2">
        <v>2.993119890508114E-6</v>
      </c>
      <c r="V8" s="2">
        <v>1.0272606802644413E-5</v>
      </c>
      <c r="W8" s="2">
        <v>3.3263752724599267E-6</v>
      </c>
      <c r="X8" s="2">
        <v>1.195162696571102E-6</v>
      </c>
      <c r="Y8" s="2">
        <v>6.182408650114166E-7</v>
      </c>
      <c r="Z8" s="2">
        <v>1.4712665182345393E-7</v>
      </c>
      <c r="AA8" s="2">
        <v>3.8615919113767428E-10</v>
      </c>
      <c r="AB8" s="2">
        <v>-4.2477511025144184E-9</v>
      </c>
      <c r="AC8" s="2">
        <v>8.9704780101281764E-7</v>
      </c>
      <c r="AD8" s="2">
        <v>9.5265472453664258E-7</v>
      </c>
      <c r="AE8" s="2">
        <v>3.5538230360400171E-6</v>
      </c>
      <c r="AF8" s="2">
        <v>6.6342149037452462E-7</v>
      </c>
      <c r="AG8" s="2">
        <v>8.7522980671353897E-6</v>
      </c>
      <c r="AH8" s="2">
        <v>1.0078754888693301E-7</v>
      </c>
      <c r="AI8" s="2">
        <v>6.6033221684542316E-8</v>
      </c>
      <c r="AJ8" s="2">
        <v>-1.0040138969579534E-8</v>
      </c>
      <c r="AK8" s="2">
        <v>0</v>
      </c>
      <c r="AL8" s="2">
        <v>3.8615919113767428E-10</v>
      </c>
      <c r="AM8" s="2">
        <v>1.0928305109196184E-7</v>
      </c>
      <c r="AN8" s="2">
        <v>1.1700623491471534E-7</v>
      </c>
      <c r="AO8" s="2">
        <v>1.6991004410057674E-8</v>
      </c>
      <c r="AP8" s="2">
        <v>4.1434881209072457E-7</v>
      </c>
      <c r="AQ8" s="2">
        <v>2.6760831945840834E-7</v>
      </c>
      <c r="AR8" s="2">
        <v>4.2477511025144184E-9</v>
      </c>
      <c r="AS8" s="2">
        <v>1.8921800365746042E-8</v>
      </c>
      <c r="AT8" s="2">
        <v>1.5446367645506971E-9</v>
      </c>
      <c r="AU8" s="2">
        <v>-1.1584775734130229E-9</v>
      </c>
      <c r="AV8" s="2">
        <v>1.3129412498680929E-8</v>
      </c>
      <c r="AW8" s="2">
        <v>3.6685123158079062E-8</v>
      </c>
      <c r="AX8" s="2">
        <v>1.8149481983470695E-8</v>
      </c>
      <c r="AY8" s="2">
        <v>-7.530104227184649E-8</v>
      </c>
      <c r="AZ8" s="2">
        <v>1.1584775734130229E-9</v>
      </c>
      <c r="BA8" s="2">
        <v>1.3515571689818602E-8</v>
      </c>
      <c r="BB8" s="2">
        <v>7.7231838227534868E-8</v>
      </c>
      <c r="BC8" s="2">
        <v>-1.5446367645506971E-9</v>
      </c>
      <c r="BD8" s="2">
        <v>0</v>
      </c>
      <c r="BE8" s="2">
        <v>2.9734257717600929E-8</v>
      </c>
    </row>
    <row r="9" spans="1:57" x14ac:dyDescent="0.2">
      <c r="A9" s="2" t="s">
        <v>50</v>
      </c>
      <c r="B9" s="2">
        <v>2.2241475911839099E-6</v>
      </c>
      <c r="C9" s="2">
        <v>-3.3069314227458301E-8</v>
      </c>
      <c r="D9" s="2">
        <v>-9.4105819915852758E-7</v>
      </c>
      <c r="E9" s="2">
        <v>2.0276213809178719E-6</v>
      </c>
      <c r="F9" s="2">
        <v>4.1478368416726273E-7</v>
      </c>
      <c r="G9" s="2">
        <v>2.5983032607288664E-7</v>
      </c>
      <c r="H9" s="2">
        <v>-2.8345126480678546E-9</v>
      </c>
      <c r="I9" s="2">
        <v>4.7461930133042574E-4</v>
      </c>
      <c r="J9" s="2">
        <v>8.7038435046670247E-6</v>
      </c>
      <c r="K9" s="2">
        <v>-7.747667904718802E-8</v>
      </c>
      <c r="L9" s="2">
        <v>9.4483754935595161E-8</v>
      </c>
      <c r="M9" s="2">
        <v>7.8272232263745724E-5</v>
      </c>
      <c r="N9" s="2">
        <v>-9.4483754935595141E-9</v>
      </c>
      <c r="O9" s="2">
        <v>9.9531077124254634E-5</v>
      </c>
      <c r="P9" s="2">
        <v>7.3102081193669959E-6</v>
      </c>
      <c r="Q9" s="2">
        <v>1.2018333627807704E-6</v>
      </c>
      <c r="R9" s="2">
        <v>6.3288998406059048E-5</v>
      </c>
      <c r="S9" s="2">
        <v>2.4339015271409309E-6</v>
      </c>
      <c r="T9" s="2">
        <v>2.6679377881164002E-5</v>
      </c>
      <c r="U9" s="2">
        <v>1.1223063862514799E-4</v>
      </c>
      <c r="V9" s="2">
        <v>7.2232830648262488E-6</v>
      </c>
      <c r="W9" s="2">
        <v>8.0807231408667741E-5</v>
      </c>
      <c r="X9" s="2">
        <v>1.972253900525613E-5</v>
      </c>
      <c r="Y9" s="2">
        <v>1.0650208856340285E-5</v>
      </c>
      <c r="Z9" s="2">
        <v>2.9582863670334844E-6</v>
      </c>
      <c r="AA9" s="2">
        <v>2.2676101184542836E-8</v>
      </c>
      <c r="AB9" s="2">
        <v>-7.5587003948476116E-9</v>
      </c>
      <c r="AC9" s="2">
        <v>1.5089055663214547E-6</v>
      </c>
      <c r="AD9" s="2">
        <v>3.7878537353680089E-6</v>
      </c>
      <c r="AE9" s="2">
        <v>3.1019016745355885E-6</v>
      </c>
      <c r="AF9" s="2">
        <v>6.8973141102984452E-7</v>
      </c>
      <c r="AG9" s="2">
        <v>7.7108192402939207E-6</v>
      </c>
      <c r="AH9" s="2">
        <v>4.8942585056638286E-7</v>
      </c>
      <c r="AI9" s="2">
        <v>4.7619812487539951E-7</v>
      </c>
      <c r="AJ9" s="2">
        <v>4.724187746779757E-9</v>
      </c>
      <c r="AK9" s="2">
        <v>0</v>
      </c>
      <c r="AL9" s="2">
        <v>6.6138628454916603E-9</v>
      </c>
      <c r="AM9" s="2">
        <v>5.1493646439899356E-7</v>
      </c>
      <c r="AN9" s="2">
        <v>7.5209068928733736E-7</v>
      </c>
      <c r="AO9" s="2">
        <v>1.8613299722312246E-7</v>
      </c>
      <c r="AP9" s="2">
        <v>5.4006914321186194E-6</v>
      </c>
      <c r="AQ9" s="2">
        <v>4.9074862313548125E-6</v>
      </c>
      <c r="AR9" s="2">
        <v>4.629703991844162E-8</v>
      </c>
      <c r="AS9" s="2">
        <v>3.0801704109004017E-7</v>
      </c>
      <c r="AT9" s="2">
        <v>2.362093873389879E-8</v>
      </c>
      <c r="AU9" s="2">
        <v>3.3069314227458301E-8</v>
      </c>
      <c r="AV9" s="2">
        <v>1.4550498260081656E-7</v>
      </c>
      <c r="AW9" s="2">
        <v>6.9634527387533615E-7</v>
      </c>
      <c r="AX9" s="2">
        <v>-1.3794628220596893E-7</v>
      </c>
      <c r="AY9" s="2">
        <v>-1.0865631817593441E-7</v>
      </c>
      <c r="AZ9" s="2">
        <v>1.7951913437763078E-8</v>
      </c>
      <c r="BA9" s="2">
        <v>1.0015278023173086E-7</v>
      </c>
      <c r="BB9" s="2">
        <v>3.8454888258787227E-7</v>
      </c>
      <c r="BC9" s="2">
        <v>0</v>
      </c>
      <c r="BD9" s="2">
        <v>9.4483754935595145E-10</v>
      </c>
      <c r="BE9" s="2">
        <v>1.3605660710725702E-7</v>
      </c>
    </row>
    <row r="10" spans="1:57" x14ac:dyDescent="0.2">
      <c r="A10" s="2" t="s">
        <v>49</v>
      </c>
      <c r="B10" s="2">
        <v>7.8120461375147211E-5</v>
      </c>
      <c r="C10" s="2">
        <v>7.2850375236998736E-5</v>
      </c>
      <c r="D10" s="2">
        <v>3.0823039182030873E-6</v>
      </c>
      <c r="E10" s="2">
        <v>1.2240753748409006E-5</v>
      </c>
      <c r="F10" s="2">
        <v>7.1363686776130585E-7</v>
      </c>
      <c r="G10" s="2">
        <v>1.7554410685144209E-5</v>
      </c>
      <c r="H10" s="2">
        <v>6.925116320828954E-7</v>
      </c>
      <c r="I10" s="2">
        <v>5.4858276075142465E-5</v>
      </c>
      <c r="J10" s="2">
        <v>4.7638924831130145E-4</v>
      </c>
      <c r="K10" s="2">
        <v>1.2771525294829072E-5</v>
      </c>
      <c r="L10" s="2">
        <v>2.2313530185321131E-7</v>
      </c>
      <c r="M10" s="2">
        <v>1.6689596349559275E-5</v>
      </c>
      <c r="N10" s="2">
        <v>2.0927186593925436E-7</v>
      </c>
      <c r="O10" s="2">
        <v>2.93673784110654E-5</v>
      </c>
      <c r="P10" s="2">
        <v>4.5704447390241195E-5</v>
      </c>
      <c r="Q10" s="2">
        <v>9.2759589536670777E-6</v>
      </c>
      <c r="R10" s="2">
        <v>8.5532778443809515E-5</v>
      </c>
      <c r="S10" s="2">
        <v>2.2823836659677731E-5</v>
      </c>
      <c r="T10" s="2">
        <v>2.125000660163615E-5</v>
      </c>
      <c r="U10" s="2">
        <v>1.627963474467512E-5</v>
      </c>
      <c r="V10" s="2">
        <v>5.1986564350108529E-5</v>
      </c>
      <c r="W10" s="2">
        <v>1.7392670599481373E-5</v>
      </c>
      <c r="X10" s="2">
        <v>6.0794467300775819E-6</v>
      </c>
      <c r="Y10" s="2">
        <v>6.0074888960479963E-6</v>
      </c>
      <c r="Z10" s="2">
        <v>1.2741157768541356E-6</v>
      </c>
      <c r="AA10" s="2">
        <v>7.9219633794039502E-9</v>
      </c>
      <c r="AB10" s="2">
        <v>-2.640654459801317E-9</v>
      </c>
      <c r="AC10" s="2">
        <v>1.4536802801206253E-6</v>
      </c>
      <c r="AD10" s="2">
        <v>2.6703618224740823E-6</v>
      </c>
      <c r="AE10" s="2">
        <v>1.9468225004885208E-6</v>
      </c>
      <c r="AF10" s="2">
        <v>8.938615346427459E-7</v>
      </c>
      <c r="AG10" s="2">
        <v>8.412464945312045E-6</v>
      </c>
      <c r="AH10" s="2">
        <v>3.9543800535524727E-7</v>
      </c>
      <c r="AI10" s="2">
        <v>2.7132724574458536E-7</v>
      </c>
      <c r="AJ10" s="2">
        <v>-5.941472534552963E-9</v>
      </c>
      <c r="AK10" s="2">
        <v>0</v>
      </c>
      <c r="AL10" s="2">
        <v>3.300818074751646E-9</v>
      </c>
      <c r="AM10" s="2">
        <v>4.4230962201672059E-7</v>
      </c>
      <c r="AN10" s="2">
        <v>6.0537003490945196E-7</v>
      </c>
      <c r="AO10" s="2">
        <v>1.4457583167412211E-7</v>
      </c>
      <c r="AP10" s="2">
        <v>2.8644499252694782E-6</v>
      </c>
      <c r="AQ10" s="2">
        <v>2.3851711408155398E-6</v>
      </c>
      <c r="AR10" s="2">
        <v>1.1222781454155598E-8</v>
      </c>
      <c r="AS10" s="2">
        <v>1.7230270350203594E-7</v>
      </c>
      <c r="AT10" s="2">
        <v>1.1882945069105926E-8</v>
      </c>
      <c r="AU10" s="2">
        <v>1.716425398870856E-8</v>
      </c>
      <c r="AV10" s="2">
        <v>9.3743233322946749E-8</v>
      </c>
      <c r="AW10" s="2">
        <v>3.9477784174029689E-7</v>
      </c>
      <c r="AX10" s="2">
        <v>8.6481433558493134E-8</v>
      </c>
      <c r="AY10" s="2">
        <v>-3.498867159236745E-8</v>
      </c>
      <c r="AZ10" s="2">
        <v>7.9219633794039502E-9</v>
      </c>
      <c r="BA10" s="2">
        <v>9.04424152481951E-8</v>
      </c>
      <c r="BB10" s="2">
        <v>4.6739583938483312E-7</v>
      </c>
      <c r="BC10" s="2">
        <v>-5.941472534552963E-9</v>
      </c>
      <c r="BD10" s="2">
        <v>0</v>
      </c>
      <c r="BE10" s="2">
        <v>1.3071239576016518E-7</v>
      </c>
    </row>
    <row r="11" spans="1:57" x14ac:dyDescent="0.2">
      <c r="A11" s="2" t="s">
        <v>48</v>
      </c>
      <c r="B11" s="2">
        <v>8.6362764628347994E-5</v>
      </c>
      <c r="C11" s="2">
        <v>9.3421948860624687E-5</v>
      </c>
      <c r="D11" s="2">
        <v>7.0217305683185696E-5</v>
      </c>
      <c r="E11" s="2">
        <v>7.3173215356667362E-6</v>
      </c>
      <c r="F11" s="2">
        <v>1.0032514214576077E-5</v>
      </c>
      <c r="G11" s="2">
        <v>4.0642372303989458E-5</v>
      </c>
      <c r="H11" s="2">
        <v>1.1506905806331459E-5</v>
      </c>
      <c r="I11" s="2">
        <v>2.2515749146919561E-5</v>
      </c>
      <c r="J11" s="2">
        <v>4.5962692983368827E-5</v>
      </c>
      <c r="K11" s="2">
        <v>2.0481057077008374E-4</v>
      </c>
      <c r="L11" s="2">
        <v>3.592146861438388E-5</v>
      </c>
      <c r="M11" s="2">
        <v>1.1558374900565668E-5</v>
      </c>
      <c r="N11" s="2">
        <v>5.902317360335445E-6</v>
      </c>
      <c r="O11" s="2">
        <v>2.151645688655689E-5</v>
      </c>
      <c r="P11" s="2">
        <v>5.4030671462636045E-5</v>
      </c>
      <c r="Q11" s="2">
        <v>5.2759780751160549E-5</v>
      </c>
      <c r="R11" s="2">
        <v>4.3092301189537869E-5</v>
      </c>
      <c r="S11" s="2">
        <v>9.0406651770718954E-5</v>
      </c>
      <c r="T11" s="2">
        <v>2.690804246564517E-5</v>
      </c>
      <c r="U11" s="2">
        <v>8.6198855359017513E-6</v>
      </c>
      <c r="V11" s="2">
        <v>8.8043824429259226E-6</v>
      </c>
      <c r="W11" s="2">
        <v>9.2652287943768516E-6</v>
      </c>
      <c r="X11" s="2">
        <v>2.9907502911171154E-6</v>
      </c>
      <c r="Y11" s="2">
        <v>9.9850042814368084E-7</v>
      </c>
      <c r="Z11" s="2">
        <v>3.6424282073441171E-7</v>
      </c>
      <c r="AA11" s="2">
        <v>0</v>
      </c>
      <c r="AB11" s="2">
        <v>-7.1264899708906634E-9</v>
      </c>
      <c r="AC11" s="2">
        <v>1.8322997547378883E-6</v>
      </c>
      <c r="AD11" s="2">
        <v>2.1957507432533123E-6</v>
      </c>
      <c r="AE11" s="2">
        <v>5.7130694599973489E-6</v>
      </c>
      <c r="AF11" s="2">
        <v>1.1909156573577287E-6</v>
      </c>
      <c r="AG11" s="2">
        <v>1.8024476800820467E-5</v>
      </c>
      <c r="AH11" s="2">
        <v>3.1594105537615274E-7</v>
      </c>
      <c r="AI11" s="2">
        <v>1.9479072587101149E-7</v>
      </c>
      <c r="AJ11" s="2">
        <v>-2.0587637693684143E-8</v>
      </c>
      <c r="AK11" s="2">
        <v>0</v>
      </c>
      <c r="AL11" s="2">
        <v>-7.9183221898785147E-10</v>
      </c>
      <c r="AM11" s="2">
        <v>3.6424282073441171E-7</v>
      </c>
      <c r="AN11" s="2">
        <v>2.8110043774068732E-7</v>
      </c>
      <c r="AO11" s="2">
        <v>2.2171302131659841E-8</v>
      </c>
      <c r="AP11" s="2">
        <v>9.3990484393857983E-7</v>
      </c>
      <c r="AQ11" s="2">
        <v>6.1129447305862139E-7</v>
      </c>
      <c r="AR11" s="2">
        <v>1.3461147722793476E-8</v>
      </c>
      <c r="AS11" s="2">
        <v>3.0089624321538358E-8</v>
      </c>
      <c r="AT11" s="2">
        <v>2.3754966569635547E-9</v>
      </c>
      <c r="AU11" s="2">
        <v>2.3754966569635547E-9</v>
      </c>
      <c r="AV11" s="2">
        <v>3.1673288759514059E-9</v>
      </c>
      <c r="AW11" s="2">
        <v>6.2554745300040267E-8</v>
      </c>
      <c r="AX11" s="2">
        <v>8.6309711869675813E-8</v>
      </c>
      <c r="AY11" s="2">
        <v>-1.6866026264441237E-7</v>
      </c>
      <c r="AZ11" s="2">
        <v>1.5836644379757029E-9</v>
      </c>
      <c r="BA11" s="2">
        <v>3.1673288759514056E-8</v>
      </c>
      <c r="BB11" s="2">
        <v>1.4252979941781327E-7</v>
      </c>
      <c r="BC11" s="2">
        <v>0</v>
      </c>
      <c r="BD11" s="2">
        <v>0</v>
      </c>
      <c r="BE11" s="2">
        <v>4.1967107606356131E-8</v>
      </c>
    </row>
    <row r="12" spans="1:57" x14ac:dyDescent="0.2">
      <c r="A12" s="2" t="s">
        <v>47</v>
      </c>
      <c r="B12" s="2">
        <v>1.6863534836255078E-5</v>
      </c>
      <c r="C12" s="2">
        <v>-2.6927257238536329E-6</v>
      </c>
      <c r="D12" s="2">
        <v>9.4544592081972021E-6</v>
      </c>
      <c r="E12" s="2">
        <v>3.6392596146627896E-6</v>
      </c>
      <c r="F12" s="2">
        <v>5.1640495548570786E-5</v>
      </c>
      <c r="G12" s="2">
        <v>6.2939063888861683E-6</v>
      </c>
      <c r="H12" s="2">
        <v>8.3175305692367794E-6</v>
      </c>
      <c r="I12" s="2">
        <v>5.5377672462282802E-6</v>
      </c>
      <c r="J12" s="2">
        <v>-2.4588121761249337E-6</v>
      </c>
      <c r="K12" s="2">
        <v>2.668246399091328E-5</v>
      </c>
      <c r="L12" s="2">
        <v>2.4035433006615949E-4</v>
      </c>
      <c r="M12" s="2">
        <v>4.7761882536232127E-6</v>
      </c>
      <c r="N12" s="2">
        <v>4.104366785146599E-5</v>
      </c>
      <c r="O12" s="2">
        <v>9.9005269038658839E-6</v>
      </c>
      <c r="P12" s="2">
        <v>1.6428346840480753E-5</v>
      </c>
      <c r="Q12" s="2">
        <v>4.6314882450282495E-5</v>
      </c>
      <c r="R12" s="2">
        <v>-3.7377208987067301E-5</v>
      </c>
      <c r="S12" s="2">
        <v>1.7918865726007812E-5</v>
      </c>
      <c r="T12" s="2">
        <v>8.3991283184444647E-6</v>
      </c>
      <c r="U12" s="2">
        <v>4.5857935054719454E-6</v>
      </c>
      <c r="V12" s="2">
        <v>1.702673033467045E-6</v>
      </c>
      <c r="W12" s="2">
        <v>4.1125265600673669E-6</v>
      </c>
      <c r="X12" s="2">
        <v>1.4741993356855248E-6</v>
      </c>
      <c r="Y12" s="2">
        <v>2.6655264741177377E-7</v>
      </c>
      <c r="Z12" s="2">
        <v>1.1967669883793926E-7</v>
      </c>
      <c r="AA12" s="2">
        <v>0</v>
      </c>
      <c r="AB12" s="2">
        <v>-9.2477449102043967E-8</v>
      </c>
      <c r="AC12" s="2">
        <v>1.5829963346291055E-6</v>
      </c>
      <c r="AD12" s="2">
        <v>2.5349700753854405E-6</v>
      </c>
      <c r="AE12" s="2">
        <v>9.7917299049223018E-6</v>
      </c>
      <c r="AF12" s="2">
        <v>8.4861659175993293E-7</v>
      </c>
      <c r="AG12" s="2">
        <v>1.5900681395604383E-5</v>
      </c>
      <c r="AH12" s="2">
        <v>4.7870679535175706E-7</v>
      </c>
      <c r="AI12" s="2">
        <v>7.2350004297481462E-7</v>
      </c>
      <c r="AJ12" s="2">
        <v>-1.795150482569089E-7</v>
      </c>
      <c r="AK12" s="2">
        <v>-5.4398499471790572E-9</v>
      </c>
      <c r="AL12" s="2">
        <v>1.0879699894358114E-8</v>
      </c>
      <c r="AM12" s="2">
        <v>5.1678574498201043E-7</v>
      </c>
      <c r="AN12" s="2">
        <v>1.2511654878511833E-7</v>
      </c>
      <c r="AO12" s="2">
        <v>2.1759399788716229E-8</v>
      </c>
      <c r="AP12" s="2">
        <v>7.6701884255224704E-7</v>
      </c>
      <c r="AQ12" s="2">
        <v>2.0671429799280417E-7</v>
      </c>
      <c r="AR12" s="2">
        <v>0</v>
      </c>
      <c r="AS12" s="2">
        <v>1.0879699894358114E-8</v>
      </c>
      <c r="AT12" s="2">
        <v>0</v>
      </c>
      <c r="AU12" s="2">
        <v>-5.4398499471790572E-9</v>
      </c>
      <c r="AV12" s="2">
        <v>5.4398499471790572E-9</v>
      </c>
      <c r="AW12" s="2">
        <v>5.4398499471790572E-9</v>
      </c>
      <c r="AX12" s="2">
        <v>3.80789496302534E-8</v>
      </c>
      <c r="AY12" s="2">
        <v>-1.0390113399112E-6</v>
      </c>
      <c r="AZ12" s="2">
        <v>5.4398499471790572E-9</v>
      </c>
      <c r="BA12" s="2">
        <v>2.7199249735895287E-8</v>
      </c>
      <c r="BB12" s="2">
        <v>3.80789496302534E-8</v>
      </c>
      <c r="BC12" s="2">
        <v>0</v>
      </c>
      <c r="BD12" s="2">
        <v>0</v>
      </c>
      <c r="BE12" s="2">
        <v>1.0879699894358114E-8</v>
      </c>
    </row>
    <row r="13" spans="1:57" x14ac:dyDescent="0.2">
      <c r="A13" s="2" t="s">
        <v>46</v>
      </c>
      <c r="B13" s="2">
        <v>-6.1434868311781877E-7</v>
      </c>
      <c r="C13" s="2">
        <v>-5.7459305549442084E-7</v>
      </c>
      <c r="D13" s="2">
        <v>9.8395178367909482E-7</v>
      </c>
      <c r="E13" s="2">
        <v>1.0560088587465032E-7</v>
      </c>
      <c r="F13" s="2">
        <v>3.6805014635723712E-7</v>
      </c>
      <c r="G13" s="2">
        <v>1.3665996995542982E-7</v>
      </c>
      <c r="H13" s="2">
        <v>-7.6498524090959937E-7</v>
      </c>
      <c r="I13" s="2">
        <v>5.2053782556023222E-5</v>
      </c>
      <c r="J13" s="2">
        <v>-1.7023483984675249E-6</v>
      </c>
      <c r="K13" s="2">
        <v>3.1338615837506525E-7</v>
      </c>
      <c r="L13" s="2">
        <v>2.7642584831893762E-7</v>
      </c>
      <c r="M13" s="2">
        <v>2.2892594867083828E-4</v>
      </c>
      <c r="N13" s="2">
        <v>-5.1868670414901778E-8</v>
      </c>
      <c r="O13" s="2">
        <v>3.6865579849681237E-5</v>
      </c>
      <c r="P13" s="2">
        <v>5.2924679273648283E-7</v>
      </c>
      <c r="Q13" s="2">
        <v>3.9848804875640109E-7</v>
      </c>
      <c r="R13" s="2">
        <v>2.2573742309910545E-6</v>
      </c>
      <c r="S13" s="2">
        <v>9.5972569809608669E-8</v>
      </c>
      <c r="T13" s="2">
        <v>2.2654495928520574E-5</v>
      </c>
      <c r="U13" s="2">
        <v>1.4126292621620136E-4</v>
      </c>
      <c r="V13" s="2">
        <v>-5.4042806300556341E-8</v>
      </c>
      <c r="W13" s="2">
        <v>7.9646672853387742E-5</v>
      </c>
      <c r="X13" s="2">
        <v>3.921178306114332E-5</v>
      </c>
      <c r="Y13" s="2">
        <v>5.6440567591592518E-6</v>
      </c>
      <c r="Z13" s="2">
        <v>3.1512546708358893E-6</v>
      </c>
      <c r="AA13" s="2">
        <v>2.3604903901392426E-8</v>
      </c>
      <c r="AB13" s="2">
        <v>1.3665996995542984E-8</v>
      </c>
      <c r="AC13" s="2">
        <v>3.3782965754663872E-6</v>
      </c>
      <c r="AD13" s="2">
        <v>8.2318996447698012E-6</v>
      </c>
      <c r="AE13" s="2">
        <v>9.8190188412976325E-6</v>
      </c>
      <c r="AF13" s="2">
        <v>1.0525923594976175E-6</v>
      </c>
      <c r="AG13" s="2">
        <v>8.8254387415534971E-6</v>
      </c>
      <c r="AH13" s="2">
        <v>6.8205748641391805E-7</v>
      </c>
      <c r="AI13" s="2">
        <v>4.53152036738573E-7</v>
      </c>
      <c r="AJ13" s="2">
        <v>-1.2423633632311804E-9</v>
      </c>
      <c r="AK13" s="2">
        <v>0</v>
      </c>
      <c r="AL13" s="2">
        <v>-6.2118168161559019E-10</v>
      </c>
      <c r="AM13" s="2">
        <v>7.3578970187366665E-7</v>
      </c>
      <c r="AN13" s="2">
        <v>1.1967065096324345E-6</v>
      </c>
      <c r="AO13" s="2">
        <v>2.5903276123370107E-7</v>
      </c>
      <c r="AP13" s="2">
        <v>8.0278414623590787E-6</v>
      </c>
      <c r="AQ13" s="2">
        <v>6.5354524722776234E-6</v>
      </c>
      <c r="AR13" s="2">
        <v>1.9877813811698886E-8</v>
      </c>
      <c r="AS13" s="2">
        <v>3.388546073213044E-7</v>
      </c>
      <c r="AT13" s="2">
        <v>2.9506129876740531E-8</v>
      </c>
      <c r="AU13" s="2">
        <v>3.1369674921587303E-8</v>
      </c>
      <c r="AV13" s="2">
        <v>1.9598282054971872E-7</v>
      </c>
      <c r="AW13" s="2">
        <v>7.1994956899246893E-7</v>
      </c>
      <c r="AX13" s="2">
        <v>-2.6089630627854783E-8</v>
      </c>
      <c r="AY13" s="2">
        <v>6.92617575001383E-8</v>
      </c>
      <c r="AZ13" s="2">
        <v>1.0249497746657239E-8</v>
      </c>
      <c r="BA13" s="2">
        <v>5.8701668912673268E-8</v>
      </c>
      <c r="BB13" s="2">
        <v>1.1802451950696212E-7</v>
      </c>
      <c r="BC13" s="2">
        <v>6.2118168161559011E-9</v>
      </c>
      <c r="BD13" s="2">
        <v>9.3177252242338529E-10</v>
      </c>
      <c r="BE13" s="2">
        <v>3.9134445941782183E-8</v>
      </c>
    </row>
    <row r="14" spans="1:57" x14ac:dyDescent="0.2">
      <c r="A14" s="2" t="s">
        <v>45</v>
      </c>
      <c r="B14" s="2">
        <v>1.1130636894239879E-5</v>
      </c>
      <c r="C14" s="2">
        <v>4.4083871351874285E-6</v>
      </c>
      <c r="D14" s="2">
        <v>8.8579645262514045E-6</v>
      </c>
      <c r="E14" s="2">
        <v>2.6413251580835683E-6</v>
      </c>
      <c r="F14" s="2">
        <v>2.798054081693829E-5</v>
      </c>
      <c r="G14" s="2">
        <v>5.7789928994795255E-6</v>
      </c>
      <c r="H14" s="2">
        <v>1.207595326660663E-5</v>
      </c>
      <c r="I14" s="2">
        <v>1.2377671890902334E-5</v>
      </c>
      <c r="J14" s="2">
        <v>4.3012924699084067E-6</v>
      </c>
      <c r="K14" s="2">
        <v>1.2870925205023982E-5</v>
      </c>
      <c r="L14" s="2">
        <v>5.5563595664667903E-5</v>
      </c>
      <c r="M14" s="2">
        <v>4.4588451986361991E-6</v>
      </c>
      <c r="N14" s="2">
        <v>2.2359100646186556E-4</v>
      </c>
      <c r="O14" s="2">
        <v>3.4064341609904262E-6</v>
      </c>
      <c r="P14" s="2">
        <v>7.4667636340210338E-6</v>
      </c>
      <c r="Q14" s="2">
        <v>1.7504828991135507E-5</v>
      </c>
      <c r="R14" s="2">
        <v>9.776507232298399E-6</v>
      </c>
      <c r="S14" s="2">
        <v>8.9702079735149936E-6</v>
      </c>
      <c r="T14" s="2">
        <v>9.327533443244039E-6</v>
      </c>
      <c r="U14" s="2">
        <v>3.5969390944194553E-6</v>
      </c>
      <c r="V14" s="2">
        <v>2.4322846095100925E-6</v>
      </c>
      <c r="W14" s="2">
        <v>3.6051771455947647E-6</v>
      </c>
      <c r="X14" s="2">
        <v>1.373695033482838E-6</v>
      </c>
      <c r="Y14" s="2">
        <v>2.9554008591422378E-7</v>
      </c>
      <c r="Z14" s="2">
        <v>1.1636247285124491E-7</v>
      </c>
      <c r="AA14" s="2">
        <v>0</v>
      </c>
      <c r="AB14" s="2">
        <v>-2.0595127938273435E-8</v>
      </c>
      <c r="AC14" s="2">
        <v>1.8865137191458468E-6</v>
      </c>
      <c r="AD14" s="2">
        <v>1.7711810026915156E-6</v>
      </c>
      <c r="AE14" s="2">
        <v>8.8795894105865906E-6</v>
      </c>
      <c r="AF14" s="2">
        <v>1.6012711972007598E-6</v>
      </c>
      <c r="AG14" s="2">
        <v>1.0595163567844767E-5</v>
      </c>
      <c r="AH14" s="2">
        <v>1.41076626377173E-7</v>
      </c>
      <c r="AI14" s="2">
        <v>2.6052836841915894E-7</v>
      </c>
      <c r="AJ14" s="2">
        <v>-3.2952204701237496E-8</v>
      </c>
      <c r="AK14" s="2">
        <v>0</v>
      </c>
      <c r="AL14" s="2">
        <v>0</v>
      </c>
      <c r="AM14" s="2">
        <v>2.7700447076977769E-7</v>
      </c>
      <c r="AN14" s="2">
        <v>4.5309281464201563E-8</v>
      </c>
      <c r="AO14" s="2">
        <v>1.9565371541359766E-8</v>
      </c>
      <c r="AP14" s="2">
        <v>3.789503540642312E-7</v>
      </c>
      <c r="AQ14" s="2">
        <v>2.5434983003767694E-7</v>
      </c>
      <c r="AR14" s="2">
        <v>-3.2952204701237496E-8</v>
      </c>
      <c r="AS14" s="2">
        <v>7.2082947783957022E-9</v>
      </c>
      <c r="AT14" s="2">
        <v>0</v>
      </c>
      <c r="AU14" s="2">
        <v>-2.0595127938273435E-9</v>
      </c>
      <c r="AV14" s="2">
        <v>1.0297563969136717E-9</v>
      </c>
      <c r="AW14" s="2">
        <v>-3.0892691907410152E-9</v>
      </c>
      <c r="AX14" s="2">
        <v>-1.709395618876695E-7</v>
      </c>
      <c r="AY14" s="2">
        <v>-3.1098643186792891E-7</v>
      </c>
      <c r="AZ14" s="2">
        <v>0</v>
      </c>
      <c r="BA14" s="2">
        <v>-6.1785383814820304E-9</v>
      </c>
      <c r="BB14" s="2">
        <v>3.1922448304323827E-8</v>
      </c>
      <c r="BC14" s="2">
        <v>0</v>
      </c>
      <c r="BD14" s="2">
        <v>2.0595127938273435E-9</v>
      </c>
      <c r="BE14" s="2">
        <v>8.2380511753093739E-9</v>
      </c>
    </row>
    <row r="15" spans="1:57" x14ac:dyDescent="0.2">
      <c r="A15" s="2" t="s">
        <v>44</v>
      </c>
      <c r="B15" s="2">
        <v>5.8847445917018738E-6</v>
      </c>
      <c r="C15" s="2">
        <v>3.9542145619894699E-7</v>
      </c>
      <c r="D15" s="2">
        <v>-4.7305020833616353E-7</v>
      </c>
      <c r="E15" s="2">
        <v>1.0314920440232652E-6</v>
      </c>
      <c r="F15" s="2">
        <v>4.686835910284451E-7</v>
      </c>
      <c r="G15" s="2">
        <v>6.6809244808092016E-7</v>
      </c>
      <c r="H15" s="2">
        <v>-1.6981289530016124E-7</v>
      </c>
      <c r="I15" s="2">
        <v>2.1465854023013044E-4</v>
      </c>
      <c r="J15" s="2">
        <v>3.6514624286543247E-6</v>
      </c>
      <c r="K15" s="2">
        <v>-3.7601426816464278E-7</v>
      </c>
      <c r="L15" s="2">
        <v>1.8242756752245896E-7</v>
      </c>
      <c r="M15" s="2">
        <v>9.2139506630465777E-5</v>
      </c>
      <c r="N15" s="2">
        <v>-6.4528900214061283E-8</v>
      </c>
      <c r="O15" s="2">
        <v>3.9952365056969798E-4</v>
      </c>
      <c r="P15" s="2">
        <v>2.5279803133484576E-5</v>
      </c>
      <c r="Q15" s="2">
        <v>4.8600450634906148E-6</v>
      </c>
      <c r="R15" s="2">
        <v>5.7867382921286388E-5</v>
      </c>
      <c r="S15" s="2">
        <v>8.8060115705655049E-6</v>
      </c>
      <c r="T15" s="2">
        <v>1.0981363277330657E-4</v>
      </c>
      <c r="U15" s="2">
        <v>5.0750767069107052E-5</v>
      </c>
      <c r="V15" s="2">
        <v>3.8964781775874146E-6</v>
      </c>
      <c r="W15" s="2">
        <v>5.4123736349469107E-5</v>
      </c>
      <c r="X15" s="2">
        <v>7.8094524650039889E-6</v>
      </c>
      <c r="Y15" s="2">
        <v>7.8681592088077583E-6</v>
      </c>
      <c r="Z15" s="2">
        <v>1.9688592260801556E-6</v>
      </c>
      <c r="AA15" s="2">
        <v>1.35850316240129E-8</v>
      </c>
      <c r="AB15" s="2">
        <v>2.9110782051456218E-9</v>
      </c>
      <c r="AC15" s="2">
        <v>1.6796921243690239E-6</v>
      </c>
      <c r="AD15" s="2">
        <v>2.8145274446749581E-6</v>
      </c>
      <c r="AE15" s="2">
        <v>4.3515767369918471E-6</v>
      </c>
      <c r="AF15" s="2">
        <v>1.0877728893227473E-6</v>
      </c>
      <c r="AG15" s="2">
        <v>3.0843358763218721E-5</v>
      </c>
      <c r="AH15" s="2">
        <v>3.0226695363428705E-7</v>
      </c>
      <c r="AI15" s="2">
        <v>3.2604075897630963E-7</v>
      </c>
      <c r="AJ15" s="2">
        <v>-1.1644312820582487E-8</v>
      </c>
      <c r="AK15" s="2">
        <v>0</v>
      </c>
      <c r="AL15" s="2">
        <v>1.9407188034304143E-9</v>
      </c>
      <c r="AM15" s="2">
        <v>3.7358836966035479E-7</v>
      </c>
      <c r="AN15" s="2">
        <v>5.8076010192655146E-7</v>
      </c>
      <c r="AO15" s="2">
        <v>1.0285809658181196E-7</v>
      </c>
      <c r="AP15" s="2">
        <v>2.5908596025796033E-6</v>
      </c>
      <c r="AQ15" s="2">
        <v>2.1857345523635043E-6</v>
      </c>
      <c r="AR15" s="2">
        <v>1.6010930128300922E-8</v>
      </c>
      <c r="AS15" s="2">
        <v>1.3827621474441705E-7</v>
      </c>
      <c r="AT15" s="2">
        <v>7.7628752137216572E-9</v>
      </c>
      <c r="AU15" s="2">
        <v>1.4070211324870504E-8</v>
      </c>
      <c r="AV15" s="2">
        <v>6.3073361111488459E-8</v>
      </c>
      <c r="AW15" s="2">
        <v>2.6345257756567875E-7</v>
      </c>
      <c r="AX15" s="2">
        <v>3.9784735470323495E-8</v>
      </c>
      <c r="AY15" s="2">
        <v>-7.5202853632928573E-8</v>
      </c>
      <c r="AZ15" s="2">
        <v>1.2614672222297695E-8</v>
      </c>
      <c r="BA15" s="2">
        <v>4.3180993376326715E-8</v>
      </c>
      <c r="BB15" s="2">
        <v>2.4744164743737784E-7</v>
      </c>
      <c r="BC15" s="2">
        <v>4.8517970085760357E-10</v>
      </c>
      <c r="BD15" s="2">
        <v>4.8517970085760357E-10</v>
      </c>
      <c r="BE15" s="2">
        <v>8.9758244658656672E-8</v>
      </c>
    </row>
    <row r="16" spans="1:57" x14ac:dyDescent="0.2">
      <c r="A16" s="2" t="s">
        <v>43</v>
      </c>
      <c r="B16" s="2">
        <v>4.1693667482201505E-5</v>
      </c>
      <c r="C16" s="2">
        <v>3.7228063214970577E-6</v>
      </c>
      <c r="D16" s="2">
        <v>4.1658401110890692E-7</v>
      </c>
      <c r="E16" s="2">
        <v>4.3785404130573742E-6</v>
      </c>
      <c r="F16" s="2">
        <v>3.4979832043906633E-6</v>
      </c>
      <c r="G16" s="2">
        <v>2.8554740020718991E-6</v>
      </c>
      <c r="H16" s="2">
        <v>1.3335096651898873E-7</v>
      </c>
      <c r="I16" s="2">
        <v>4.6714717097577642E-5</v>
      </c>
      <c r="J16" s="2">
        <v>4.0181621812250656E-5</v>
      </c>
      <c r="K16" s="2">
        <v>4.2617205580903264E-6</v>
      </c>
      <c r="L16" s="2">
        <v>2.880821706451542E-6</v>
      </c>
      <c r="M16" s="2">
        <v>2.0496374176199609E-5</v>
      </c>
      <c r="N16" s="2">
        <v>6.0063038638718079E-7</v>
      </c>
      <c r="O16" s="2">
        <v>5.1899975754369717E-5</v>
      </c>
      <c r="P16" s="2">
        <v>4.5741365249399372E-4</v>
      </c>
      <c r="Q16" s="2">
        <v>4.8572814036015775E-5</v>
      </c>
      <c r="R16" s="2">
        <v>8.2663272278428012E-5</v>
      </c>
      <c r="S16" s="2">
        <v>1.2302563424364656E-4</v>
      </c>
      <c r="T16" s="2">
        <v>9.3846018206264183E-5</v>
      </c>
      <c r="U16" s="2">
        <v>1.5250501443717075E-5</v>
      </c>
      <c r="V16" s="2">
        <v>1.1863827723776147E-5</v>
      </c>
      <c r="W16" s="2">
        <v>1.6242368136833519E-5</v>
      </c>
      <c r="X16" s="2">
        <v>5.2183208798959649E-6</v>
      </c>
      <c r="Y16" s="2">
        <v>2.6130176993101015E-6</v>
      </c>
      <c r="Z16" s="2">
        <v>7.8026846525160344E-7</v>
      </c>
      <c r="AA16" s="2">
        <v>3.3062223103881503E-9</v>
      </c>
      <c r="AB16" s="2">
        <v>-1.6531111551940754E-8</v>
      </c>
      <c r="AC16" s="2">
        <v>3.1761775661795501E-6</v>
      </c>
      <c r="AD16" s="2">
        <v>3.3679384601820627E-6</v>
      </c>
      <c r="AE16" s="2">
        <v>9.0733760938085478E-6</v>
      </c>
      <c r="AF16" s="2">
        <v>2.3330908770305715E-6</v>
      </c>
      <c r="AG16" s="2">
        <v>2.7632303996120702E-5</v>
      </c>
      <c r="AH16" s="2">
        <v>5.2679142145517866E-7</v>
      </c>
      <c r="AI16" s="2">
        <v>3.328263792457405E-7</v>
      </c>
      <c r="AJ16" s="2">
        <v>-2.2041482069254334E-8</v>
      </c>
      <c r="AK16" s="2">
        <v>0</v>
      </c>
      <c r="AL16" s="2">
        <v>3.3062223103881503E-9</v>
      </c>
      <c r="AM16" s="2">
        <v>6.7667349952610818E-7</v>
      </c>
      <c r="AN16" s="2">
        <v>5.9401794176640443E-7</v>
      </c>
      <c r="AO16" s="2">
        <v>5.5103705173135841E-8</v>
      </c>
      <c r="AP16" s="2">
        <v>1.6663360444356277E-6</v>
      </c>
      <c r="AQ16" s="2">
        <v>1.1869338094293461E-6</v>
      </c>
      <c r="AR16" s="2">
        <v>-1.6531111551940754E-8</v>
      </c>
      <c r="AS16" s="2">
        <v>6.1716149793912142E-8</v>
      </c>
      <c r="AT16" s="2">
        <v>4.4082964138508671E-9</v>
      </c>
      <c r="AU16" s="2">
        <v>4.4082964138508671E-9</v>
      </c>
      <c r="AV16" s="2">
        <v>8.8165928277017341E-9</v>
      </c>
      <c r="AW16" s="2">
        <v>1.0910533624280897E-7</v>
      </c>
      <c r="AX16" s="2">
        <v>5.6205779276598569E-8</v>
      </c>
      <c r="AY16" s="2">
        <v>-2.7992682227953009E-7</v>
      </c>
      <c r="AZ16" s="2">
        <v>4.4082964138508671E-9</v>
      </c>
      <c r="BA16" s="2">
        <v>4.5185038241971382E-8</v>
      </c>
      <c r="BB16" s="2">
        <v>2.1159822786484162E-7</v>
      </c>
      <c r="BC16" s="2">
        <v>0</v>
      </c>
      <c r="BD16" s="2">
        <v>0</v>
      </c>
      <c r="BE16" s="2">
        <v>6.7226520311225729E-8</v>
      </c>
    </row>
    <row r="17" spans="1:57" x14ac:dyDescent="0.2">
      <c r="A17" s="2" t="s">
        <v>42</v>
      </c>
      <c r="B17" s="2">
        <v>2.1845351072744428E-5</v>
      </c>
      <c r="C17" s="2">
        <v>7.1273981392758082E-6</v>
      </c>
      <c r="D17" s="2">
        <v>6.1231763590120469E-6</v>
      </c>
      <c r="E17" s="2">
        <v>1.7685836240075873E-6</v>
      </c>
      <c r="F17" s="2">
        <v>1.7727244285383021E-5</v>
      </c>
      <c r="G17" s="2">
        <v>4.6880041812923971E-6</v>
      </c>
      <c r="H17" s="2">
        <v>2.7243426549489059E-6</v>
      </c>
      <c r="I17" s="2">
        <v>2.5228235011207777E-5</v>
      </c>
      <c r="J17" s="2">
        <v>1.8191627845346167E-5</v>
      </c>
      <c r="K17" s="2">
        <v>1.8960897309274543E-5</v>
      </c>
      <c r="L17" s="2">
        <v>1.8435475223266048E-5</v>
      </c>
      <c r="M17" s="2">
        <v>1.6734678103057571E-5</v>
      </c>
      <c r="N17" s="2">
        <v>4.2923273039129685E-6</v>
      </c>
      <c r="O17" s="2">
        <v>2.7614872052207264E-5</v>
      </c>
      <c r="P17" s="2">
        <v>5.9983694431936825E-5</v>
      </c>
      <c r="Q17" s="2">
        <v>1.326949950862453E-4</v>
      </c>
      <c r="R17" s="2">
        <v>2.7782037864743536E-5</v>
      </c>
      <c r="S17" s="2">
        <v>6.1068278492722609E-5</v>
      </c>
      <c r="T17" s="2">
        <v>4.1948190253711696E-5</v>
      </c>
      <c r="U17" s="2">
        <v>1.1099809952408353E-5</v>
      </c>
      <c r="V17" s="2">
        <v>3.6064873831219581E-6</v>
      </c>
      <c r="W17" s="2">
        <v>1.0913627111656948E-5</v>
      </c>
      <c r="X17" s="2">
        <v>3.3604929213713366E-6</v>
      </c>
      <c r="Y17" s="2">
        <v>9.7017516523343705E-7</v>
      </c>
      <c r="Z17" s="2">
        <v>3.4660067553391844E-7</v>
      </c>
      <c r="AA17" s="2">
        <v>1.2269050461377642E-9</v>
      </c>
      <c r="AB17" s="2">
        <v>-3.6807151384132926E-9</v>
      </c>
      <c r="AC17" s="2">
        <v>3.105296671774682E-6</v>
      </c>
      <c r="AD17" s="2">
        <v>2.7955031476248958E-6</v>
      </c>
      <c r="AE17" s="2">
        <v>1.4053583850985019E-5</v>
      </c>
      <c r="AF17" s="2">
        <v>2.2409420667706263E-6</v>
      </c>
      <c r="AG17" s="2">
        <v>3.8958529382535497E-5</v>
      </c>
      <c r="AH17" s="2">
        <v>4.0273158139472114E-7</v>
      </c>
      <c r="AI17" s="2">
        <v>2.3771285268919182E-7</v>
      </c>
      <c r="AJ17" s="2">
        <v>-1.1962324199843202E-8</v>
      </c>
      <c r="AK17" s="2">
        <v>0</v>
      </c>
      <c r="AL17" s="2">
        <v>1.2269050461377642E-9</v>
      </c>
      <c r="AM17" s="2">
        <v>5.0855214162410321E-7</v>
      </c>
      <c r="AN17" s="2">
        <v>4.4874052062488729E-7</v>
      </c>
      <c r="AO17" s="2">
        <v>4.0181140261011779E-8</v>
      </c>
      <c r="AP17" s="2">
        <v>9.6925498644883361E-7</v>
      </c>
      <c r="AQ17" s="2">
        <v>6.1743996446882991E-7</v>
      </c>
      <c r="AR17" s="2">
        <v>2.1470838307410875E-9</v>
      </c>
      <c r="AS17" s="2">
        <v>3.5580246337995167E-8</v>
      </c>
      <c r="AT17" s="2">
        <v>2.4538100922755284E-9</v>
      </c>
      <c r="AU17" s="2">
        <v>0</v>
      </c>
      <c r="AV17" s="2">
        <v>2.6378458491961934E-8</v>
      </c>
      <c r="AW17" s="2">
        <v>5.3063643245458309E-8</v>
      </c>
      <c r="AX17" s="2">
        <v>3.9260961476408454E-8</v>
      </c>
      <c r="AY17" s="2">
        <v>-9.7538951167952265E-8</v>
      </c>
      <c r="AZ17" s="2">
        <v>1.2269050461377642E-9</v>
      </c>
      <c r="BA17" s="2">
        <v>1.1042145415239879E-8</v>
      </c>
      <c r="BB17" s="2">
        <v>6.7479777537577035E-8</v>
      </c>
      <c r="BC17" s="2">
        <v>0</v>
      </c>
      <c r="BD17" s="2">
        <v>0</v>
      </c>
      <c r="BE17" s="2">
        <v>2.0857385784341994E-8</v>
      </c>
    </row>
    <row r="18" spans="1:57" x14ac:dyDescent="0.2">
      <c r="A18" s="2" t="s">
        <v>41</v>
      </c>
      <c r="B18" s="2">
        <v>2.6625094728077565E-5</v>
      </c>
      <c r="C18" s="2">
        <v>1.4180752555625304E-6</v>
      </c>
      <c r="D18" s="2">
        <v>6.5984407677121167E-7</v>
      </c>
      <c r="E18" s="2">
        <v>2.8296455787600947E-6</v>
      </c>
      <c r="F18" s="2">
        <v>7.2570651696648981E-7</v>
      </c>
      <c r="G18" s="2">
        <v>1.0680285826728117E-6</v>
      </c>
      <c r="H18" s="2">
        <v>5.0819784101294809E-8</v>
      </c>
      <c r="I18" s="2">
        <v>1.2718931629908376E-4</v>
      </c>
      <c r="J18" s="2">
        <v>2.9014031139111228E-5</v>
      </c>
      <c r="K18" s="2">
        <v>3.2032726314728145E-6</v>
      </c>
      <c r="L18" s="2">
        <v>9.2613974546199663E-7</v>
      </c>
      <c r="M18" s="2">
        <v>2.996415782266904E-5</v>
      </c>
      <c r="N18" s="2">
        <v>1.4676753648453942E-7</v>
      </c>
      <c r="O18" s="2">
        <v>1.1177303315238781E-4</v>
      </c>
      <c r="P18" s="2">
        <v>1.0367845794073357E-4</v>
      </c>
      <c r="Q18" s="2">
        <v>1.4297434779921876E-5</v>
      </c>
      <c r="R18" s="2">
        <v>3.0605096939754567E-4</v>
      </c>
      <c r="S18" s="2">
        <v>3.3957779736485191E-5</v>
      </c>
      <c r="T18" s="2">
        <v>8.0111901099008323E-5</v>
      </c>
      <c r="U18" s="2">
        <v>2.2272481859369869E-5</v>
      </c>
      <c r="V18" s="2">
        <v>1.0424560673130402E-5</v>
      </c>
      <c r="W18" s="2">
        <v>2.2774581326290659E-5</v>
      </c>
      <c r="X18" s="2">
        <v>6.5951883015296342E-6</v>
      </c>
      <c r="Y18" s="2">
        <v>5.0128635037517199E-6</v>
      </c>
      <c r="Z18" s="2">
        <v>1.2066649537011439E-6</v>
      </c>
      <c r="AA18" s="2">
        <v>8.9442820018278866E-9</v>
      </c>
      <c r="AB18" s="2">
        <v>-5.2852575465346601E-9</v>
      </c>
      <c r="AC18" s="2">
        <v>2.4198348397672538E-6</v>
      </c>
      <c r="AD18" s="2">
        <v>3.2654760472127992E-6</v>
      </c>
      <c r="AE18" s="2">
        <v>6.2622170760979514E-6</v>
      </c>
      <c r="AF18" s="2">
        <v>1.5587444179549143E-6</v>
      </c>
      <c r="AG18" s="2">
        <v>1.7066096617760419E-5</v>
      </c>
      <c r="AH18" s="2">
        <v>3.9436152462604768E-7</v>
      </c>
      <c r="AI18" s="2">
        <v>3.1183019524554492E-7</v>
      </c>
      <c r="AJ18" s="2">
        <v>-6.9114906377760935E-9</v>
      </c>
      <c r="AK18" s="2">
        <v>0</v>
      </c>
      <c r="AL18" s="2">
        <v>2.439349636862151E-9</v>
      </c>
      <c r="AM18" s="2">
        <v>4.2525995335963492E-7</v>
      </c>
      <c r="AN18" s="2">
        <v>6.2203415739984842E-7</v>
      </c>
      <c r="AO18" s="2">
        <v>9.4728077564813521E-8</v>
      </c>
      <c r="AP18" s="2">
        <v>2.5100907763311529E-6</v>
      </c>
      <c r="AQ18" s="2">
        <v>1.8669155887451659E-6</v>
      </c>
      <c r="AR18" s="2">
        <v>1.2196748184310755E-9</v>
      </c>
      <c r="AS18" s="2">
        <v>1.2725273938964221E-7</v>
      </c>
      <c r="AT18" s="2">
        <v>7.7246071833968111E-9</v>
      </c>
      <c r="AU18" s="2">
        <v>1.3416423002741829E-8</v>
      </c>
      <c r="AV18" s="2">
        <v>6.789523155932986E-8</v>
      </c>
      <c r="AW18" s="2">
        <v>2.435284054134047E-7</v>
      </c>
      <c r="AX18" s="2">
        <v>9.3508402746382429E-9</v>
      </c>
      <c r="AY18" s="2">
        <v>-5.8950949557501981E-8</v>
      </c>
      <c r="AZ18" s="2">
        <v>7.3180489105864515E-9</v>
      </c>
      <c r="BA18" s="2">
        <v>5.8950949557501981E-8</v>
      </c>
      <c r="BB18" s="2">
        <v>2.9434818951469955E-7</v>
      </c>
      <c r="BC18" s="2">
        <v>0</v>
      </c>
      <c r="BD18" s="2">
        <v>8.1311654562071684E-10</v>
      </c>
      <c r="BE18" s="2">
        <v>8.9036261745468507E-8</v>
      </c>
    </row>
    <row r="19" spans="1:57" x14ac:dyDescent="0.2">
      <c r="A19" s="2" t="s">
        <v>40</v>
      </c>
      <c r="B19" s="2">
        <v>6.8868305701601761E-5</v>
      </c>
      <c r="C19" s="2">
        <v>1.8058409535227466E-5</v>
      </c>
      <c r="D19" s="2">
        <v>7.9305676635625443E-6</v>
      </c>
      <c r="E19" s="2">
        <v>4.7231842108078891E-6</v>
      </c>
      <c r="F19" s="2">
        <v>4.6556737568777873E-6</v>
      </c>
      <c r="G19" s="2">
        <v>8.9992708870975548E-6</v>
      </c>
      <c r="H19" s="2">
        <v>2.6902279000070825E-6</v>
      </c>
      <c r="I19" s="2">
        <v>2.8485590212054159E-5</v>
      </c>
      <c r="J19" s="2">
        <v>4.182208931862336E-5</v>
      </c>
      <c r="K19" s="2">
        <v>2.6815661813896356E-5</v>
      </c>
      <c r="L19" s="2">
        <v>7.344627874735245E-6</v>
      </c>
      <c r="M19" s="2">
        <v>1.4150445900179297E-5</v>
      </c>
      <c r="N19" s="2">
        <v>1.6266198050705699E-6</v>
      </c>
      <c r="O19" s="2">
        <v>4.506768623586675E-5</v>
      </c>
      <c r="P19" s="2">
        <v>1.4813704265488809E-4</v>
      </c>
      <c r="Q19" s="2">
        <v>6.9259356821536492E-5</v>
      </c>
      <c r="R19" s="2">
        <v>5.7852637671648518E-5</v>
      </c>
      <c r="S19" s="2">
        <v>2.7384405543703721E-4</v>
      </c>
      <c r="T19" s="2">
        <v>5.3534516184421235E-5</v>
      </c>
      <c r="U19" s="2">
        <v>9.9686191029618506E-6</v>
      </c>
      <c r="V19" s="2">
        <v>7.9815189495475278E-6</v>
      </c>
      <c r="W19" s="2">
        <v>1.0785113460871198E-5</v>
      </c>
      <c r="X19" s="2">
        <v>4.0620912751527398E-6</v>
      </c>
      <c r="Y19" s="2">
        <v>1.5642044797389664E-6</v>
      </c>
      <c r="Z19" s="2">
        <v>4.9932260265282964E-7</v>
      </c>
      <c r="AA19" s="2">
        <v>-1.2737821496245654E-9</v>
      </c>
      <c r="AB19" s="2">
        <v>-2.2928078693242178E-8</v>
      </c>
      <c r="AC19" s="2">
        <v>2.538647824201759E-6</v>
      </c>
      <c r="AD19" s="2">
        <v>2.7934042541266723E-6</v>
      </c>
      <c r="AE19" s="2">
        <v>8.1165398574077314E-6</v>
      </c>
      <c r="AF19" s="2">
        <v>1.7781998808758934E-6</v>
      </c>
      <c r="AG19" s="2">
        <v>2.4210777317914114E-5</v>
      </c>
      <c r="AH19" s="2">
        <v>5.2479824564532097E-7</v>
      </c>
      <c r="AI19" s="2">
        <v>3.2990957675276249E-7</v>
      </c>
      <c r="AJ19" s="2">
        <v>-2.0380514393993047E-8</v>
      </c>
      <c r="AK19" s="2">
        <v>0</v>
      </c>
      <c r="AL19" s="2">
        <v>1.2737821496245654E-9</v>
      </c>
      <c r="AM19" s="2">
        <v>5.9230869957542297E-7</v>
      </c>
      <c r="AN19" s="2">
        <v>4.2289567367535576E-7</v>
      </c>
      <c r="AO19" s="2">
        <v>1.0190257196996524E-8</v>
      </c>
      <c r="AP19" s="2">
        <v>1.1986290027967162E-6</v>
      </c>
      <c r="AQ19" s="2">
        <v>8.1267301146047284E-7</v>
      </c>
      <c r="AR19" s="2">
        <v>-2.0380514393993047E-8</v>
      </c>
      <c r="AS19" s="2">
        <v>3.4392118039863269E-8</v>
      </c>
      <c r="AT19" s="2">
        <v>3.8213464488736963E-9</v>
      </c>
      <c r="AU19" s="2">
        <v>-1.2737821496245654E-9</v>
      </c>
      <c r="AV19" s="2">
        <v>1.6559167945119352E-8</v>
      </c>
      <c r="AW19" s="2">
        <v>5.4772632433856323E-8</v>
      </c>
      <c r="AX19" s="2">
        <v>1.0062878982034069E-7</v>
      </c>
      <c r="AY19" s="2">
        <v>-2.7513694431890615E-7</v>
      </c>
      <c r="AZ19" s="2">
        <v>2.5475642992491309E-9</v>
      </c>
      <c r="BA19" s="2">
        <v>1.5285385795494785E-8</v>
      </c>
      <c r="BB19" s="2">
        <v>1.3756847215945308E-7</v>
      </c>
      <c r="BC19" s="2">
        <v>0</v>
      </c>
      <c r="BD19" s="2">
        <v>0</v>
      </c>
      <c r="BE19" s="2">
        <v>3.8213464488736967E-8</v>
      </c>
    </row>
    <row r="20" spans="1:57" x14ac:dyDescent="0.2">
      <c r="A20" s="2" t="s">
        <v>39</v>
      </c>
      <c r="B20" s="2">
        <v>1.24251032906782E-5</v>
      </c>
      <c r="C20" s="2">
        <v>1.4506515258163326E-6</v>
      </c>
      <c r="D20" s="2">
        <v>2.5552134739009459E-6</v>
      </c>
      <c r="E20" s="2">
        <v>2.520117066018293E-6</v>
      </c>
      <c r="F20" s="2">
        <v>1.8864319236926099E-6</v>
      </c>
      <c r="G20" s="2">
        <v>1.8425614138392934E-7</v>
      </c>
      <c r="H20" s="2">
        <v>1.072390240858848E-8</v>
      </c>
      <c r="I20" s="2">
        <v>7.7113632419721821E-5</v>
      </c>
      <c r="J20" s="2">
        <v>7.5340288921428889E-6</v>
      </c>
      <c r="K20" s="2">
        <v>1.0878911543403532E-5</v>
      </c>
      <c r="L20" s="2">
        <v>1.2546965818048522E-6</v>
      </c>
      <c r="M20" s="2">
        <v>5.9082852870008748E-5</v>
      </c>
      <c r="N20" s="2">
        <v>1.6865773788052794E-7</v>
      </c>
      <c r="O20" s="2">
        <v>2.0359621192770917E-4</v>
      </c>
      <c r="P20" s="2">
        <v>1.0575132635174788E-4</v>
      </c>
      <c r="Q20" s="2">
        <v>2.0591842424927803E-5</v>
      </c>
      <c r="R20" s="2">
        <v>6.2725080088052977E-5</v>
      </c>
      <c r="S20" s="2">
        <v>7.357864422576348E-5</v>
      </c>
      <c r="T20" s="2">
        <v>4.5292596802717238E-4</v>
      </c>
      <c r="U20" s="2">
        <v>4.2284347197064376E-5</v>
      </c>
      <c r="V20" s="2">
        <v>5.7129152831207721E-6</v>
      </c>
      <c r="W20" s="2">
        <v>4.6250241287804189E-5</v>
      </c>
      <c r="X20" s="2">
        <v>7.8557459644005427E-6</v>
      </c>
      <c r="Y20" s="2">
        <v>1.6797530772725408E-6</v>
      </c>
      <c r="Z20" s="2">
        <v>8.8520939881803087E-7</v>
      </c>
      <c r="AA20" s="2">
        <v>2.9247006568877669E-9</v>
      </c>
      <c r="AB20" s="2">
        <v>0</v>
      </c>
      <c r="AC20" s="2">
        <v>2.5132927644855546E-6</v>
      </c>
      <c r="AD20" s="2">
        <v>3.4189750679018001E-6</v>
      </c>
      <c r="AE20" s="2">
        <v>9.1406644529932357E-6</v>
      </c>
      <c r="AF20" s="2">
        <v>2.0862864685799405E-6</v>
      </c>
      <c r="AG20" s="2">
        <v>6.3025349355493455E-5</v>
      </c>
      <c r="AH20" s="2">
        <v>3.8118598561437235E-7</v>
      </c>
      <c r="AI20" s="2">
        <v>2.8857046481292636E-7</v>
      </c>
      <c r="AJ20" s="2">
        <v>-2.7297206130952494E-8</v>
      </c>
      <c r="AK20" s="2">
        <v>0</v>
      </c>
      <c r="AL20" s="2">
        <v>0</v>
      </c>
      <c r="AM20" s="2">
        <v>4.8550030904336937E-7</v>
      </c>
      <c r="AN20" s="2">
        <v>5.9956363466199241E-7</v>
      </c>
      <c r="AO20" s="2">
        <v>7.7017117298044552E-8</v>
      </c>
      <c r="AP20" s="2">
        <v>2.1691529871917604E-6</v>
      </c>
      <c r="AQ20" s="2">
        <v>1.5276686431143771E-6</v>
      </c>
      <c r="AR20" s="2">
        <v>-1.3648603065476247E-8</v>
      </c>
      <c r="AS20" s="2">
        <v>7.7992017517007136E-8</v>
      </c>
      <c r="AT20" s="2">
        <v>2.9247006568877669E-9</v>
      </c>
      <c r="AU20" s="2">
        <v>5.8494013137755339E-9</v>
      </c>
      <c r="AV20" s="2">
        <v>2.144780481717696E-8</v>
      </c>
      <c r="AW20" s="2">
        <v>1.3648603065476248E-7</v>
      </c>
      <c r="AX20" s="2">
        <v>8.7741019706633008E-9</v>
      </c>
      <c r="AY20" s="2">
        <v>-2.1350314795280701E-7</v>
      </c>
      <c r="AZ20" s="2">
        <v>2.9247006568877669E-9</v>
      </c>
      <c r="BA20" s="2">
        <v>1.2673702846513657E-8</v>
      </c>
      <c r="BB20" s="2">
        <v>1.0723902408588481E-7</v>
      </c>
      <c r="BC20" s="2">
        <v>1.4623503284438836E-8</v>
      </c>
      <c r="BD20" s="2">
        <v>0</v>
      </c>
      <c r="BE20" s="2">
        <v>3.5096407882653203E-8</v>
      </c>
    </row>
    <row r="21" spans="1:57" x14ac:dyDescent="0.2">
      <c r="A21" s="2" t="s">
        <v>38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2.0546373720795231E-6</v>
      </c>
      <c r="J21" s="2">
        <v>0</v>
      </c>
      <c r="K21" s="2">
        <v>0</v>
      </c>
      <c r="L21" s="2">
        <v>0</v>
      </c>
      <c r="M21" s="2">
        <v>2.9896531333287643E-5</v>
      </c>
      <c r="N21" s="2">
        <v>0</v>
      </c>
      <c r="O21" s="2">
        <v>8.0655013518349115E-7</v>
      </c>
      <c r="P21" s="2">
        <v>1.5169372819571959E-7</v>
      </c>
      <c r="Q21" s="2">
        <v>0</v>
      </c>
      <c r="R21" s="2">
        <v>4.2934742712538486E-7</v>
      </c>
      <c r="S21" s="2">
        <v>0</v>
      </c>
      <c r="T21" s="2">
        <v>4.0970850695718907E-7</v>
      </c>
      <c r="U21" s="2">
        <v>2.572285447505979E-4</v>
      </c>
      <c r="V21" s="2">
        <v>-5.6885148073394839E-8</v>
      </c>
      <c r="W21" s="2">
        <v>3.564531730941918E-5</v>
      </c>
      <c r="X21" s="2">
        <v>4.9561862463088992E-5</v>
      </c>
      <c r="Y21" s="2">
        <v>0</v>
      </c>
      <c r="Z21" s="2">
        <v>3.2871489136697448E-6</v>
      </c>
      <c r="AA21" s="2">
        <v>0</v>
      </c>
      <c r="AB21" s="2">
        <v>0</v>
      </c>
      <c r="AC21" s="2">
        <v>9.0745355259939403E-8</v>
      </c>
      <c r="AD21" s="2">
        <v>3.0392921970642392E-6</v>
      </c>
      <c r="AE21" s="2">
        <v>2.6045271367890069E-6</v>
      </c>
      <c r="AF21" s="2">
        <v>0</v>
      </c>
      <c r="AG21" s="2">
        <v>1.8690834366972592E-7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6.4402114068807729E-7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</row>
    <row r="22" spans="1:57" x14ac:dyDescent="0.2">
      <c r="A22" s="2" t="s">
        <v>37</v>
      </c>
      <c r="B22" s="2">
        <v>6.5058883595989417E-6</v>
      </c>
      <c r="C22" s="2">
        <v>6.7232872983576605E-6</v>
      </c>
      <c r="D22" s="2">
        <v>1.9218580739971958E-6</v>
      </c>
      <c r="E22" s="2">
        <v>4.4289566639013694E-5</v>
      </c>
      <c r="F22" s="2">
        <v>2.6949750100563088E-7</v>
      </c>
      <c r="G22" s="2">
        <v>8.0611269214882386E-6</v>
      </c>
      <c r="H22" s="2">
        <v>5.7501376109554664E-7</v>
      </c>
      <c r="I22" s="2">
        <v>2.7600017340459729E-5</v>
      </c>
      <c r="J22" s="2">
        <v>4.3377520203629483E-5</v>
      </c>
      <c r="K22" s="2">
        <v>2.637087718670851E-8</v>
      </c>
      <c r="L22" s="2">
        <v>1.7752102691540365E-7</v>
      </c>
      <c r="M22" s="2">
        <v>1.1653998140145645E-5</v>
      </c>
      <c r="N22" s="2">
        <v>1.0355393236731878E-7</v>
      </c>
      <c r="O22" s="2">
        <v>1.5416672080200397E-5</v>
      </c>
      <c r="P22" s="2">
        <v>7.9299157276812018E-6</v>
      </c>
      <c r="Q22" s="2">
        <v>1.185403089148873E-6</v>
      </c>
      <c r="R22" s="2">
        <v>2.22338654290278E-5</v>
      </c>
      <c r="S22" s="2">
        <v>2.0080458189488773E-6</v>
      </c>
      <c r="T22" s="2">
        <v>9.0722249443542343E-6</v>
      </c>
      <c r="U22" s="2">
        <v>1.0680848452743453E-5</v>
      </c>
      <c r="V22" s="2">
        <v>2.5053876988476696E-4</v>
      </c>
      <c r="W22" s="2">
        <v>1.3611231781100622E-5</v>
      </c>
      <c r="X22" s="2">
        <v>8.5679623171742444E-6</v>
      </c>
      <c r="Y22" s="2">
        <v>1.4686005824490619E-5</v>
      </c>
      <c r="Z22" s="2">
        <v>2.6711769013756209E-6</v>
      </c>
      <c r="AA22" s="2">
        <v>4.5023448855355988E-8</v>
      </c>
      <c r="AB22" s="2">
        <v>1.9938955921657655E-8</v>
      </c>
      <c r="AC22" s="2">
        <v>1.4999240390098598E-6</v>
      </c>
      <c r="AD22" s="2">
        <v>3.3503877869649913E-6</v>
      </c>
      <c r="AE22" s="2">
        <v>1.5230789555640427E-6</v>
      </c>
      <c r="AF22" s="2">
        <v>4.8818282401735994E-7</v>
      </c>
      <c r="AG22" s="2">
        <v>2.6280830288997799E-6</v>
      </c>
      <c r="AH22" s="2">
        <v>2.9007964905379364E-7</v>
      </c>
      <c r="AI22" s="2">
        <v>2.0260551984910199E-7</v>
      </c>
      <c r="AJ22" s="2">
        <v>1.2863842530101712E-9</v>
      </c>
      <c r="AK22" s="2">
        <v>1.2863842530101712E-9</v>
      </c>
      <c r="AL22" s="2">
        <v>4.5023448855355992E-9</v>
      </c>
      <c r="AM22" s="2">
        <v>3.2738479239108859E-7</v>
      </c>
      <c r="AN22" s="2">
        <v>4.8625324763784464E-7</v>
      </c>
      <c r="AO22" s="2">
        <v>8.8760513457701827E-8</v>
      </c>
      <c r="AP22" s="2">
        <v>4.9853821725409185E-6</v>
      </c>
      <c r="AQ22" s="2">
        <v>4.5685936745656227E-6</v>
      </c>
      <c r="AR22" s="2">
        <v>3.2159606325254282E-9</v>
      </c>
      <c r="AS22" s="2">
        <v>2.739998458911665E-7</v>
      </c>
      <c r="AT22" s="2">
        <v>2.1868532301172913E-8</v>
      </c>
      <c r="AU22" s="2">
        <v>3.0230029945739026E-8</v>
      </c>
      <c r="AV22" s="2">
        <v>1.1706096702392558E-7</v>
      </c>
      <c r="AW22" s="2">
        <v>7.3645498484832301E-7</v>
      </c>
      <c r="AX22" s="2">
        <v>-2.0710786473463757E-7</v>
      </c>
      <c r="AY22" s="2">
        <v>-9.4549242596247588E-8</v>
      </c>
      <c r="AZ22" s="2">
        <v>3.5375566957779712E-8</v>
      </c>
      <c r="BA22" s="2">
        <v>2.9844114669835976E-7</v>
      </c>
      <c r="BB22" s="2">
        <v>1.3732151900883579E-6</v>
      </c>
      <c r="BC22" s="2">
        <v>3.2159606325254282E-9</v>
      </c>
      <c r="BD22" s="2">
        <v>1.2863842530101712E-9</v>
      </c>
      <c r="BE22" s="2">
        <v>5.3513584925223126E-7</v>
      </c>
    </row>
    <row r="23" spans="1:57" x14ac:dyDescent="0.2">
      <c r="A23" s="2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2.5768842582987724E-6</v>
      </c>
      <c r="J23" s="2">
        <v>7.3025412916720435E-9</v>
      </c>
      <c r="K23" s="2">
        <v>0</v>
      </c>
      <c r="L23" s="2">
        <v>0</v>
      </c>
      <c r="M23" s="2">
        <v>6.3075700406817278E-6</v>
      </c>
      <c r="N23" s="2">
        <v>0</v>
      </c>
      <c r="O23" s="2">
        <v>1.5682207423865716E-6</v>
      </c>
      <c r="P23" s="2">
        <v>1.0588684872924464E-7</v>
      </c>
      <c r="Q23" s="2">
        <v>0</v>
      </c>
      <c r="R23" s="2">
        <v>6.7457225181820492E-7</v>
      </c>
      <c r="S23" s="2">
        <v>0</v>
      </c>
      <c r="T23" s="2">
        <v>7.1838749956823729E-7</v>
      </c>
      <c r="U23" s="2">
        <v>2.2753805847188631E-5</v>
      </c>
      <c r="V23" s="2">
        <v>3.3774253473983199E-8</v>
      </c>
      <c r="W23" s="2">
        <v>1.6881375985724407E-4</v>
      </c>
      <c r="X23" s="2">
        <v>1.4368662809026204E-5</v>
      </c>
      <c r="Y23" s="2">
        <v>0</v>
      </c>
      <c r="Z23" s="2">
        <v>6.3997646244890867E-6</v>
      </c>
      <c r="AA23" s="2">
        <v>0</v>
      </c>
      <c r="AB23" s="2">
        <v>0</v>
      </c>
      <c r="AC23" s="2">
        <v>4.1076794765655248E-8</v>
      </c>
      <c r="AD23" s="2">
        <v>1.4714620702719167E-6</v>
      </c>
      <c r="AE23" s="2">
        <v>7.7224374159431861E-7</v>
      </c>
      <c r="AF23" s="2">
        <v>0</v>
      </c>
      <c r="AG23" s="2">
        <v>1.1592784300529369E-7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3.3591689941691404E-7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</row>
    <row r="24" spans="1:57" x14ac:dyDescent="0.2">
      <c r="A24" s="2" t="s">
        <v>35</v>
      </c>
      <c r="B24" s="2">
        <v>-4.0997050527256896E-8</v>
      </c>
      <c r="C24" s="2">
        <v>-2.2512415464967385E-7</v>
      </c>
      <c r="D24" s="2">
        <v>2.4247597647371022E-7</v>
      </c>
      <c r="E24" s="2">
        <v>2.4535296247562298E-7</v>
      </c>
      <c r="F24" s="2">
        <v>9.0804870685371637E-9</v>
      </c>
      <c r="G24" s="2">
        <v>2.3375511265541214E-9</v>
      </c>
      <c r="H24" s="2">
        <v>-2.8652982462799945E-7</v>
      </c>
      <c r="I24" s="2">
        <v>3.2833602746829426E-7</v>
      </c>
      <c r="J24" s="2">
        <v>4.0997050527256896E-8</v>
      </c>
      <c r="K24" s="2">
        <v>8.7837978870899101E-8</v>
      </c>
      <c r="L24" s="2">
        <v>7.0126533796623634E-9</v>
      </c>
      <c r="M24" s="2">
        <v>4.6380610583336155E-6</v>
      </c>
      <c r="N24" s="2">
        <v>-8.9006754434176157E-9</v>
      </c>
      <c r="O24" s="2">
        <v>-9.1524117185849822E-8</v>
      </c>
      <c r="P24" s="2">
        <v>6.6800018731912013E-8</v>
      </c>
      <c r="Q24" s="2">
        <v>-1.7621539261715683E-8</v>
      </c>
      <c r="R24" s="2">
        <v>-7.6869469738606687E-8</v>
      </c>
      <c r="S24" s="2">
        <v>1.2407002133248798E-8</v>
      </c>
      <c r="T24" s="2">
        <v>-1.291047468358353E-7</v>
      </c>
      <c r="U24" s="2">
        <v>8.3518903635527562E-6</v>
      </c>
      <c r="V24" s="2">
        <v>4.6058747774372169E-7</v>
      </c>
      <c r="W24" s="2">
        <v>9.0382313366340699E-7</v>
      </c>
      <c r="X24" s="2">
        <v>7.2141053338650485E-5</v>
      </c>
      <c r="Y24" s="2">
        <v>4.9780848414346814E-6</v>
      </c>
      <c r="Z24" s="2">
        <v>1.6363487226566766E-5</v>
      </c>
      <c r="AA24" s="2">
        <v>1.0114403912974563E-7</v>
      </c>
      <c r="AB24" s="2">
        <v>2.1937018264584829E-8</v>
      </c>
      <c r="AC24" s="2">
        <v>3.0239820054479949E-6</v>
      </c>
      <c r="AD24" s="2">
        <v>1.1503898246085868E-5</v>
      </c>
      <c r="AE24" s="2">
        <v>1.9505066034842946E-6</v>
      </c>
      <c r="AF24" s="2">
        <v>4.3766149554097934E-7</v>
      </c>
      <c r="AG24" s="2">
        <v>1.9149938075231838E-8</v>
      </c>
      <c r="AH24" s="2">
        <v>4.7937779256871436E-7</v>
      </c>
      <c r="AI24" s="2">
        <v>3.8614546494422888E-7</v>
      </c>
      <c r="AJ24" s="2">
        <v>5.3943487535864336E-10</v>
      </c>
      <c r="AK24" s="2">
        <v>3.5962325023909557E-10</v>
      </c>
      <c r="AL24" s="2">
        <v>7.9117115052601034E-9</v>
      </c>
      <c r="AM24" s="2">
        <v>3.6142136649029109E-7</v>
      </c>
      <c r="AN24" s="2">
        <v>1.1760579340944024E-6</v>
      </c>
      <c r="AO24" s="2">
        <v>3.4766577716864566E-7</v>
      </c>
      <c r="AP24" s="2">
        <v>2.9357034880955529E-5</v>
      </c>
      <c r="AQ24" s="2">
        <v>3.17300088976582E-5</v>
      </c>
      <c r="AR24" s="2">
        <v>4.1266767964936218E-8</v>
      </c>
      <c r="AS24" s="2">
        <v>1.5517743247816976E-6</v>
      </c>
      <c r="AT24" s="2">
        <v>1.012339449423054E-7</v>
      </c>
      <c r="AU24" s="2">
        <v>1.2074350626777636E-7</v>
      </c>
      <c r="AV24" s="2">
        <v>5.1758776290661822E-7</v>
      </c>
      <c r="AW24" s="2">
        <v>5.0658329144930194E-6</v>
      </c>
      <c r="AX24" s="2">
        <v>1.1148320757411962E-8</v>
      </c>
      <c r="AY24" s="2">
        <v>6.1945104853684217E-8</v>
      </c>
      <c r="AZ24" s="2">
        <v>3.2096375083839284E-8</v>
      </c>
      <c r="BA24" s="2">
        <v>9.7817524065034002E-8</v>
      </c>
      <c r="BB24" s="2">
        <v>1.576947952298434E-7</v>
      </c>
      <c r="BC24" s="2">
        <v>8.9905812559773893E-10</v>
      </c>
      <c r="BD24" s="2">
        <v>1.9779278763150258E-9</v>
      </c>
      <c r="BE24" s="2">
        <v>4.8998667845076775E-8</v>
      </c>
    </row>
    <row r="25" spans="1:57" x14ac:dyDescent="0.2">
      <c r="A25" s="2" t="s">
        <v>34</v>
      </c>
      <c r="B25" s="2">
        <v>0</v>
      </c>
      <c r="C25" s="2">
        <v>0</v>
      </c>
      <c r="D25" s="2">
        <v>0</v>
      </c>
      <c r="E25" s="2">
        <v>5.316390041493776E-7</v>
      </c>
      <c r="F25" s="2">
        <v>0</v>
      </c>
      <c r="G25" s="2">
        <v>-2.4936163421640601E-9</v>
      </c>
      <c r="H25" s="2">
        <v>0</v>
      </c>
      <c r="I25" s="2">
        <v>4.742858282796042E-7</v>
      </c>
      <c r="J25" s="2">
        <v>1.6158633897223112E-7</v>
      </c>
      <c r="K25" s="2">
        <v>0</v>
      </c>
      <c r="L25" s="2">
        <v>0</v>
      </c>
      <c r="M25" s="2">
        <v>3.4112671560804343E-7</v>
      </c>
      <c r="N25" s="2">
        <v>0</v>
      </c>
      <c r="O25" s="2">
        <v>3.0322374720714971E-7</v>
      </c>
      <c r="P25" s="2">
        <v>0</v>
      </c>
      <c r="Q25" s="2">
        <v>0</v>
      </c>
      <c r="R25" s="2">
        <v>1.0423316310245771E-7</v>
      </c>
      <c r="S25" s="2">
        <v>0</v>
      </c>
      <c r="T25" s="2">
        <v>0</v>
      </c>
      <c r="U25" s="2">
        <v>4.4486115544206838E-7</v>
      </c>
      <c r="V25" s="2">
        <v>1.9275654324928185E-6</v>
      </c>
      <c r="W25" s="2">
        <v>5.0321177784870727E-7</v>
      </c>
      <c r="X25" s="2">
        <v>1.1480609639323334E-6</v>
      </c>
      <c r="Y25" s="2">
        <v>1.0071716406000639E-4</v>
      </c>
      <c r="Z25" s="2">
        <v>4.1748124800510699E-6</v>
      </c>
      <c r="AA25" s="2">
        <v>4.9872326843281203E-7</v>
      </c>
      <c r="AB25" s="2">
        <v>1.3714889881902332E-7</v>
      </c>
      <c r="AC25" s="2">
        <v>0</v>
      </c>
      <c r="AD25" s="2">
        <v>4.4885094158953083E-9</v>
      </c>
      <c r="AE25" s="2">
        <v>4.6879987232684324E-8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</row>
    <row r="26" spans="1:57" x14ac:dyDescent="0.2">
      <c r="A26" s="2" t="s">
        <v>33</v>
      </c>
      <c r="B26" s="2">
        <v>1.1750205029087752E-7</v>
      </c>
      <c r="C26" s="2">
        <v>1.5260878531656008E-6</v>
      </c>
      <c r="D26" s="2">
        <v>-2.1197369872474303E-5</v>
      </c>
      <c r="E26" s="2">
        <v>1.5059446445443076E-7</v>
      </c>
      <c r="F26" s="2">
        <v>4.31640184741999E-9</v>
      </c>
      <c r="G26" s="2">
        <v>-3.3586402374980211E-6</v>
      </c>
      <c r="H26" s="2">
        <v>-1.2236999237435674E-5</v>
      </c>
      <c r="I26" s="2">
        <v>4.3164018474199909E-8</v>
      </c>
      <c r="J26" s="2">
        <v>1.1366524864872642E-7</v>
      </c>
      <c r="K26" s="2">
        <v>-1.867563199317049E-6</v>
      </c>
      <c r="L26" s="2">
        <v>9.2514879596368465E-7</v>
      </c>
      <c r="M26" s="2">
        <v>2.3932050242917505E-7</v>
      </c>
      <c r="N26" s="2">
        <v>1.7985007697583291E-7</v>
      </c>
      <c r="O26" s="2">
        <v>5.1700902127986116E-7</v>
      </c>
      <c r="P26" s="2">
        <v>-2.8056612008229935E-7</v>
      </c>
      <c r="Q26" s="2">
        <v>2.091056894972351E-7</v>
      </c>
      <c r="R26" s="2">
        <v>6.306742699285875E-7</v>
      </c>
      <c r="S26" s="2">
        <v>1.7025807287045517E-7</v>
      </c>
      <c r="T26" s="2">
        <v>2.2157529483422616E-7</v>
      </c>
      <c r="U26" s="2">
        <v>8.7766837564206474E-8</v>
      </c>
      <c r="V26" s="2">
        <v>2.6234131228208161E-7</v>
      </c>
      <c r="W26" s="2">
        <v>2.4267770386605723E-7</v>
      </c>
      <c r="X26" s="2">
        <v>1.5601394677396921E-6</v>
      </c>
      <c r="Y26" s="2">
        <v>3.4841995712374166E-5</v>
      </c>
      <c r="Z26" s="2">
        <v>8.7899686821065942E-5</v>
      </c>
      <c r="AA26" s="2">
        <v>9.0668418806083234E-6</v>
      </c>
      <c r="AB26" s="2">
        <v>1.3654217844005235E-6</v>
      </c>
      <c r="AC26" s="2">
        <v>7.1940030790333168E-8</v>
      </c>
      <c r="AD26" s="2">
        <v>1.8560527943905959E-7</v>
      </c>
      <c r="AE26" s="2">
        <v>4.8439620732157664E-8</v>
      </c>
      <c r="AF26" s="2">
        <v>-3.3572014368822146E-9</v>
      </c>
      <c r="AG26" s="2">
        <v>7.6736032843022054E-9</v>
      </c>
      <c r="AH26" s="2">
        <v>3.9327216832048797E-8</v>
      </c>
      <c r="AI26" s="2">
        <v>5.179682216903989E-8</v>
      </c>
      <c r="AJ26" s="2">
        <v>5.5154023605922103E-8</v>
      </c>
      <c r="AK26" s="2">
        <v>1.0551204515915533E-8</v>
      </c>
      <c r="AL26" s="2">
        <v>6.8582829353450955E-8</v>
      </c>
      <c r="AM26" s="2">
        <v>8.1532034895710928E-9</v>
      </c>
      <c r="AN26" s="2">
        <v>1.2325725275410419E-7</v>
      </c>
      <c r="AO26" s="2">
        <v>4.1725217858393238E-8</v>
      </c>
      <c r="AP26" s="2">
        <v>2.0052084582292201E-6</v>
      </c>
      <c r="AQ26" s="2">
        <v>3.7183403914496874E-6</v>
      </c>
      <c r="AR26" s="2">
        <v>2.513105075608972E-7</v>
      </c>
      <c r="AS26" s="2">
        <v>1.1692653004455485E-6</v>
      </c>
      <c r="AT26" s="2">
        <v>1.889624808759418E-7</v>
      </c>
      <c r="AU26" s="2">
        <v>2.1054449011304175E-7</v>
      </c>
      <c r="AV26" s="2">
        <v>4.3643618679468794E-7</v>
      </c>
      <c r="AW26" s="2">
        <v>1.7970619691425227E-6</v>
      </c>
      <c r="AX26" s="2">
        <v>-9.0164838590550903E-8</v>
      </c>
      <c r="AY26" s="2">
        <v>-7.1460430585064282E-8</v>
      </c>
      <c r="AZ26" s="2">
        <v>8.1052434690442041E-7</v>
      </c>
      <c r="BA26" s="2">
        <v>9.6879241464315328E-8</v>
      </c>
      <c r="BB26" s="2">
        <v>1.1414484885399529E-7</v>
      </c>
      <c r="BC26" s="2">
        <v>1.4388006158066634E-9</v>
      </c>
      <c r="BD26" s="2">
        <v>2.0622808826562176E-8</v>
      </c>
      <c r="BE26" s="2">
        <v>2.7001491556638384E-7</v>
      </c>
    </row>
    <row r="27" spans="1:57" x14ac:dyDescent="0.2">
      <c r="A27" s="2" t="s">
        <v>32</v>
      </c>
      <c r="B27" s="2">
        <v>0</v>
      </c>
      <c r="C27" s="2">
        <v>0</v>
      </c>
      <c r="D27" s="2">
        <v>0</v>
      </c>
      <c r="E27" s="2">
        <v>1.7688842738538826E-8</v>
      </c>
      <c r="F27" s="2">
        <v>0</v>
      </c>
      <c r="G27" s="2">
        <v>0</v>
      </c>
      <c r="H27" s="2">
        <v>0</v>
      </c>
      <c r="I27" s="2">
        <v>1.4151074190831061E-7</v>
      </c>
      <c r="J27" s="2">
        <v>4.4461145261732724E-8</v>
      </c>
      <c r="K27" s="2">
        <v>0</v>
      </c>
      <c r="L27" s="2">
        <v>0</v>
      </c>
      <c r="M27" s="2">
        <v>2.1848111166249304E-7</v>
      </c>
      <c r="N27" s="2">
        <v>0</v>
      </c>
      <c r="O27" s="2">
        <v>1.979238079393263E-7</v>
      </c>
      <c r="P27" s="2">
        <v>0</v>
      </c>
      <c r="Q27" s="2">
        <v>0</v>
      </c>
      <c r="R27" s="2">
        <v>6.6930756307984747E-8</v>
      </c>
      <c r="S27" s="2">
        <v>0</v>
      </c>
      <c r="T27" s="2">
        <v>0</v>
      </c>
      <c r="U27" s="2">
        <v>-1.0039613446197712E-7</v>
      </c>
      <c r="V27" s="2">
        <v>1.9601150061624101E-8</v>
      </c>
      <c r="W27" s="2">
        <v>2.8684609846279177E-8</v>
      </c>
      <c r="X27" s="2">
        <v>6.8364986800298704E-8</v>
      </c>
      <c r="Y27" s="2">
        <v>1.0143356118475086E-5</v>
      </c>
      <c r="Z27" s="2">
        <v>1.739625971810678E-5</v>
      </c>
      <c r="AA27" s="2">
        <v>7.5069058198204918E-5</v>
      </c>
      <c r="AB27" s="2">
        <v>2.7806382708152262E-5</v>
      </c>
      <c r="AC27" s="2">
        <v>0</v>
      </c>
      <c r="AD27" s="2">
        <v>4.7807683077131957E-10</v>
      </c>
      <c r="AE27" s="2">
        <v>4.7807683077131959E-9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</row>
    <row r="28" spans="1:57" x14ac:dyDescent="0.2">
      <c r="A28" s="2" t="s">
        <v>31</v>
      </c>
      <c r="B28" s="2">
        <v>0</v>
      </c>
      <c r="C28" s="2">
        <v>0</v>
      </c>
      <c r="D28" s="2">
        <v>0</v>
      </c>
      <c r="E28" s="2">
        <v>-3.2933518096188495E-7</v>
      </c>
      <c r="F28" s="2">
        <v>0</v>
      </c>
      <c r="G28" s="2">
        <v>-1.3964742655627629E-9</v>
      </c>
      <c r="H28" s="2">
        <v>0</v>
      </c>
      <c r="I28" s="2">
        <v>-5.6557207755291905E-8</v>
      </c>
      <c r="J28" s="2">
        <v>2.1412605405295701E-8</v>
      </c>
      <c r="K28" s="2">
        <v>0</v>
      </c>
      <c r="L28" s="2">
        <v>0</v>
      </c>
      <c r="M28" s="2">
        <v>-1.7455928319534541E-8</v>
      </c>
      <c r="N28" s="2">
        <v>0</v>
      </c>
      <c r="O28" s="2">
        <v>1.0217536709700884E-7</v>
      </c>
      <c r="P28" s="2">
        <v>0</v>
      </c>
      <c r="Q28" s="2">
        <v>0</v>
      </c>
      <c r="R28" s="2">
        <v>1.0962322984667691E-7</v>
      </c>
      <c r="S28" s="2">
        <v>0</v>
      </c>
      <c r="T28" s="2">
        <v>0</v>
      </c>
      <c r="U28" s="2">
        <v>1.1870031257283488E-8</v>
      </c>
      <c r="V28" s="2">
        <v>9.3098284370850879E-9</v>
      </c>
      <c r="W28" s="2">
        <v>2.0248876850660066E-8</v>
      </c>
      <c r="X28" s="2">
        <v>5.0040327849332349E-8</v>
      </c>
      <c r="Y28" s="2">
        <v>1.3638898660329654E-7</v>
      </c>
      <c r="Z28" s="2">
        <v>1.5614909746100963E-6</v>
      </c>
      <c r="AA28" s="2">
        <v>2.2943606691774344E-5</v>
      </c>
      <c r="AB28" s="2">
        <v>1.5038468443847748E-4</v>
      </c>
      <c r="AC28" s="2">
        <v>0</v>
      </c>
      <c r="AD28" s="2">
        <v>0</v>
      </c>
      <c r="AE28" s="2">
        <v>-5.8186427731781799E-9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</row>
    <row r="29" spans="1:57" x14ac:dyDescent="0.2">
      <c r="A29" s="2" t="s">
        <v>30</v>
      </c>
      <c r="B29" s="2">
        <v>-2.1252568769170085E-7</v>
      </c>
      <c r="C29" s="2">
        <v>-1.7437312426569073E-6</v>
      </c>
      <c r="D29" s="2">
        <v>1.0983495639321094E-6</v>
      </c>
      <c r="E29" s="2">
        <v>-5.3551670457908808E-7</v>
      </c>
      <c r="F29" s="2">
        <v>1.2802571440750058E-6</v>
      </c>
      <c r="G29" s="2">
        <v>-7.8946689071917129E-7</v>
      </c>
      <c r="H29" s="2">
        <v>1.5369089279399836E-7</v>
      </c>
      <c r="I29" s="2">
        <v>8.9873150981490459E-7</v>
      </c>
      <c r="J29" s="2">
        <v>-2.1972994829141956E-7</v>
      </c>
      <c r="K29" s="2">
        <v>2.1972994829141956E-7</v>
      </c>
      <c r="L29" s="2">
        <v>6.2196783177571216E-7</v>
      </c>
      <c r="M29" s="2">
        <v>1.1664898621044485E-6</v>
      </c>
      <c r="N29" s="2">
        <v>3.4250255601162527E-7</v>
      </c>
      <c r="O29" s="2">
        <v>8.6571198206619401E-7</v>
      </c>
      <c r="P29" s="2">
        <v>-1.0956479662072148E-7</v>
      </c>
      <c r="Q29" s="2">
        <v>2.7916509823909859E-7</v>
      </c>
      <c r="R29" s="2">
        <v>4.685771165067021E-7</v>
      </c>
      <c r="S29" s="2">
        <v>-2.73161547739333E-8</v>
      </c>
      <c r="T29" s="2">
        <v>1.4678680971926798E-7</v>
      </c>
      <c r="U29" s="2">
        <v>8.3179192174251855E-7</v>
      </c>
      <c r="V29" s="2">
        <v>5.5833019647819722E-8</v>
      </c>
      <c r="W29" s="2">
        <v>7.3273333849638673E-7</v>
      </c>
      <c r="X29" s="2">
        <v>3.2281091037239423E-6</v>
      </c>
      <c r="Y29" s="2">
        <v>3.3019527748710586E-8</v>
      </c>
      <c r="Z29" s="2">
        <v>4.5026628748241705E-8</v>
      </c>
      <c r="AA29" s="2">
        <v>1.2007100999531122E-9</v>
      </c>
      <c r="AB29" s="2">
        <v>3.9023078248476152E-9</v>
      </c>
      <c r="AC29" s="2">
        <v>6.0017194168631319E-5</v>
      </c>
      <c r="AD29" s="2">
        <v>1.7949415284199075E-5</v>
      </c>
      <c r="AE29" s="2">
        <v>7.0472677541498037E-6</v>
      </c>
      <c r="AF29" s="2">
        <v>2.7078714351667575E-5</v>
      </c>
      <c r="AG29" s="2">
        <v>2.5569121578501525E-6</v>
      </c>
      <c r="AH29" s="2">
        <v>1.8016655049796449E-6</v>
      </c>
      <c r="AI29" s="2">
        <v>1.3078734763739275E-6</v>
      </c>
      <c r="AJ29" s="2">
        <v>-2.7015977248945026E-9</v>
      </c>
      <c r="AK29" s="2">
        <v>0</v>
      </c>
      <c r="AL29" s="2">
        <v>-9.0053257496483406E-10</v>
      </c>
      <c r="AM29" s="2">
        <v>3.6054322526342082E-6</v>
      </c>
      <c r="AN29" s="2">
        <v>3.5871214236099233E-6</v>
      </c>
      <c r="AO29" s="2">
        <v>4.4726451223253427E-7</v>
      </c>
      <c r="AP29" s="2">
        <v>3.16056916060158E-6</v>
      </c>
      <c r="AQ29" s="2">
        <v>9.5546506203768905E-7</v>
      </c>
      <c r="AR29" s="2">
        <v>-3.0017752498827805E-10</v>
      </c>
      <c r="AS29" s="2">
        <v>1.0266071354599108E-7</v>
      </c>
      <c r="AT29" s="2">
        <v>-3.0017752498827807E-9</v>
      </c>
      <c r="AU29" s="2">
        <v>1.6209586349367015E-8</v>
      </c>
      <c r="AV29" s="2">
        <v>1.3778148396961962E-7</v>
      </c>
      <c r="AW29" s="2">
        <v>1.1766958979540499E-7</v>
      </c>
      <c r="AX29" s="2">
        <v>1.3357899861978372E-7</v>
      </c>
      <c r="AY29" s="2">
        <v>1.3898219406957275E-7</v>
      </c>
      <c r="AZ29" s="2">
        <v>0</v>
      </c>
      <c r="BA29" s="2">
        <v>2.3413846949085688E-8</v>
      </c>
      <c r="BB29" s="2">
        <v>7.8046156496952304E-9</v>
      </c>
      <c r="BC29" s="2">
        <v>-1.2007100999531122E-9</v>
      </c>
      <c r="BD29" s="2">
        <v>0</v>
      </c>
      <c r="BE29" s="2">
        <v>1.5008876249413904E-9</v>
      </c>
    </row>
    <row r="30" spans="1:57" x14ac:dyDescent="0.2">
      <c r="A30" s="2" t="s">
        <v>29</v>
      </c>
      <c r="B30" s="2">
        <v>5.0917709834562107E-7</v>
      </c>
      <c r="C30" s="2">
        <v>-7.2267416238878486E-6</v>
      </c>
      <c r="D30" s="2">
        <v>2.833228123250634E-6</v>
      </c>
      <c r="E30" s="2">
        <v>-2.9761550280494052E-6</v>
      </c>
      <c r="F30" s="2">
        <v>2.5607737109779773E-7</v>
      </c>
      <c r="G30" s="2">
        <v>-7.4455984468609675E-6</v>
      </c>
      <c r="H30" s="2">
        <v>3.2620088376469469E-6</v>
      </c>
      <c r="I30" s="2">
        <v>1.0868400052406532E-6</v>
      </c>
      <c r="J30" s="2">
        <v>2.1334818185066518E-6</v>
      </c>
      <c r="K30" s="2">
        <v>-5.1959885182053144E-7</v>
      </c>
      <c r="L30" s="2">
        <v>2.1245488869567286E-6</v>
      </c>
      <c r="M30" s="2">
        <v>1.3712049929132076E-6</v>
      </c>
      <c r="N30" s="2">
        <v>1.4888219249871961E-9</v>
      </c>
      <c r="O30" s="2">
        <v>1.4977548565371193E-6</v>
      </c>
      <c r="P30" s="2">
        <v>-1.7314998987601089E-6</v>
      </c>
      <c r="Q30" s="2">
        <v>-1.0123989089912933E-6</v>
      </c>
      <c r="R30" s="2">
        <v>1.0123989089912933E-6</v>
      </c>
      <c r="S30" s="2">
        <v>-1.9637561190581119E-6</v>
      </c>
      <c r="T30" s="2">
        <v>1.0272871282411653E-7</v>
      </c>
      <c r="U30" s="2">
        <v>8.5756142879262485E-7</v>
      </c>
      <c r="V30" s="2">
        <v>1.6972569944854033E-7</v>
      </c>
      <c r="W30" s="2">
        <v>8.9627079884229205E-7</v>
      </c>
      <c r="X30" s="2">
        <v>1.0869888874331518E-5</v>
      </c>
      <c r="Y30" s="2">
        <v>1.2208339784895008E-7</v>
      </c>
      <c r="Z30" s="2">
        <v>2.6501030264772091E-7</v>
      </c>
      <c r="AA30" s="2">
        <v>0</v>
      </c>
      <c r="AB30" s="2">
        <v>1.4888219249871961E-9</v>
      </c>
      <c r="AC30" s="2">
        <v>1.2856423968841935E-4</v>
      </c>
      <c r="AD30" s="2">
        <v>3.0060207958646483E-4</v>
      </c>
      <c r="AE30" s="2">
        <v>3.9855762931907237E-6</v>
      </c>
      <c r="AF30" s="2">
        <v>2.7230553008015819E-6</v>
      </c>
      <c r="AG30" s="2">
        <v>1.0645076763658452E-6</v>
      </c>
      <c r="AH30" s="2">
        <v>9.0967019616717671E-7</v>
      </c>
      <c r="AI30" s="2">
        <v>1.5662406650865301E-6</v>
      </c>
      <c r="AJ30" s="2">
        <v>2.3821150799795138E-8</v>
      </c>
      <c r="AK30" s="2">
        <v>0</v>
      </c>
      <c r="AL30" s="2">
        <v>0</v>
      </c>
      <c r="AM30" s="2">
        <v>8.8287140151740718E-7</v>
      </c>
      <c r="AN30" s="2">
        <v>2.9463785895496613E-6</v>
      </c>
      <c r="AO30" s="2">
        <v>5.5384175609523695E-7</v>
      </c>
      <c r="AP30" s="2">
        <v>2.9143689181624366E-5</v>
      </c>
      <c r="AQ30" s="2">
        <v>6.8039161971914858E-6</v>
      </c>
      <c r="AR30" s="2">
        <v>-2.9776438499743922E-9</v>
      </c>
      <c r="AS30" s="2">
        <v>2.292785764480282E-7</v>
      </c>
      <c r="AT30" s="2">
        <v>-6.104169892447504E-8</v>
      </c>
      <c r="AU30" s="2">
        <v>3.5731726199692706E-8</v>
      </c>
      <c r="AV30" s="2">
        <v>2.0694624757322026E-7</v>
      </c>
      <c r="AW30" s="2">
        <v>4.6302361867101788E-7</v>
      </c>
      <c r="AX30" s="2">
        <v>-1.9652449409830989E-7</v>
      </c>
      <c r="AY30" s="2">
        <v>-4.4664657749615883E-9</v>
      </c>
      <c r="AZ30" s="2">
        <v>-1.4888219249871961E-9</v>
      </c>
      <c r="BA30" s="2">
        <v>7.2952274324372609E-8</v>
      </c>
      <c r="BB30" s="2">
        <v>2.9776438499743922E-8</v>
      </c>
      <c r="BC30" s="2">
        <v>0</v>
      </c>
      <c r="BD30" s="2">
        <v>0</v>
      </c>
      <c r="BE30" s="2">
        <v>4.4664657749615883E-9</v>
      </c>
    </row>
    <row r="31" spans="1:57" x14ac:dyDescent="0.2">
      <c r="A31" s="2" t="s">
        <v>28</v>
      </c>
      <c r="B31" s="2">
        <v>9.2497355003269009E-7</v>
      </c>
      <c r="C31" s="2">
        <v>-4.7019167755722539E-7</v>
      </c>
      <c r="D31" s="2">
        <v>2.9606088013332874E-7</v>
      </c>
      <c r="E31" s="2">
        <v>-4.3648272894087377E-7</v>
      </c>
      <c r="F31" s="2">
        <v>7.9890208220753491E-6</v>
      </c>
      <c r="G31" s="2">
        <v>-5.1507273485785362E-7</v>
      </c>
      <c r="H31" s="2">
        <v>1.0104979682364621E-6</v>
      </c>
      <c r="I31" s="2">
        <v>8.9850720980476583E-6</v>
      </c>
      <c r="J31" s="2">
        <v>5.2797844661382828E-7</v>
      </c>
      <c r="K31" s="2">
        <v>3.7272466041508853E-7</v>
      </c>
      <c r="L31" s="2">
        <v>2.2920158833483922E-6</v>
      </c>
      <c r="M31" s="2">
        <v>1.7809882223245008E-5</v>
      </c>
      <c r="N31" s="2">
        <v>7.7222385715973636E-7</v>
      </c>
      <c r="O31" s="2">
        <v>1.3312337987569604E-5</v>
      </c>
      <c r="P31" s="2">
        <v>3.3059810577282505E-6</v>
      </c>
      <c r="Q31" s="2">
        <v>5.6114805205231835E-6</v>
      </c>
      <c r="R31" s="2">
        <v>3.6037755409332778E-6</v>
      </c>
      <c r="S31" s="2">
        <v>2.0618319199395905E-6</v>
      </c>
      <c r="T31" s="2">
        <v>1.2169700940757044E-5</v>
      </c>
      <c r="U31" s="2">
        <v>9.8006360319998468E-6</v>
      </c>
      <c r="V31" s="2">
        <v>1.1249157709685361E-7</v>
      </c>
      <c r="W31" s="2">
        <v>8.0577870772527053E-6</v>
      </c>
      <c r="X31" s="2">
        <v>6.9357606447369988E-6</v>
      </c>
      <c r="Y31" s="2">
        <v>2.4424541054590813E-7</v>
      </c>
      <c r="Z31" s="2">
        <v>1.60647217977356E-7</v>
      </c>
      <c r="AA31" s="2">
        <v>1.9262256352200958E-9</v>
      </c>
      <c r="AB31" s="2">
        <v>4.8155640880502403E-9</v>
      </c>
      <c r="AC31" s="2">
        <v>1.1165559517116807E-5</v>
      </c>
      <c r="AD31" s="2">
        <v>9.2027355948275302E-6</v>
      </c>
      <c r="AE31" s="2">
        <v>6.4842918803541131E-5</v>
      </c>
      <c r="AF31" s="2">
        <v>9.5130505446614876E-6</v>
      </c>
      <c r="AG31" s="2">
        <v>3.1696813317800765E-5</v>
      </c>
      <c r="AH31" s="2">
        <v>6.9267073842514659E-7</v>
      </c>
      <c r="AI31" s="2">
        <v>2.9548301244276272E-7</v>
      </c>
      <c r="AJ31" s="2">
        <v>5.7786769056602873E-9</v>
      </c>
      <c r="AK31" s="2">
        <v>0</v>
      </c>
      <c r="AL31" s="2">
        <v>1.9262256352200958E-10</v>
      </c>
      <c r="AM31" s="2">
        <v>8.5370320152954641E-7</v>
      </c>
      <c r="AN31" s="2">
        <v>1.0628913055144488E-6</v>
      </c>
      <c r="AO31" s="2">
        <v>9.8237507396224894E-8</v>
      </c>
      <c r="AP31" s="2">
        <v>2.3083888012477632E-6</v>
      </c>
      <c r="AQ31" s="2">
        <v>9.9894061442514175E-7</v>
      </c>
      <c r="AR31" s="2">
        <v>3.0819610163521533E-9</v>
      </c>
      <c r="AS31" s="2">
        <v>4.8926131134590435E-8</v>
      </c>
      <c r="AT31" s="2">
        <v>3.0819610163521533E-9</v>
      </c>
      <c r="AU31" s="2">
        <v>5.7786769056602877E-10</v>
      </c>
      <c r="AV31" s="2">
        <v>3.6983532196225841E-8</v>
      </c>
      <c r="AW31" s="2">
        <v>1.0363093917484117E-7</v>
      </c>
      <c r="AX31" s="2">
        <v>4.4495812173584212E-8</v>
      </c>
      <c r="AY31" s="2">
        <v>3.640566450565981E-8</v>
      </c>
      <c r="AZ31" s="2">
        <v>7.7049025408803833E-10</v>
      </c>
      <c r="BA31" s="2">
        <v>1.4831937391194738E-8</v>
      </c>
      <c r="BB31" s="2">
        <v>1.7528653280502871E-8</v>
      </c>
      <c r="BC31" s="2">
        <v>0</v>
      </c>
      <c r="BD31" s="2">
        <v>1.9262256352200958E-10</v>
      </c>
      <c r="BE31" s="2">
        <v>3.6598287069181823E-9</v>
      </c>
    </row>
    <row r="32" spans="1:57" x14ac:dyDescent="0.2">
      <c r="A32" s="2" t="s">
        <v>27</v>
      </c>
      <c r="B32" s="2">
        <v>-3.2369209531734363E-8</v>
      </c>
      <c r="C32" s="2">
        <v>-1.0199951665225467E-6</v>
      </c>
      <c r="D32" s="2">
        <v>6.9411267356771724E-7</v>
      </c>
      <c r="E32" s="2">
        <v>-4.9381297849540617E-7</v>
      </c>
      <c r="F32" s="2">
        <v>7.6469215299781474E-7</v>
      </c>
      <c r="G32" s="2">
        <v>-5.7753484375041831E-7</v>
      </c>
      <c r="H32" s="2">
        <v>3.8575336171277413E-7</v>
      </c>
      <c r="I32" s="2">
        <v>5.5782126501304625E-7</v>
      </c>
      <c r="J32" s="2">
        <v>6.060100130377335E-8</v>
      </c>
      <c r="K32" s="2">
        <v>2.9862421124389518E-7</v>
      </c>
      <c r="L32" s="2">
        <v>5.1060602704946384E-7</v>
      </c>
      <c r="M32" s="2">
        <v>5.9384113727392365E-7</v>
      </c>
      <c r="N32" s="2">
        <v>2.6114407389136064E-7</v>
      </c>
      <c r="O32" s="2">
        <v>8.4427660049313151E-7</v>
      </c>
      <c r="P32" s="2">
        <v>-9.0779813198021923E-8</v>
      </c>
      <c r="Q32" s="2">
        <v>9.3700343381336323E-8</v>
      </c>
      <c r="R32" s="2">
        <v>3.4437918411582045E-7</v>
      </c>
      <c r="S32" s="2">
        <v>-1.1852484993950852E-7</v>
      </c>
      <c r="T32" s="2">
        <v>4.8188748024687241E-7</v>
      </c>
      <c r="U32" s="2">
        <v>4.1836594875978477E-7</v>
      </c>
      <c r="V32" s="2">
        <v>3.1152321955353373E-8</v>
      </c>
      <c r="W32" s="2">
        <v>5.2983285075628347E-7</v>
      </c>
      <c r="X32" s="2">
        <v>7.5081963462707145E-7</v>
      </c>
      <c r="Y32" s="2">
        <v>9.7351006110479266E-9</v>
      </c>
      <c r="Z32" s="2">
        <v>9.4917230957717283E-9</v>
      </c>
      <c r="AA32" s="2">
        <v>2.4337751527619823E-10</v>
      </c>
      <c r="AB32" s="2">
        <v>0</v>
      </c>
      <c r="AC32" s="2">
        <v>9.7085724618828214E-6</v>
      </c>
      <c r="AD32" s="2">
        <v>2.5420781470598905E-6</v>
      </c>
      <c r="AE32" s="2">
        <v>3.6294888853139438E-6</v>
      </c>
      <c r="AF32" s="2">
        <v>4.6914423354701073E-5</v>
      </c>
      <c r="AG32" s="2">
        <v>1.5393627841219536E-6</v>
      </c>
      <c r="AH32" s="2">
        <v>9.3641932777670012E-6</v>
      </c>
      <c r="AI32" s="2">
        <v>5.273747378519939E-6</v>
      </c>
      <c r="AJ32" s="2">
        <v>2.67715266803818E-9</v>
      </c>
      <c r="AK32" s="2">
        <v>0</v>
      </c>
      <c r="AL32" s="2">
        <v>-9.7351006110479291E-10</v>
      </c>
      <c r="AM32" s="2">
        <v>1.3652505096933616E-5</v>
      </c>
      <c r="AN32" s="2">
        <v>6.0445239693996576E-6</v>
      </c>
      <c r="AO32" s="2">
        <v>5.8775669939201866E-7</v>
      </c>
      <c r="AP32" s="2">
        <v>5.1742059747719738E-7</v>
      </c>
      <c r="AQ32" s="2">
        <v>1.4018544879909016E-7</v>
      </c>
      <c r="AR32" s="2">
        <v>9.7351006110479266E-9</v>
      </c>
      <c r="AS32" s="2">
        <v>1.2509604285196587E-7</v>
      </c>
      <c r="AT32" s="2">
        <v>9.4917230957717283E-9</v>
      </c>
      <c r="AU32" s="2">
        <v>1.752318109988627E-8</v>
      </c>
      <c r="AV32" s="2">
        <v>1.8155962639604385E-7</v>
      </c>
      <c r="AW32" s="2">
        <v>8.3721865255012186E-8</v>
      </c>
      <c r="AX32" s="2">
        <v>9.272683332023151E-8</v>
      </c>
      <c r="AY32" s="2">
        <v>8.1288090102250193E-8</v>
      </c>
      <c r="AZ32" s="2">
        <v>0</v>
      </c>
      <c r="BA32" s="2">
        <v>1.922682370681966E-8</v>
      </c>
      <c r="BB32" s="2">
        <v>4.8675503055239633E-9</v>
      </c>
      <c r="BC32" s="2">
        <v>-9.7351006110479291E-10</v>
      </c>
      <c r="BD32" s="2">
        <v>0</v>
      </c>
      <c r="BE32" s="2">
        <v>7.3013254582859458E-10</v>
      </c>
    </row>
    <row r="33" spans="1:57" x14ac:dyDescent="0.2">
      <c r="A33" s="2" t="s">
        <v>26</v>
      </c>
      <c r="B33" s="2">
        <v>6.2725116191890624E-6</v>
      </c>
      <c r="C33" s="2">
        <v>1.2087776959324184E-6</v>
      </c>
      <c r="D33" s="2">
        <v>1.3195077021524003E-6</v>
      </c>
      <c r="E33" s="2">
        <v>-5.1753593203625018E-7</v>
      </c>
      <c r="F33" s="2">
        <v>6.0991042509577695E-6</v>
      </c>
      <c r="G33" s="2">
        <v>-5.9871803902232862E-7</v>
      </c>
      <c r="H33" s="2">
        <v>9.0076323119112064E-7</v>
      </c>
      <c r="I33" s="2">
        <v>3.311424113234713E-5</v>
      </c>
      <c r="J33" s="2">
        <v>3.945689170426313E-6</v>
      </c>
      <c r="K33" s="2">
        <v>2.3411487029367627E-6</v>
      </c>
      <c r="L33" s="2">
        <v>3.7654171387366397E-6</v>
      </c>
      <c r="M33" s="2">
        <v>3.3796230523755913E-5</v>
      </c>
      <c r="N33" s="2">
        <v>1.4654564165501662E-6</v>
      </c>
      <c r="O33" s="2">
        <v>5.9068936741230839E-5</v>
      </c>
      <c r="P33" s="2">
        <v>2.8275250321445327E-5</v>
      </c>
      <c r="Q33" s="2">
        <v>2.1558923286490464E-5</v>
      </c>
      <c r="R33" s="2">
        <v>2.109063385317738E-5</v>
      </c>
      <c r="S33" s="2">
        <v>1.5012123592594758E-5</v>
      </c>
      <c r="T33" s="2">
        <v>7.1654252569473367E-5</v>
      </c>
      <c r="U33" s="2">
        <v>1.7706354768195238E-5</v>
      </c>
      <c r="V33" s="2">
        <v>5.4708383127015377E-7</v>
      </c>
      <c r="W33" s="2">
        <v>1.7395057203539064E-5</v>
      </c>
      <c r="X33" s="2">
        <v>5.5206817386819597E-6</v>
      </c>
      <c r="Y33" s="2">
        <v>9.76871456490569E-7</v>
      </c>
      <c r="Z33" s="2">
        <v>4.0859670758801992E-7</v>
      </c>
      <c r="AA33" s="2">
        <v>2.9846362862528842E-9</v>
      </c>
      <c r="AB33" s="2">
        <v>5.3723453152551917E-9</v>
      </c>
      <c r="AC33" s="2">
        <v>5.8334716214812634E-6</v>
      </c>
      <c r="AD33" s="2">
        <v>5.9603186636470103E-6</v>
      </c>
      <c r="AE33" s="2">
        <v>2.8639674411996804E-5</v>
      </c>
      <c r="AF33" s="2">
        <v>4.2608667622546178E-6</v>
      </c>
      <c r="AG33" s="2">
        <v>1.4759086128246238E-4</v>
      </c>
      <c r="AH33" s="2">
        <v>6.2169973842647581E-7</v>
      </c>
      <c r="AI33" s="2">
        <v>2.8503276533715048E-7</v>
      </c>
      <c r="AJ33" s="2">
        <v>-2.3877090290023075E-9</v>
      </c>
      <c r="AK33" s="2">
        <v>0</v>
      </c>
      <c r="AL33" s="2">
        <v>-2.9846362862528844E-10</v>
      </c>
      <c r="AM33" s="2">
        <v>5.5961930367241577E-7</v>
      </c>
      <c r="AN33" s="2">
        <v>8.8434773161672964E-7</v>
      </c>
      <c r="AO33" s="2">
        <v>1.0177609736122337E-7</v>
      </c>
      <c r="AP33" s="2">
        <v>1.9543398402383887E-6</v>
      </c>
      <c r="AQ33" s="2">
        <v>1.0628289815346521E-6</v>
      </c>
      <c r="AR33" s="2">
        <v>2.3877090290023075E-9</v>
      </c>
      <c r="AS33" s="2">
        <v>5.4021916781177213E-8</v>
      </c>
      <c r="AT33" s="2">
        <v>2.9846362862528842E-9</v>
      </c>
      <c r="AU33" s="2">
        <v>1.7907817717517306E-9</v>
      </c>
      <c r="AV33" s="2">
        <v>3.9994126235788655E-8</v>
      </c>
      <c r="AW33" s="2">
        <v>9.4911433902841729E-8</v>
      </c>
      <c r="AX33" s="2">
        <v>5.282806226667605E-8</v>
      </c>
      <c r="AY33" s="2">
        <v>3.7307953578161053E-8</v>
      </c>
      <c r="AZ33" s="2">
        <v>4.4769544293793267E-9</v>
      </c>
      <c r="BA33" s="2">
        <v>1.7012426831641439E-8</v>
      </c>
      <c r="BB33" s="2">
        <v>3.5815635435034614E-8</v>
      </c>
      <c r="BC33" s="2">
        <v>0</v>
      </c>
      <c r="BD33" s="2">
        <v>2.9846362862528844E-10</v>
      </c>
      <c r="BE33" s="2">
        <v>1.0446227001885096E-8</v>
      </c>
    </row>
    <row r="34" spans="1:57" x14ac:dyDescent="0.2">
      <c r="A34" s="2" t="s">
        <v>25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-2.1344274872108461E-8</v>
      </c>
      <c r="AD34" s="2">
        <v>-6.7082006740912307E-9</v>
      </c>
      <c r="AE34" s="2">
        <v>0</v>
      </c>
      <c r="AF34" s="2">
        <v>6.3849873688850164E-7</v>
      </c>
      <c r="AG34" s="2">
        <v>0</v>
      </c>
      <c r="AH34" s="2">
        <v>4.9235204749347534E-4</v>
      </c>
      <c r="AI34" s="2">
        <v>3.8597157169446183E-5</v>
      </c>
      <c r="AJ34" s="2">
        <v>0</v>
      </c>
      <c r="AK34" s="2">
        <v>0</v>
      </c>
      <c r="AL34" s="2">
        <v>0</v>
      </c>
      <c r="AM34" s="2">
        <v>1.1169215106004391E-4</v>
      </c>
      <c r="AN34" s="2">
        <v>1.7788928514840108E-5</v>
      </c>
      <c r="AO34" s="2">
        <v>7.9236046689515774E-6</v>
      </c>
      <c r="AP34" s="2">
        <v>4.8786913993390763E-9</v>
      </c>
      <c r="AQ34" s="2">
        <v>-6.0983642491738454E-10</v>
      </c>
      <c r="AR34" s="2">
        <v>0</v>
      </c>
      <c r="AS34" s="2">
        <v>3.2931166945538768E-8</v>
      </c>
      <c r="AT34" s="2">
        <v>0</v>
      </c>
      <c r="AU34" s="2">
        <v>6.7082006740912307E-9</v>
      </c>
      <c r="AV34" s="2">
        <v>1.2300400690583647E-6</v>
      </c>
      <c r="AW34" s="2">
        <v>1.8295092747521538E-7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</row>
    <row r="35" spans="1:57" x14ac:dyDescent="0.2">
      <c r="A35" s="2" t="s">
        <v>24</v>
      </c>
      <c r="B35" s="2">
        <v>-4.3429513610265971E-7</v>
      </c>
      <c r="C35" s="2">
        <v>-2.4519459082227395E-6</v>
      </c>
      <c r="D35" s="2">
        <v>-1.7001700401355784E-7</v>
      </c>
      <c r="E35" s="2">
        <v>5.366523119883731E-7</v>
      </c>
      <c r="F35" s="2">
        <v>-1.3300649973849764E-8</v>
      </c>
      <c r="G35" s="2">
        <v>2.1286822849452601E-6</v>
      </c>
      <c r="H35" s="2">
        <v>4.6060729148571038E-6</v>
      </c>
      <c r="I35" s="2">
        <v>-2.54447216891039E-8</v>
      </c>
      <c r="J35" s="2">
        <v>-1.8620909963389672E-6</v>
      </c>
      <c r="K35" s="2">
        <v>-7.147653638121003E-7</v>
      </c>
      <c r="L35" s="2">
        <v>-1.9141370179757705E-7</v>
      </c>
      <c r="M35" s="2">
        <v>-1.5382490839321903E-7</v>
      </c>
      <c r="N35" s="2">
        <v>-1.2144071715254133E-8</v>
      </c>
      <c r="O35" s="2">
        <v>5.0311154248909978E-8</v>
      </c>
      <c r="P35" s="2">
        <v>-1.2433216279903044E-7</v>
      </c>
      <c r="Q35" s="2">
        <v>-1.3474136712639112E-7</v>
      </c>
      <c r="R35" s="2">
        <v>5.921680684009634E-7</v>
      </c>
      <c r="S35" s="2">
        <v>-2.9492745594188612E-7</v>
      </c>
      <c r="T35" s="2">
        <v>1.3069334322130638E-7</v>
      </c>
      <c r="U35" s="2">
        <v>-8.1538767230992041E-8</v>
      </c>
      <c r="V35" s="2">
        <v>1.9661830396125741E-8</v>
      </c>
      <c r="W35" s="2">
        <v>2.7179589076997347E-8</v>
      </c>
      <c r="X35" s="2">
        <v>1.8158278659951415E-7</v>
      </c>
      <c r="Y35" s="2">
        <v>9.252626068765053E-9</v>
      </c>
      <c r="Z35" s="2">
        <v>7.5177586808716062E-9</v>
      </c>
      <c r="AA35" s="2">
        <v>0</v>
      </c>
      <c r="AB35" s="2">
        <v>-1.7348673878934477E-9</v>
      </c>
      <c r="AC35" s="2">
        <v>-2.2553276042614819E-8</v>
      </c>
      <c r="AD35" s="2">
        <v>-2.3131565171912633E-9</v>
      </c>
      <c r="AE35" s="2">
        <v>5.7828912929781582E-10</v>
      </c>
      <c r="AF35" s="2">
        <v>2.0818408654721373E-7</v>
      </c>
      <c r="AG35" s="2">
        <v>-9.252626068765053E-9</v>
      </c>
      <c r="AH35" s="2">
        <v>1.2455769555945656E-5</v>
      </c>
      <c r="AI35" s="2">
        <v>3.3602588607195257E-4</v>
      </c>
      <c r="AJ35" s="2">
        <v>-2.3131565171912633E-9</v>
      </c>
      <c r="AK35" s="2">
        <v>0</v>
      </c>
      <c r="AL35" s="2">
        <v>5.2046021636803421E-9</v>
      </c>
      <c r="AM35" s="2">
        <v>2.4276577647922309E-6</v>
      </c>
      <c r="AN35" s="2">
        <v>1.7493246161258929E-6</v>
      </c>
      <c r="AO35" s="2">
        <v>2.0783711306963504E-6</v>
      </c>
      <c r="AP35" s="2">
        <v>8.6743369394672374E-9</v>
      </c>
      <c r="AQ35" s="2">
        <v>-4.2215106438740559E-8</v>
      </c>
      <c r="AR35" s="2">
        <v>-8.0960478101694218E-9</v>
      </c>
      <c r="AS35" s="2">
        <v>2.2032815826246783E-7</v>
      </c>
      <c r="AT35" s="2">
        <v>3.7588793404358028E-8</v>
      </c>
      <c r="AU35" s="2">
        <v>1.6654726923777095E-7</v>
      </c>
      <c r="AV35" s="2">
        <v>2.926142994246948E-7</v>
      </c>
      <c r="AW35" s="2">
        <v>1.1854927150605225E-7</v>
      </c>
      <c r="AX35" s="2">
        <v>1.6134266707409061E-7</v>
      </c>
      <c r="AY35" s="2">
        <v>6.9972984645035715E-8</v>
      </c>
      <c r="AZ35" s="2">
        <v>-5.7828912929781582E-10</v>
      </c>
      <c r="BA35" s="2">
        <v>4.3949973826634013E-8</v>
      </c>
      <c r="BB35" s="2">
        <v>6.9394695515737906E-9</v>
      </c>
      <c r="BC35" s="2">
        <v>2.3131565171912633E-9</v>
      </c>
      <c r="BD35" s="2">
        <v>1.7348673878934477E-9</v>
      </c>
      <c r="BE35" s="2">
        <v>1.7348673878934477E-9</v>
      </c>
    </row>
    <row r="36" spans="1:57" x14ac:dyDescent="0.2">
      <c r="A36" s="2" t="s">
        <v>23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4.2560050648713074E-5</v>
      </c>
      <c r="AK36" s="2">
        <v>3.5320169046145924E-6</v>
      </c>
      <c r="AL36" s="2">
        <v>4.3595598765036634E-7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9.1383864824936732E-8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</row>
    <row r="37" spans="1:57" x14ac:dyDescent="0.2">
      <c r="A37" s="2" t="s">
        <v>22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6.3162016889523305E-7</v>
      </c>
      <c r="AK37" s="2">
        <v>1.3725106270093417E-4</v>
      </c>
      <c r="AL37" s="2">
        <v>7.1057269000713727E-8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</row>
    <row r="38" spans="1:57" x14ac:dyDescent="0.2">
      <c r="A38" s="2" t="s">
        <v>21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2.3353232233298787E-7</v>
      </c>
      <c r="AK38" s="2">
        <v>0</v>
      </c>
      <c r="AL38" s="2">
        <v>7.5226599331513713E-5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6.787033117802461E-7</v>
      </c>
      <c r="AS38" s="2">
        <v>0</v>
      </c>
      <c r="AT38" s="2">
        <v>0</v>
      </c>
      <c r="AU38" s="2">
        <v>-4.6706464466597575E-7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</row>
    <row r="39" spans="1:57" x14ac:dyDescent="0.2">
      <c r="A39" s="2" t="s">
        <v>20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9.098037856502281E-8</v>
      </c>
      <c r="AD39" s="2">
        <v>-3.2492992344651007E-9</v>
      </c>
      <c r="AE39" s="2">
        <v>0</v>
      </c>
      <c r="AF39" s="2">
        <v>3.4778332806224794E-6</v>
      </c>
      <c r="AG39" s="2">
        <v>0</v>
      </c>
      <c r="AH39" s="2">
        <v>1.3024491051429908E-4</v>
      </c>
      <c r="AI39" s="2">
        <v>2.0570230353653728E-5</v>
      </c>
      <c r="AJ39" s="2">
        <v>0</v>
      </c>
      <c r="AK39" s="2">
        <v>0</v>
      </c>
      <c r="AL39" s="2">
        <v>0</v>
      </c>
      <c r="AM39" s="2">
        <v>3.2013937327516365E-4</v>
      </c>
      <c r="AN39" s="2">
        <v>2.3111182355005441E-5</v>
      </c>
      <c r="AO39" s="2">
        <v>4.3627257721418082E-6</v>
      </c>
      <c r="AP39" s="2">
        <v>-6.4985984689302014E-9</v>
      </c>
      <c r="AQ39" s="2">
        <v>-1.5163396427503801E-8</v>
      </c>
      <c r="AR39" s="2">
        <v>0</v>
      </c>
      <c r="AS39" s="2">
        <v>3.7908491068759506E-8</v>
      </c>
      <c r="AT39" s="2">
        <v>0</v>
      </c>
      <c r="AU39" s="2">
        <v>7.5816982137519003E-9</v>
      </c>
      <c r="AV39" s="2">
        <v>1.1004293407388474E-6</v>
      </c>
      <c r="AW39" s="2">
        <v>1.8304385687486734E-7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</row>
    <row r="40" spans="1:57" x14ac:dyDescent="0.2">
      <c r="A40" s="2" t="s">
        <v>19</v>
      </c>
      <c r="B40" s="2">
        <v>-3.4946714796496417E-8</v>
      </c>
      <c r="C40" s="2">
        <v>-5.0445757408009437E-8</v>
      </c>
      <c r="D40" s="2">
        <v>-9.0120083122402374E-8</v>
      </c>
      <c r="E40" s="2">
        <v>-6.9302478228255769E-9</v>
      </c>
      <c r="F40" s="2">
        <v>1.1013184524645296E-9</v>
      </c>
      <c r="G40" s="2">
        <v>4.1071119849226001E-8</v>
      </c>
      <c r="H40" s="2">
        <v>1.2697395914145931E-7</v>
      </c>
      <c r="I40" s="2">
        <v>9.1328847277546379E-10</v>
      </c>
      <c r="J40" s="2">
        <v>-3.3549920661663354E-8</v>
      </c>
      <c r="K40" s="2">
        <v>-3.3388752107644159E-8</v>
      </c>
      <c r="L40" s="2">
        <v>2.0683297765797266E-8</v>
      </c>
      <c r="M40" s="2">
        <v>-8.3270419576586389E-10</v>
      </c>
      <c r="N40" s="2">
        <v>-2.0146069252399934E-9</v>
      </c>
      <c r="O40" s="2">
        <v>7.0376935255050436E-9</v>
      </c>
      <c r="P40" s="2">
        <v>-2.3396301758453792E-8</v>
      </c>
      <c r="Q40" s="2">
        <v>-6.6884949917967778E-9</v>
      </c>
      <c r="R40" s="2">
        <v>6.0975436270597127E-9</v>
      </c>
      <c r="S40" s="2">
        <v>-2.1945784772280993E-8</v>
      </c>
      <c r="T40" s="2">
        <v>-1.3430712834933287E-10</v>
      </c>
      <c r="U40" s="2">
        <v>1.6922698172015946E-8</v>
      </c>
      <c r="V40" s="2">
        <v>2.3423163184123658E-8</v>
      </c>
      <c r="W40" s="2">
        <v>7.2794463565338428E-9</v>
      </c>
      <c r="X40" s="2">
        <v>4.6550850685878784E-8</v>
      </c>
      <c r="Y40" s="2">
        <v>1.6895836746346077E-8</v>
      </c>
      <c r="Z40" s="2">
        <v>1.4075387051010087E-8</v>
      </c>
      <c r="AA40" s="2">
        <v>8.5956562143573055E-10</v>
      </c>
      <c r="AB40" s="2">
        <v>5.3722851339733148E-10</v>
      </c>
      <c r="AC40" s="2">
        <v>7.9859018516513335E-7</v>
      </c>
      <c r="AD40" s="2">
        <v>5.1453060870629437E-7</v>
      </c>
      <c r="AE40" s="2">
        <v>4.6470266408869177E-9</v>
      </c>
      <c r="AF40" s="2">
        <v>1.1347340659978437E-6</v>
      </c>
      <c r="AG40" s="2">
        <v>-3.760599593781321E-10</v>
      </c>
      <c r="AH40" s="2">
        <v>1.4402827829925761E-5</v>
      </c>
      <c r="AI40" s="2">
        <v>5.7294346496798621E-6</v>
      </c>
      <c r="AJ40" s="2">
        <v>3.2233710803839892E-10</v>
      </c>
      <c r="AK40" s="2">
        <v>2.686142566986658E-11</v>
      </c>
      <c r="AL40" s="2">
        <v>5.1842551542842494E-9</v>
      </c>
      <c r="AM40" s="2">
        <v>1.7278477755013329E-5</v>
      </c>
      <c r="AN40" s="2">
        <v>5.8560191181491077E-5</v>
      </c>
      <c r="AO40" s="2">
        <v>6.8371192600281504E-6</v>
      </c>
      <c r="AP40" s="2">
        <v>3.2523814201074451E-7</v>
      </c>
      <c r="AQ40" s="2">
        <v>2.0017134409184577E-7</v>
      </c>
      <c r="AR40" s="2">
        <v>6.1217189101625937E-8</v>
      </c>
      <c r="AS40" s="2">
        <v>1.0309388310669124E-5</v>
      </c>
      <c r="AT40" s="2">
        <v>5.6959653132952084E-7</v>
      </c>
      <c r="AU40" s="2">
        <v>2.2805350393716727E-7</v>
      </c>
      <c r="AV40" s="2">
        <v>1.4051399797886898E-5</v>
      </c>
      <c r="AW40" s="2">
        <v>7.5167133294757733E-6</v>
      </c>
      <c r="AX40" s="2">
        <v>5.0472618833679296E-8</v>
      </c>
      <c r="AY40" s="2">
        <v>1.0975578528707485E-7</v>
      </c>
      <c r="AZ40" s="2">
        <v>3.760599593781321E-10</v>
      </c>
      <c r="BA40" s="2">
        <v>7.574922038902376E-8</v>
      </c>
      <c r="BB40" s="2">
        <v>2.0522129211778067E-8</v>
      </c>
      <c r="BC40" s="2">
        <v>2.9547568236853241E-10</v>
      </c>
      <c r="BD40" s="2">
        <v>1.3430712834933287E-10</v>
      </c>
      <c r="BE40" s="2">
        <v>2.8204496953359909E-9</v>
      </c>
    </row>
    <row r="41" spans="1:57" x14ac:dyDescent="0.2">
      <c r="A41" s="2" t="s">
        <v>18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-3.8697978059922227E-8</v>
      </c>
      <c r="AD41" s="2">
        <v>-1.6825207852140098E-9</v>
      </c>
      <c r="AE41" s="2">
        <v>0</v>
      </c>
      <c r="AF41" s="2">
        <v>7.9078476905058458E-8</v>
      </c>
      <c r="AG41" s="2">
        <v>0</v>
      </c>
      <c r="AH41" s="2">
        <v>1.1124827431835035E-5</v>
      </c>
      <c r="AI41" s="2">
        <v>2.8720629803603151E-6</v>
      </c>
      <c r="AJ41" s="2">
        <v>0</v>
      </c>
      <c r="AK41" s="2">
        <v>0</v>
      </c>
      <c r="AL41" s="2">
        <v>0</v>
      </c>
      <c r="AM41" s="2">
        <v>3.5147859203120668E-6</v>
      </c>
      <c r="AN41" s="2">
        <v>1.4668216205495739E-5</v>
      </c>
      <c r="AO41" s="2">
        <v>4.5824126593617642E-4</v>
      </c>
      <c r="AP41" s="2">
        <v>5.8888227482490342E-8</v>
      </c>
      <c r="AQ41" s="2">
        <v>-3.8697978059922227E-8</v>
      </c>
      <c r="AR41" s="2">
        <v>0</v>
      </c>
      <c r="AS41" s="2">
        <v>2.2209274364824929E-7</v>
      </c>
      <c r="AT41" s="2">
        <v>0</v>
      </c>
      <c r="AU41" s="2">
        <v>4.5428061200778266E-8</v>
      </c>
      <c r="AV41" s="2">
        <v>6.4625623360070129E-6</v>
      </c>
      <c r="AW41" s="2">
        <v>8.6649820438521505E-7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</row>
    <row r="42" spans="1:57" x14ac:dyDescent="0.2">
      <c r="A42" s="2" t="s">
        <v>17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6.1511651227977924E-7</v>
      </c>
      <c r="Y42" s="2">
        <v>0</v>
      </c>
      <c r="Z42" s="2">
        <v>0</v>
      </c>
      <c r="AA42" s="2">
        <v>0</v>
      </c>
      <c r="AB42" s="2">
        <v>0</v>
      </c>
      <c r="AC42" s="2">
        <v>6.1223765184789262E-7</v>
      </c>
      <c r="AD42" s="2">
        <v>4.8619154593845566E-6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4.9852266478837022E-7</v>
      </c>
      <c r="AO42" s="2">
        <v>0</v>
      </c>
      <c r="AP42" s="2">
        <v>3.6288467572995908E-4</v>
      </c>
      <c r="AQ42" s="2">
        <v>1.6544283110973354E-4</v>
      </c>
      <c r="AR42" s="2">
        <v>2.5429933814998673E-8</v>
      </c>
      <c r="AS42" s="2">
        <v>5.6214548033306503E-6</v>
      </c>
      <c r="AT42" s="2">
        <v>2.3942522591857241E-7</v>
      </c>
      <c r="AU42" s="2">
        <v>0</v>
      </c>
      <c r="AV42" s="2">
        <v>2.0152023023206491E-8</v>
      </c>
      <c r="AW42" s="2">
        <v>2.5110380307059257E-5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</row>
    <row r="43" spans="1:57" x14ac:dyDescent="0.2">
      <c r="A43" s="2" t="s">
        <v>16</v>
      </c>
      <c r="B43" s="2">
        <v>3.298855773651768E-8</v>
      </c>
      <c r="C43" s="2">
        <v>-1.7662428929750258E-8</v>
      </c>
      <c r="D43" s="2">
        <v>1.1933821028196337E-7</v>
      </c>
      <c r="E43" s="2">
        <v>-4.8781946567881668E-8</v>
      </c>
      <c r="F43" s="2">
        <v>1.6821360885476436E-9</v>
      </c>
      <c r="G43" s="2">
        <v>1.9288493815346314E-7</v>
      </c>
      <c r="H43" s="2">
        <v>9.0648444771734138E-9</v>
      </c>
      <c r="I43" s="2">
        <v>3.8502226026757177E-8</v>
      </c>
      <c r="J43" s="2">
        <v>-6.9061031635372694E-8</v>
      </c>
      <c r="K43" s="2">
        <v>1.4372918356590423E-7</v>
      </c>
      <c r="L43" s="2">
        <v>-9.9993645263665486E-9</v>
      </c>
      <c r="M43" s="2">
        <v>3.9436746075950317E-8</v>
      </c>
      <c r="N43" s="2">
        <v>-6.3547363345133203E-9</v>
      </c>
      <c r="O43" s="2">
        <v>7.8219328117465423E-8</v>
      </c>
      <c r="P43" s="2">
        <v>-1.8596948978943394E-8</v>
      </c>
      <c r="Q43" s="2">
        <v>2.5232041328214656E-9</v>
      </c>
      <c r="R43" s="2">
        <v>2.8876669520067881E-8</v>
      </c>
      <c r="S43" s="2">
        <v>4.8595042558043033E-8</v>
      </c>
      <c r="T43" s="2">
        <v>-2.2521933185554561E-8</v>
      </c>
      <c r="U43" s="2">
        <v>9.382581293899079E-8</v>
      </c>
      <c r="V43" s="2">
        <v>9.4573428978345289E-8</v>
      </c>
      <c r="W43" s="2">
        <v>-1.8223140959266138E-8</v>
      </c>
      <c r="X43" s="2">
        <v>2.4233039395627197E-6</v>
      </c>
      <c r="Y43" s="2">
        <v>6.9023650833404973E-7</v>
      </c>
      <c r="Z43" s="2">
        <v>5.1254686618046712E-6</v>
      </c>
      <c r="AA43" s="2">
        <v>9.8404961180037148E-8</v>
      </c>
      <c r="AB43" s="2">
        <v>5.1398602705622444E-9</v>
      </c>
      <c r="AC43" s="2">
        <v>1.0971265377527409E-7</v>
      </c>
      <c r="AD43" s="2">
        <v>6.4154801377108746E-7</v>
      </c>
      <c r="AE43" s="2">
        <v>1.3457088708381149E-8</v>
      </c>
      <c r="AF43" s="2">
        <v>5.6071202951588126E-9</v>
      </c>
      <c r="AG43" s="2">
        <v>-5.4202162853201855E-9</v>
      </c>
      <c r="AH43" s="2">
        <v>-1.112078858539831E-8</v>
      </c>
      <c r="AI43" s="2">
        <v>1.5232676801848104E-8</v>
      </c>
      <c r="AJ43" s="2">
        <v>-4.6726002459656768E-10</v>
      </c>
      <c r="AK43" s="2">
        <v>2.8035601475794062E-10</v>
      </c>
      <c r="AL43" s="2">
        <v>2.0652893087168292E-8</v>
      </c>
      <c r="AM43" s="2">
        <v>-2.8222505485632687E-8</v>
      </c>
      <c r="AN43" s="2">
        <v>1.2942168161275734E-6</v>
      </c>
      <c r="AO43" s="2">
        <v>2.8932740723019468E-7</v>
      </c>
      <c r="AP43" s="2">
        <v>1.0182988370832508E-4</v>
      </c>
      <c r="AQ43" s="2">
        <v>1.888715483501983E-4</v>
      </c>
      <c r="AR43" s="2">
        <v>1.2176796240986554E-7</v>
      </c>
      <c r="AS43" s="2">
        <v>1.3200656406882553E-5</v>
      </c>
      <c r="AT43" s="2">
        <v>5.9996187158199289E-7</v>
      </c>
      <c r="AU43" s="2">
        <v>3.2633440117824285E-7</v>
      </c>
      <c r="AV43" s="2">
        <v>1.201418975242695E-6</v>
      </c>
      <c r="AW43" s="2">
        <v>4.1276348792787E-5</v>
      </c>
      <c r="AX43" s="2">
        <v>1.2522568659188014E-8</v>
      </c>
      <c r="AY43" s="2">
        <v>2.9717737564341704E-8</v>
      </c>
      <c r="AZ43" s="2">
        <v>1.6260648855960555E-8</v>
      </c>
      <c r="BA43" s="2">
        <v>1.2653401466075053E-7</v>
      </c>
      <c r="BB43" s="2">
        <v>7.9340752176497191E-8</v>
      </c>
      <c r="BC43" s="2">
        <v>2.8035601475794062E-10</v>
      </c>
      <c r="BD43" s="2">
        <v>8.4106804427382181E-10</v>
      </c>
      <c r="BE43" s="2">
        <v>1.897075699862065E-8</v>
      </c>
    </row>
    <row r="44" spans="1:57" x14ac:dyDescent="0.2">
      <c r="A44" s="2" t="s">
        <v>15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4.8035930876295461E-10</v>
      </c>
      <c r="AJ44" s="2">
        <v>0</v>
      </c>
      <c r="AK44" s="2">
        <v>0</v>
      </c>
      <c r="AL44" s="2">
        <v>2.0324002353760609E-6</v>
      </c>
      <c r="AM44" s="2">
        <v>0</v>
      </c>
      <c r="AN44" s="2">
        <v>1.6572396152321936E-8</v>
      </c>
      <c r="AO44" s="2">
        <v>2.1135809585570007E-8</v>
      </c>
      <c r="AP44" s="2">
        <v>1.4891138571651594E-8</v>
      </c>
      <c r="AQ44" s="2">
        <v>7.9259285945887529E-9</v>
      </c>
      <c r="AR44" s="2">
        <v>1.0033384971959025E-4</v>
      </c>
      <c r="AS44" s="2">
        <v>7.3086668828283556E-7</v>
      </c>
      <c r="AT44" s="2">
        <v>7.420566583804686E-5</v>
      </c>
      <c r="AU44" s="2">
        <v>2.7675901574377633E-6</v>
      </c>
      <c r="AV44" s="2">
        <v>1.0236456869738564E-6</v>
      </c>
      <c r="AW44" s="2">
        <v>2.4426270850596245E-7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</row>
    <row r="45" spans="1:57" x14ac:dyDescent="0.2">
      <c r="A45" s="2" t="s">
        <v>14</v>
      </c>
      <c r="B45" s="2">
        <v>2.8987486018264216E-7</v>
      </c>
      <c r="C45" s="2">
        <v>-1.6935623624801104E-6</v>
      </c>
      <c r="D45" s="2">
        <v>2.2502061157293872E-5</v>
      </c>
      <c r="E45" s="2">
        <v>-2.1530560267189001E-7</v>
      </c>
      <c r="F45" s="2">
        <v>-1.0502712325458049E-8</v>
      </c>
      <c r="G45" s="2">
        <v>8.12909933990453E-7</v>
      </c>
      <c r="H45" s="2">
        <v>1.0267451569367787E-5</v>
      </c>
      <c r="I45" s="2">
        <v>-7.6669799975843759E-8</v>
      </c>
      <c r="J45" s="2">
        <v>-1.6804339720732879E-8</v>
      </c>
      <c r="K45" s="2">
        <v>4.9310234368025546E-7</v>
      </c>
      <c r="L45" s="2">
        <v>-7.5251933811906917E-7</v>
      </c>
      <c r="M45" s="2">
        <v>4.4636527383196709E-8</v>
      </c>
      <c r="N45" s="2">
        <v>-1.1290415749867404E-7</v>
      </c>
      <c r="O45" s="2">
        <v>8.7802675040829301E-7</v>
      </c>
      <c r="P45" s="2">
        <v>-6.8950306416632098E-7</v>
      </c>
      <c r="Q45" s="2">
        <v>-5.445656340749999E-7</v>
      </c>
      <c r="R45" s="2">
        <v>1.200985154416128E-6</v>
      </c>
      <c r="S45" s="2">
        <v>-8.0765857782772408E-7</v>
      </c>
      <c r="T45" s="2">
        <v>1.4509497077620295E-6</v>
      </c>
      <c r="U45" s="2">
        <v>4.988788354592574E-8</v>
      </c>
      <c r="V45" s="2">
        <v>4.8837612313379928E-8</v>
      </c>
      <c r="W45" s="2">
        <v>8.4021698603664393E-8</v>
      </c>
      <c r="X45" s="2">
        <v>7.9820613673481173E-8</v>
      </c>
      <c r="Y45" s="2">
        <v>1.1185388626612822E-7</v>
      </c>
      <c r="Z45" s="2">
        <v>2.6519348621781579E-7</v>
      </c>
      <c r="AA45" s="2">
        <v>1.7329475337005781E-8</v>
      </c>
      <c r="AB45" s="2">
        <v>2.1005424650916098E-9</v>
      </c>
      <c r="AC45" s="2">
        <v>1.5754068488187077E-8</v>
      </c>
      <c r="AD45" s="2">
        <v>5.776491779001927E-9</v>
      </c>
      <c r="AE45" s="2">
        <v>8.4021698603664393E-9</v>
      </c>
      <c r="AF45" s="2">
        <v>-2.1005424650916098E-9</v>
      </c>
      <c r="AG45" s="2">
        <v>2.9302567388027957E-7</v>
      </c>
      <c r="AH45" s="2">
        <v>1.3916093831231918E-7</v>
      </c>
      <c r="AI45" s="2">
        <v>-2.6781916429918029E-8</v>
      </c>
      <c r="AJ45" s="2">
        <v>-1.1027847941730952E-8</v>
      </c>
      <c r="AK45" s="2">
        <v>0</v>
      </c>
      <c r="AL45" s="2">
        <v>2.7307052046190928E-8</v>
      </c>
      <c r="AM45" s="2">
        <v>1.2760795475431532E-7</v>
      </c>
      <c r="AN45" s="2">
        <v>3.3666444359255779E-6</v>
      </c>
      <c r="AO45" s="2">
        <v>2.0732354130454191E-6</v>
      </c>
      <c r="AP45" s="2">
        <v>1.0518466393946237E-6</v>
      </c>
      <c r="AQ45" s="2">
        <v>3.3109800606006504E-6</v>
      </c>
      <c r="AR45" s="2">
        <v>7.6407232167707323E-7</v>
      </c>
      <c r="AS45" s="2">
        <v>4.0179386326518818E-4</v>
      </c>
      <c r="AT45" s="2">
        <v>1.3325316262924898E-5</v>
      </c>
      <c r="AU45" s="2">
        <v>1.1379688804633797E-6</v>
      </c>
      <c r="AV45" s="2">
        <v>4.2074390711401218E-5</v>
      </c>
      <c r="AW45" s="2">
        <v>9.4450891942844228E-5</v>
      </c>
      <c r="AX45" s="2">
        <v>1.501887862540501E-7</v>
      </c>
      <c r="AY45" s="2">
        <v>3.7284628755376074E-8</v>
      </c>
      <c r="AZ45" s="2">
        <v>2.6256780813645123E-9</v>
      </c>
      <c r="BA45" s="2">
        <v>1.1447956434749276E-7</v>
      </c>
      <c r="BB45" s="2">
        <v>6.2491138336475392E-8</v>
      </c>
      <c r="BC45" s="2">
        <v>8.9273054766393418E-9</v>
      </c>
      <c r="BD45" s="2">
        <v>1.0502712325458049E-9</v>
      </c>
      <c r="BE45" s="2">
        <v>2.2580831499734809E-8</v>
      </c>
    </row>
    <row r="46" spans="1:57" x14ac:dyDescent="0.2">
      <c r="A46" s="2" t="s">
        <v>13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6.1400242431924955E-8</v>
      </c>
      <c r="AM46" s="2">
        <v>0</v>
      </c>
      <c r="AN46" s="2">
        <v>1.2181015837301242E-7</v>
      </c>
      <c r="AO46" s="2">
        <v>-1.1091656697379993E-7</v>
      </c>
      <c r="AP46" s="2">
        <v>3.7632406651824973E-8</v>
      </c>
      <c r="AQ46" s="2">
        <v>2.5748488761774982E-8</v>
      </c>
      <c r="AR46" s="2">
        <v>3.4335609763826937E-5</v>
      </c>
      <c r="AS46" s="2">
        <v>5.9993978814935711E-6</v>
      </c>
      <c r="AT46" s="2">
        <v>3.9048276435775341E-4</v>
      </c>
      <c r="AU46" s="2">
        <v>3.1442866084090604E-6</v>
      </c>
      <c r="AV46" s="2">
        <v>6.4797062295497579E-6</v>
      </c>
      <c r="AW46" s="2">
        <v>1.3220858652680617E-6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</row>
    <row r="47" spans="1:57" x14ac:dyDescent="0.2">
      <c r="A47" s="2" t="s">
        <v>12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1.8953910912069774E-9</v>
      </c>
      <c r="AJ47" s="2">
        <v>0</v>
      </c>
      <c r="AK47" s="2">
        <v>0</v>
      </c>
      <c r="AL47" s="2">
        <v>3.1842570332277219E-8</v>
      </c>
      <c r="AM47" s="2">
        <v>0</v>
      </c>
      <c r="AN47" s="2">
        <v>6.050088363132672E-7</v>
      </c>
      <c r="AO47" s="2">
        <v>5.8059619905852129E-6</v>
      </c>
      <c r="AP47" s="2">
        <v>1.1827240409131539E-7</v>
      </c>
      <c r="AQ47" s="2">
        <v>2.1607458439759541E-8</v>
      </c>
      <c r="AR47" s="2">
        <v>6.1827657395171607E-7</v>
      </c>
      <c r="AS47" s="2">
        <v>4.680857838844752E-6</v>
      </c>
      <c r="AT47" s="2">
        <v>8.0849802386524815E-6</v>
      </c>
      <c r="AU47" s="2">
        <v>8.4199337522905795E-5</v>
      </c>
      <c r="AV47" s="2">
        <v>7.9659496781246843E-6</v>
      </c>
      <c r="AW47" s="2">
        <v>3.7934357299416447E-6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</row>
    <row r="48" spans="1:57" x14ac:dyDescent="0.2">
      <c r="A48" s="2" t="s">
        <v>11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5.4545613223602097E-9</v>
      </c>
      <c r="AJ48" s="2">
        <v>0</v>
      </c>
      <c r="AK48" s="2">
        <v>0</v>
      </c>
      <c r="AL48" s="2">
        <v>2.4545525950620948E-8</v>
      </c>
      <c r="AM48" s="2">
        <v>0</v>
      </c>
      <c r="AN48" s="2">
        <v>7.8027499716362809E-6</v>
      </c>
      <c r="AO48" s="2">
        <v>2.3181885620030899E-6</v>
      </c>
      <c r="AP48" s="2">
        <v>5.94547184137263E-7</v>
      </c>
      <c r="AQ48" s="2">
        <v>1.8000052363788695E-7</v>
      </c>
      <c r="AR48" s="2">
        <v>1.0963668257944024E-6</v>
      </c>
      <c r="AS48" s="2">
        <v>1.1165759754937469E-4</v>
      </c>
      <c r="AT48" s="2">
        <v>1.6759139662951749E-5</v>
      </c>
      <c r="AU48" s="2">
        <v>1.6881867292704852E-6</v>
      </c>
      <c r="AV48" s="2">
        <v>5.426743059616173E-4</v>
      </c>
      <c r="AW48" s="2">
        <v>1.0380302924517601E-4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</row>
    <row r="49" spans="1:57" x14ac:dyDescent="0.2">
      <c r="A49" s="2" t="s">
        <v>10</v>
      </c>
      <c r="B49" s="2">
        <v>1.0512980203659049E-6</v>
      </c>
      <c r="C49" s="2">
        <v>-9.6812570862809603E-6</v>
      </c>
      <c r="D49" s="2">
        <v>-3.1716374876017809E-7</v>
      </c>
      <c r="E49" s="2">
        <v>3.1893809141058468E-6</v>
      </c>
      <c r="F49" s="2">
        <v>-2.8833068069107101E-8</v>
      </c>
      <c r="G49" s="2">
        <v>-2.0433773547744901E-5</v>
      </c>
      <c r="H49" s="2">
        <v>-7.9823239985166493E-6</v>
      </c>
      <c r="I49" s="2">
        <v>-1.4993195395935692E-6</v>
      </c>
      <c r="J49" s="2">
        <v>3.2603546201221101E-7</v>
      </c>
      <c r="K49" s="2">
        <v>-4.6155088193701441E-6</v>
      </c>
      <c r="L49" s="2">
        <v>-1.2420398552846133E-7</v>
      </c>
      <c r="M49" s="2">
        <v>-1.0424263071138719E-6</v>
      </c>
      <c r="N49" s="2">
        <v>6.6537849390247155E-8</v>
      </c>
      <c r="O49" s="2">
        <v>1.514845037784627E-6</v>
      </c>
      <c r="P49" s="2">
        <v>-1.5348063926017009E-6</v>
      </c>
      <c r="Q49" s="2">
        <v>-1.8231370732927719E-6</v>
      </c>
      <c r="R49" s="2">
        <v>3.42448131528472E-6</v>
      </c>
      <c r="S49" s="2">
        <v>-1.67453587632122E-6</v>
      </c>
      <c r="T49" s="2">
        <v>2.9520625846139658E-6</v>
      </c>
      <c r="U49" s="2">
        <v>-2.8833068069107101E-8</v>
      </c>
      <c r="V49" s="2">
        <v>-4.4358566260164761E-8</v>
      </c>
      <c r="W49" s="2">
        <v>5.1012351199189482E-8</v>
      </c>
      <c r="X49" s="2">
        <v>1.0158111673577732E-6</v>
      </c>
      <c r="Y49" s="2">
        <v>4.8794422886181244E-8</v>
      </c>
      <c r="Z49" s="2">
        <v>8.8717132520329522E-8</v>
      </c>
      <c r="AA49" s="2">
        <v>8.8717132520329522E-9</v>
      </c>
      <c r="AB49" s="2">
        <v>3.1050996382115333E-8</v>
      </c>
      <c r="AC49" s="2">
        <v>-4.6576494573173006E-8</v>
      </c>
      <c r="AD49" s="2">
        <v>-7.0973706016263618E-8</v>
      </c>
      <c r="AE49" s="2">
        <v>-7.3191634329271863E-8</v>
      </c>
      <c r="AF49" s="2">
        <v>-2.2179283130082381E-9</v>
      </c>
      <c r="AG49" s="2">
        <v>3.6152231502034288E-7</v>
      </c>
      <c r="AH49" s="2">
        <v>6.3210956920734799E-7</v>
      </c>
      <c r="AI49" s="2">
        <v>1.9961354817074143E-8</v>
      </c>
      <c r="AJ49" s="2">
        <v>-5.1012351199189482E-8</v>
      </c>
      <c r="AK49" s="2">
        <v>0</v>
      </c>
      <c r="AL49" s="2">
        <v>3.1050996382115333E-8</v>
      </c>
      <c r="AM49" s="2">
        <v>6.4763506739840565E-7</v>
      </c>
      <c r="AN49" s="2">
        <v>8.5301522918296848E-6</v>
      </c>
      <c r="AO49" s="2">
        <v>3.1006637815855171E-6</v>
      </c>
      <c r="AP49" s="2">
        <v>2.6164900308558189E-5</v>
      </c>
      <c r="AQ49" s="2">
        <v>6.3565825450816107E-6</v>
      </c>
      <c r="AR49" s="2">
        <v>5.6778964813010894E-7</v>
      </c>
      <c r="AS49" s="2">
        <v>8.7053686285573341E-5</v>
      </c>
      <c r="AT49" s="2">
        <v>5.3518610192888794E-6</v>
      </c>
      <c r="AU49" s="2">
        <v>1.313013561300877E-6</v>
      </c>
      <c r="AV49" s="2">
        <v>3.6240948634554616E-5</v>
      </c>
      <c r="AW49" s="2">
        <v>3.129629925353405E-4</v>
      </c>
      <c r="AX49" s="2">
        <v>2.6171554093497213E-7</v>
      </c>
      <c r="AY49" s="2">
        <v>-1.1533227227642841E-7</v>
      </c>
      <c r="AZ49" s="2">
        <v>-4.4358566260164761E-9</v>
      </c>
      <c r="BA49" s="2">
        <v>1.552549819105767E-7</v>
      </c>
      <c r="BB49" s="2">
        <v>8.428127589431306E-8</v>
      </c>
      <c r="BC49" s="2">
        <v>0</v>
      </c>
      <c r="BD49" s="2">
        <v>0</v>
      </c>
      <c r="BE49" s="2">
        <v>2.4397211443090622E-8</v>
      </c>
    </row>
    <row r="50" spans="1:57" x14ac:dyDescent="0.2">
      <c r="A50" s="2" t="s">
        <v>9</v>
      </c>
      <c r="B50" s="2">
        <v>4.0590283729645652E-7</v>
      </c>
      <c r="C50" s="2">
        <v>3.6399237397209344E-7</v>
      </c>
      <c r="D50" s="2">
        <v>1.8608245716017216E-7</v>
      </c>
      <c r="E50" s="2">
        <v>6.5233636164371154E-7</v>
      </c>
      <c r="F50" s="2">
        <v>1.3432303495458371E-7</v>
      </c>
      <c r="G50" s="2">
        <v>9.5513945916223504E-7</v>
      </c>
      <c r="H50" s="2">
        <v>1.0804517445020804E-6</v>
      </c>
      <c r="I50" s="2">
        <v>5.3435840738562945E-7</v>
      </c>
      <c r="J50" s="2">
        <v>6.952945865511837E-7</v>
      </c>
      <c r="K50" s="2">
        <v>5.3121512263630216E-7</v>
      </c>
      <c r="L50" s="2">
        <v>3.2543474771367945E-7</v>
      </c>
      <c r="M50" s="2">
        <v>3.8327118710130052E-7</v>
      </c>
      <c r="N50" s="2">
        <v>1.6470812086474695E-7</v>
      </c>
      <c r="O50" s="2">
        <v>7.4097699157473944E-7</v>
      </c>
      <c r="P50" s="2">
        <v>3.7048849578736972E-7</v>
      </c>
      <c r="Q50" s="2">
        <v>3.3004489867935938E-7</v>
      </c>
      <c r="R50" s="2">
        <v>7.7513401918409546E-7</v>
      </c>
      <c r="S50" s="2">
        <v>3.1034698091690869E-7</v>
      </c>
      <c r="T50" s="2">
        <v>5.7920260314269796E-7</v>
      </c>
      <c r="U50" s="2">
        <v>3.3968430524396289E-7</v>
      </c>
      <c r="V50" s="2">
        <v>7.4202475315784846E-7</v>
      </c>
      <c r="W50" s="2">
        <v>2.699033838088983E-7</v>
      </c>
      <c r="X50" s="2">
        <v>2.7409443014133466E-7</v>
      </c>
      <c r="Y50" s="2">
        <v>1.366281104374237E-7</v>
      </c>
      <c r="Z50" s="2">
        <v>3.5414341509086814E-8</v>
      </c>
      <c r="AA50" s="2">
        <v>2.0955231662181546E-10</v>
      </c>
      <c r="AB50" s="2">
        <v>9.4298542479816956E-9</v>
      </c>
      <c r="AC50" s="2">
        <v>1.3599945348755825E-7</v>
      </c>
      <c r="AD50" s="2">
        <v>1.9383589287517929E-7</v>
      </c>
      <c r="AE50" s="2">
        <v>2.4014695484860049E-7</v>
      </c>
      <c r="AF50" s="2">
        <v>7.1666892284660888E-8</v>
      </c>
      <c r="AG50" s="2">
        <v>3.2815892782976308E-7</v>
      </c>
      <c r="AH50" s="2">
        <v>9.0107496147380656E-9</v>
      </c>
      <c r="AI50" s="2">
        <v>8.3820926648726183E-10</v>
      </c>
      <c r="AJ50" s="2">
        <v>-1.0477615831090774E-9</v>
      </c>
      <c r="AK50" s="2">
        <v>0</v>
      </c>
      <c r="AL50" s="2">
        <v>4.1910463324363091E-10</v>
      </c>
      <c r="AM50" s="2">
        <v>4.5682405023555773E-8</v>
      </c>
      <c r="AN50" s="2">
        <v>1.5925976063257974E-8</v>
      </c>
      <c r="AO50" s="2">
        <v>-2.5146277994617856E-9</v>
      </c>
      <c r="AP50" s="2">
        <v>1.4040005213661637E-7</v>
      </c>
      <c r="AQ50" s="2">
        <v>9.7860931862387808E-8</v>
      </c>
      <c r="AR50" s="2">
        <v>2.0955231662181547E-9</v>
      </c>
      <c r="AS50" s="2">
        <v>5.448360232167202E-9</v>
      </c>
      <c r="AT50" s="2">
        <v>6.2865694986544639E-10</v>
      </c>
      <c r="AU50" s="2">
        <v>1.2573138997308928E-9</v>
      </c>
      <c r="AV50" s="2">
        <v>1.4668662163527082E-9</v>
      </c>
      <c r="AW50" s="2">
        <v>1.3620900580418006E-8</v>
      </c>
      <c r="AX50" s="2">
        <v>6.5264440354914565E-5</v>
      </c>
      <c r="AY50" s="2">
        <v>1.2697403521065665E-5</v>
      </c>
      <c r="AZ50" s="2">
        <v>6.2865694986544639E-10</v>
      </c>
      <c r="BA50" s="2">
        <v>3.8557626258414048E-7</v>
      </c>
      <c r="BB50" s="2">
        <v>3.2312967223083944E-7</v>
      </c>
      <c r="BC50" s="2">
        <v>0</v>
      </c>
      <c r="BD50" s="2">
        <v>0</v>
      </c>
      <c r="BE50" s="2">
        <v>1.9278813129207025E-8</v>
      </c>
    </row>
    <row r="51" spans="1:57" x14ac:dyDescent="0.2">
      <c r="A51" s="2" t="s">
        <v>8</v>
      </c>
      <c r="B51" s="2">
        <v>4.0926780927893462E-7</v>
      </c>
      <c r="C51" s="2">
        <v>2.8369583356511095E-7</v>
      </c>
      <c r="D51" s="2">
        <v>-1.4340683603259859E-6</v>
      </c>
      <c r="E51" s="2">
        <v>7.1195224075756604E-7</v>
      </c>
      <c r="F51" s="2">
        <v>7.4512219660650057E-8</v>
      </c>
      <c r="G51" s="2">
        <v>4.4260945226994428E-8</v>
      </c>
      <c r="H51" s="2">
        <v>-5.9623510699886062E-7</v>
      </c>
      <c r="I51" s="2">
        <v>6.0348030439443534E-7</v>
      </c>
      <c r="J51" s="2">
        <v>4.6159805018346487E-7</v>
      </c>
      <c r="K51" s="2">
        <v>1.5760879642506164E-7</v>
      </c>
      <c r="L51" s="2">
        <v>1.6979858351240302E-7</v>
      </c>
      <c r="M51" s="2">
        <v>5.002276571503917E-7</v>
      </c>
      <c r="N51" s="2">
        <v>7.9216447353511377E-8</v>
      </c>
      <c r="O51" s="2">
        <v>5.5125307577515029E-7</v>
      </c>
      <c r="P51" s="2">
        <v>4.6819083643915368E-7</v>
      </c>
      <c r="Q51" s="2">
        <v>2.9595429550928239E-7</v>
      </c>
      <c r="R51" s="2">
        <v>5.9269835187211085E-7</v>
      </c>
      <c r="S51" s="2">
        <v>3.8578100824304304E-7</v>
      </c>
      <c r="T51" s="2">
        <v>4.3392208288093771E-7</v>
      </c>
      <c r="U51" s="2">
        <v>5.1506142622569171E-7</v>
      </c>
      <c r="V51" s="2">
        <v>9.675943953075843E-7</v>
      </c>
      <c r="W51" s="2">
        <v>2.9633200722184792E-7</v>
      </c>
      <c r="X51" s="2">
        <v>5.7621638623288877E-7</v>
      </c>
      <c r="Y51" s="2">
        <v>3.6717012204208805E-7</v>
      </c>
      <c r="Z51" s="2">
        <v>1.1166531720572994E-7</v>
      </c>
      <c r="AA51" s="2">
        <v>1.3391597081867983E-9</v>
      </c>
      <c r="AB51" s="2">
        <v>9.2711056720624502E-10</v>
      </c>
      <c r="AC51" s="2">
        <v>1.513250470251082E-7</v>
      </c>
      <c r="AD51" s="2">
        <v>3.2050555682604038E-7</v>
      </c>
      <c r="AE51" s="2">
        <v>1.850787391570985E-7</v>
      </c>
      <c r="AF51" s="2">
        <v>6.2013395717573283E-8</v>
      </c>
      <c r="AG51" s="2">
        <v>2.8149823814654796E-7</v>
      </c>
      <c r="AH51" s="2">
        <v>2.613078302385009E-8</v>
      </c>
      <c r="AI51" s="2">
        <v>1.9537996768161238E-8</v>
      </c>
      <c r="AJ51" s="2">
        <v>1.3734971366018443E-10</v>
      </c>
      <c r="AK51" s="2">
        <v>3.4337428415046108E-11</v>
      </c>
      <c r="AL51" s="2">
        <v>6.8674856830092219E-10</v>
      </c>
      <c r="AM51" s="2">
        <v>3.952238010571808E-8</v>
      </c>
      <c r="AN51" s="2">
        <v>4.707661435702822E-8</v>
      </c>
      <c r="AO51" s="2">
        <v>1.4009670793338814E-8</v>
      </c>
      <c r="AP51" s="2">
        <v>4.1156841698274266E-7</v>
      </c>
      <c r="AQ51" s="2">
        <v>3.4897128498211361E-7</v>
      </c>
      <c r="AR51" s="2">
        <v>2.3692825606381816E-9</v>
      </c>
      <c r="AS51" s="2">
        <v>2.4001862462117232E-8</v>
      </c>
      <c r="AT51" s="2">
        <v>1.8885585628275359E-9</v>
      </c>
      <c r="AU51" s="2">
        <v>1.4421719934319366E-9</v>
      </c>
      <c r="AV51" s="2">
        <v>1.0713277665494386E-8</v>
      </c>
      <c r="AW51" s="2">
        <v>6.1807371147082998E-8</v>
      </c>
      <c r="AX51" s="2">
        <v>1.3858792132883101E-5</v>
      </c>
      <c r="AY51" s="2">
        <v>3.4647426718777144E-5</v>
      </c>
      <c r="AZ51" s="2">
        <v>1.6825339923372592E-9</v>
      </c>
      <c r="BA51" s="2">
        <v>4.6129588081341245E-6</v>
      </c>
      <c r="BB51" s="2">
        <v>1.6921484722934725E-6</v>
      </c>
      <c r="BC51" s="2">
        <v>2.4036199890532278E-10</v>
      </c>
      <c r="BD51" s="2">
        <v>1.7168714207523055E-10</v>
      </c>
      <c r="BE51" s="2">
        <v>6.2906168856364466E-8</v>
      </c>
    </row>
    <row r="52" spans="1:57" x14ac:dyDescent="0.2">
      <c r="A52" s="2" t="s">
        <v>7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1.3973052605733226E-4</v>
      </c>
      <c r="BA52" s="2">
        <v>0</v>
      </c>
      <c r="BB52" s="2">
        <v>3.9387801035336482E-8</v>
      </c>
      <c r="BC52" s="2">
        <v>4.8109385550303845E-7</v>
      </c>
      <c r="BD52" s="2">
        <v>1.8797188631759867E-5</v>
      </c>
      <c r="BE52" s="2">
        <v>4.4441716285065373E-6</v>
      </c>
    </row>
    <row r="53" spans="1:57" x14ac:dyDescent="0.2">
      <c r="A53" s="2" t="s">
        <v>6</v>
      </c>
      <c r="B53" s="2">
        <v>2.5419349402231487E-7</v>
      </c>
      <c r="C53" s="2">
        <v>-4.7023109359307711E-7</v>
      </c>
      <c r="D53" s="2">
        <v>8.4014622055296448E-8</v>
      </c>
      <c r="E53" s="2">
        <v>-4.6575270222552406E-9</v>
      </c>
      <c r="F53" s="2">
        <v>1.7376158506106091E-8</v>
      </c>
      <c r="G53" s="2">
        <v>-9.3544638885449478E-7</v>
      </c>
      <c r="H53" s="2">
        <v>2.3144326587514502E-7</v>
      </c>
      <c r="I53" s="2">
        <v>4.2652199384575871E-7</v>
      </c>
      <c r="J53" s="2">
        <v>3.3050528292541997E-7</v>
      </c>
      <c r="K53" s="2">
        <v>-4.0627966486441868E-7</v>
      </c>
      <c r="L53" s="2">
        <v>-4.0753361444733354E-7</v>
      </c>
      <c r="M53" s="2">
        <v>3.2101109322620733E-7</v>
      </c>
      <c r="N53" s="2">
        <v>-2.4899856003595326E-8</v>
      </c>
      <c r="O53" s="2">
        <v>8.9961925791406979E-7</v>
      </c>
      <c r="P53" s="2">
        <v>-2.0618513856214547E-7</v>
      </c>
      <c r="Q53" s="2">
        <v>-2.2606919623408129E-7</v>
      </c>
      <c r="R53" s="2">
        <v>4.6216998913148151E-7</v>
      </c>
      <c r="S53" s="2">
        <v>-2.0618513856214547E-7</v>
      </c>
      <c r="T53" s="2">
        <v>9.6643685711796241E-7</v>
      </c>
      <c r="U53" s="2">
        <v>4.5392974901518373E-7</v>
      </c>
      <c r="V53" s="2">
        <v>6.4076823686949991E-7</v>
      </c>
      <c r="W53" s="2">
        <v>1.6999973631231628E-7</v>
      </c>
      <c r="X53" s="2">
        <v>6.8501474358092465E-7</v>
      </c>
      <c r="Y53" s="2">
        <v>8.7274890970875121E-7</v>
      </c>
      <c r="Z53" s="2">
        <v>3.4806057708622815E-7</v>
      </c>
      <c r="AA53" s="2">
        <v>1.5763937613786968E-8</v>
      </c>
      <c r="AB53" s="2">
        <v>9.1359183898083576E-9</v>
      </c>
      <c r="AC53" s="2">
        <v>1.0569003627425353E-7</v>
      </c>
      <c r="AD53" s="2">
        <v>2.9861913638844174E-7</v>
      </c>
      <c r="AE53" s="2">
        <v>8.2939808127083693E-8</v>
      </c>
      <c r="AF53" s="2">
        <v>2.5616398622403823E-8</v>
      </c>
      <c r="AG53" s="2">
        <v>1.9042120094835849E-7</v>
      </c>
      <c r="AH53" s="2">
        <v>-2.4237054081197464E-7</v>
      </c>
      <c r="AI53" s="2">
        <v>-8.3477215091190084E-8</v>
      </c>
      <c r="AJ53" s="2">
        <v>4.1201200581488665E-9</v>
      </c>
      <c r="AK53" s="2">
        <v>1.7913565470212463E-10</v>
      </c>
      <c r="AL53" s="2">
        <v>3.5827130940424927E-9</v>
      </c>
      <c r="AM53" s="2">
        <v>-9.7449796157955806E-8</v>
      </c>
      <c r="AN53" s="2">
        <v>3.5289723976318559E-8</v>
      </c>
      <c r="AO53" s="2">
        <v>1.7555294160808214E-8</v>
      </c>
      <c r="AP53" s="2">
        <v>8.0861834532539059E-7</v>
      </c>
      <c r="AQ53" s="2">
        <v>9.2792269135700563E-7</v>
      </c>
      <c r="AR53" s="2">
        <v>8.7776470804041071E-9</v>
      </c>
      <c r="AS53" s="2">
        <v>1.2503668698208299E-7</v>
      </c>
      <c r="AT53" s="2">
        <v>1.0927274936829602E-8</v>
      </c>
      <c r="AU53" s="2">
        <v>1.1106410591531727E-8</v>
      </c>
      <c r="AV53" s="2">
        <v>3.8335030106254667E-8</v>
      </c>
      <c r="AW53" s="2">
        <v>3.4895625535973875E-7</v>
      </c>
      <c r="AX53" s="2">
        <v>5.7842902903316038E-7</v>
      </c>
      <c r="AY53" s="2">
        <v>6.365406354185297E-6</v>
      </c>
      <c r="AZ53" s="2">
        <v>1.4509988030872096E-8</v>
      </c>
      <c r="BA53" s="2">
        <v>1.6099297472954815E-4</v>
      </c>
      <c r="BB53" s="2">
        <v>5.8905177335699638E-6</v>
      </c>
      <c r="BC53" s="2">
        <v>5.3740696410637386E-10</v>
      </c>
      <c r="BD53" s="2">
        <v>2.6870348205318692E-9</v>
      </c>
      <c r="BE53" s="2">
        <v>3.2960960465190932E-7</v>
      </c>
    </row>
    <row r="54" spans="1:57" x14ac:dyDescent="0.2">
      <c r="A54" s="2" t="s">
        <v>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3.7162468270737116E-6</v>
      </c>
      <c r="AZ54" s="2">
        <v>0</v>
      </c>
      <c r="BA54" s="2">
        <v>1.6202442217614488E-5</v>
      </c>
      <c r="BB54" s="2">
        <v>1.7269779822224208E-4</v>
      </c>
      <c r="BC54" s="2">
        <v>0</v>
      </c>
      <c r="BD54" s="2">
        <v>0</v>
      </c>
      <c r="BE54" s="2">
        <v>3.4411395089564176E-6</v>
      </c>
    </row>
    <row r="55" spans="1:57" x14ac:dyDescent="0.2">
      <c r="A55" s="2" t="s">
        <v>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5.7982737567718555E-6</v>
      </c>
      <c r="BA55" s="2">
        <v>0</v>
      </c>
      <c r="BB55" s="2">
        <v>9.098899579084904E-9</v>
      </c>
      <c r="BC55" s="2">
        <v>4.0889089873470701E-4</v>
      </c>
      <c r="BD55" s="2">
        <v>1.8130012356305626E-5</v>
      </c>
      <c r="BE55" s="2">
        <v>3.3684126241772313E-6</v>
      </c>
    </row>
    <row r="56" spans="1:57" x14ac:dyDescent="0.2">
      <c r="A56" s="2" t="s">
        <v>3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5.4136924473225889E-6</v>
      </c>
      <c r="BA56" s="2">
        <v>0</v>
      </c>
      <c r="BB56" s="2">
        <v>1.4717786444918683E-8</v>
      </c>
      <c r="BC56" s="2">
        <v>3.7545073220987562E-5</v>
      </c>
      <c r="BD56" s="2">
        <v>1.9129442931783058E-4</v>
      </c>
      <c r="BE56" s="2">
        <v>2.7424142075698479E-6</v>
      </c>
    </row>
    <row r="57" spans="1:57" x14ac:dyDescent="0.2">
      <c r="A57" s="2" t="s">
        <v>2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1.6059365630501991E-6</v>
      </c>
      <c r="BA57" s="2">
        <v>1.8416703704704117E-9</v>
      </c>
      <c r="BB57" s="2">
        <v>1.9110399544247971E-6</v>
      </c>
      <c r="BC57" s="2">
        <v>-3.0755895186855874E-7</v>
      </c>
      <c r="BD57" s="2">
        <v>4.3966810644363631E-6</v>
      </c>
      <c r="BE57" s="2">
        <v>2.3092275052242049E-4</v>
      </c>
    </row>
    <row r="58" spans="1:57" x14ac:dyDescent="0.2">
      <c r="A58" s="2" t="s">
        <v>1</v>
      </c>
      <c r="B58" s="2">
        <v>1.3178699887296906E-6</v>
      </c>
      <c r="C58" s="2">
        <v>1.7581220874901876E-6</v>
      </c>
      <c r="D58" s="2">
        <v>3.345952029424174E-6</v>
      </c>
      <c r="E58" s="2">
        <v>6.4481463663877369E-6</v>
      </c>
      <c r="F58" s="2">
        <v>5.7045162847997594E-7</v>
      </c>
      <c r="G58" s="2">
        <v>5.3039058163210171E-6</v>
      </c>
      <c r="H58" s="2">
        <v>4.17851646245199E-6</v>
      </c>
      <c r="I58" s="2">
        <v>2.5997513301728747E-6</v>
      </c>
      <c r="J58" s="2">
        <v>7.0744300065728435E-6</v>
      </c>
      <c r="K58" s="2">
        <v>2.0978495060481494E-6</v>
      </c>
      <c r="L58" s="2">
        <v>2.7238174563447791E-6</v>
      </c>
      <c r="M58" s="2">
        <v>8.2706240925719658E-7</v>
      </c>
      <c r="N58" s="2">
        <v>1.4275045771425945E-6</v>
      </c>
      <c r="O58" s="2">
        <v>1.2024176866576899E-6</v>
      </c>
      <c r="P58" s="2">
        <v>1.2614065972476028E-6</v>
      </c>
      <c r="Q58" s="2">
        <v>1.0237823083345668E-6</v>
      </c>
      <c r="R58" s="2">
        <v>1.9791050094248765E-6</v>
      </c>
      <c r="S58" s="2">
        <v>1.2035000519896147E-6</v>
      </c>
      <c r="T58" s="2">
        <v>7.8385799309119009E-7</v>
      </c>
      <c r="U58" s="2">
        <v>1.0145371044577073E-6</v>
      </c>
      <c r="V58" s="2">
        <v>9.6592988134317503E-6</v>
      </c>
      <c r="W58" s="2">
        <v>2.0016542871733145E-6</v>
      </c>
      <c r="X58" s="2">
        <v>1.719607921095856E-6</v>
      </c>
      <c r="Y58" s="2">
        <v>1.5060662608181513E-6</v>
      </c>
      <c r="Z58" s="2">
        <v>1.6093870514614929E-6</v>
      </c>
      <c r="AA58" s="2">
        <v>3.9790455514893099E-7</v>
      </c>
      <c r="AB58" s="2">
        <v>3.2412331835604293E-7</v>
      </c>
      <c r="AC58" s="2">
        <v>1.5080956958155107E-7</v>
      </c>
      <c r="AD58" s="2">
        <v>2.7122271275820816E-7</v>
      </c>
      <c r="AE58" s="2">
        <v>2.8218166174394887E-7</v>
      </c>
      <c r="AF58" s="2">
        <v>1.1833860962380085E-7</v>
      </c>
      <c r="AG58" s="2">
        <v>5.1308626588795052E-7</v>
      </c>
      <c r="AH58" s="2">
        <v>1.0166116380105636E-6</v>
      </c>
      <c r="AI58" s="2">
        <v>2.1439402297659563E-6</v>
      </c>
      <c r="AJ58" s="2">
        <v>8.5885689088249371E-7</v>
      </c>
      <c r="AK58" s="2">
        <v>5.344178826379726E-7</v>
      </c>
      <c r="AL58" s="2">
        <v>2.7311685208907696E-7</v>
      </c>
      <c r="AM58" s="2">
        <v>3.3905094022550863E-7</v>
      </c>
      <c r="AN58" s="2">
        <v>6.2741110407252948E-7</v>
      </c>
      <c r="AO58" s="2">
        <v>2.5879806071881901E-6</v>
      </c>
      <c r="AP58" s="2">
        <v>8.4577830978839985E-7</v>
      </c>
      <c r="AQ58" s="2">
        <v>1.3242288850547501E-6</v>
      </c>
      <c r="AR58" s="2">
        <v>1.0395217042029763E-6</v>
      </c>
      <c r="AS58" s="2">
        <v>1.3322113293776971E-6</v>
      </c>
      <c r="AT58" s="2">
        <v>2.6080945629397966E-6</v>
      </c>
      <c r="AU58" s="2">
        <v>1.1627309578204396E-6</v>
      </c>
      <c r="AV58" s="2">
        <v>2.2483884842967195E-6</v>
      </c>
      <c r="AW58" s="2">
        <v>1.1595740589356584E-6</v>
      </c>
      <c r="AX58" s="2">
        <v>1.1949764250007055E-6</v>
      </c>
      <c r="AY58" s="2">
        <v>1.1826194207945616E-6</v>
      </c>
      <c r="AZ58" s="2">
        <v>8.3527034635762776E-7</v>
      </c>
      <c r="BA58" s="2">
        <v>1.0540434390729703E-6</v>
      </c>
      <c r="BB58" s="2">
        <v>1.5775925698361958E-6</v>
      </c>
      <c r="BC58" s="2">
        <v>1.3619763760056346E-8</v>
      </c>
      <c r="BD58" s="2">
        <v>2.2283196271006098E-7</v>
      </c>
      <c r="BE58" s="2">
        <v>4.6257588373145022E-7</v>
      </c>
    </row>
    <row r="59" spans="1:57" x14ac:dyDescent="0.2">
      <c r="A59" s="2" t="s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4">
    <tabColor theme="5"/>
  </sheetPr>
  <dimension ref="A1:BE59"/>
  <sheetViews>
    <sheetView topLeftCell="A30" workbookViewId="0">
      <selection activeCell="M23" sqref="M23"/>
    </sheetView>
  </sheetViews>
  <sheetFormatPr baseColWidth="10" defaultColWidth="9.1640625" defaultRowHeight="14" x14ac:dyDescent="0.2"/>
  <cols>
    <col min="1" max="1" width="9.1640625" style="1"/>
    <col min="2" max="24" width="9.33203125" style="1" bestFit="1" customWidth="1"/>
    <col min="25" max="26" width="9.5" style="1" bestFit="1" customWidth="1"/>
    <col min="27" max="36" width="9.33203125" style="1" bestFit="1" customWidth="1"/>
    <col min="37" max="37" width="9.5" style="1" bestFit="1" customWidth="1"/>
    <col min="38" max="43" width="9.33203125" style="1" bestFit="1" customWidth="1"/>
    <col min="44" max="45" width="9.5" style="1" bestFit="1" customWidth="1"/>
    <col min="46" max="48" width="9.33203125" style="1" bestFit="1" customWidth="1"/>
    <col min="49" max="49" width="9.5" style="1" bestFit="1" customWidth="1"/>
    <col min="50" max="53" width="9.33203125" style="1" bestFit="1" customWidth="1"/>
    <col min="54" max="54" width="9.5" style="1" bestFit="1" customWidth="1"/>
    <col min="55" max="57" width="9.33203125" style="1" bestFit="1" customWidth="1"/>
    <col min="58" max="16384" width="9.1640625" style="1"/>
  </cols>
  <sheetData>
    <row r="1" spans="1:57" x14ac:dyDescent="0.2">
      <c r="A1" s="2" t="s">
        <v>58</v>
      </c>
      <c r="B1" s="2" t="s">
        <v>57</v>
      </c>
      <c r="C1" s="2" t="s">
        <v>56</v>
      </c>
      <c r="D1" s="2" t="s">
        <v>55</v>
      </c>
      <c r="E1" s="2" t="s">
        <v>54</v>
      </c>
      <c r="F1" s="2" t="s">
        <v>53</v>
      </c>
      <c r="G1" s="2" t="s">
        <v>52</v>
      </c>
      <c r="H1" s="2" t="s">
        <v>51</v>
      </c>
      <c r="I1" s="2" t="s">
        <v>50</v>
      </c>
      <c r="J1" s="2" t="s">
        <v>49</v>
      </c>
      <c r="K1" s="2" t="s">
        <v>48</v>
      </c>
      <c r="L1" s="2" t="s">
        <v>47</v>
      </c>
      <c r="M1" s="2" t="s">
        <v>46</v>
      </c>
      <c r="N1" s="2" t="s">
        <v>45</v>
      </c>
      <c r="O1" s="2" t="s">
        <v>44</v>
      </c>
      <c r="P1" s="2" t="s">
        <v>43</v>
      </c>
      <c r="Q1" s="2" t="s">
        <v>42</v>
      </c>
      <c r="R1" s="2" t="s">
        <v>41</v>
      </c>
      <c r="S1" s="2" t="s">
        <v>40</v>
      </c>
      <c r="T1" s="2" t="s">
        <v>39</v>
      </c>
      <c r="U1" s="2" t="s">
        <v>38</v>
      </c>
      <c r="V1" s="2" t="s">
        <v>37</v>
      </c>
      <c r="W1" s="2" t="s">
        <v>36</v>
      </c>
      <c r="X1" s="2" t="s">
        <v>35</v>
      </c>
      <c r="Y1" s="2" t="s">
        <v>34</v>
      </c>
      <c r="Z1" s="2" t="s">
        <v>33</v>
      </c>
      <c r="AA1" s="2" t="s">
        <v>32</v>
      </c>
      <c r="AB1" s="2" t="s">
        <v>31</v>
      </c>
      <c r="AC1" s="2" t="s">
        <v>30</v>
      </c>
      <c r="AD1" s="2" t="s">
        <v>29</v>
      </c>
      <c r="AE1" s="2" t="s">
        <v>28</v>
      </c>
      <c r="AF1" s="2" t="s">
        <v>27</v>
      </c>
      <c r="AG1" s="2" t="s">
        <v>26</v>
      </c>
      <c r="AH1" s="2" t="s">
        <v>25</v>
      </c>
      <c r="AI1" s="2" t="s">
        <v>24</v>
      </c>
      <c r="AJ1" s="2" t="s">
        <v>23</v>
      </c>
      <c r="AK1" s="2" t="s">
        <v>22</v>
      </c>
      <c r="AL1" s="2" t="s">
        <v>21</v>
      </c>
      <c r="AM1" s="2" t="s">
        <v>20</v>
      </c>
      <c r="AN1" s="2" t="s">
        <v>19</v>
      </c>
      <c r="AO1" s="2" t="s">
        <v>18</v>
      </c>
      <c r="AP1" s="2" t="s">
        <v>17</v>
      </c>
      <c r="AQ1" s="2" t="s">
        <v>16</v>
      </c>
      <c r="AR1" s="2" t="s">
        <v>15</v>
      </c>
      <c r="AS1" s="2" t="s">
        <v>14</v>
      </c>
      <c r="AT1" s="2" t="s">
        <v>13</v>
      </c>
      <c r="AU1" s="2" t="s">
        <v>12</v>
      </c>
      <c r="AV1" s="2" t="s">
        <v>11</v>
      </c>
      <c r="AW1" s="2" t="s">
        <v>10</v>
      </c>
      <c r="AX1" s="2" t="s">
        <v>9</v>
      </c>
      <c r="AY1" s="2" t="s">
        <v>8</v>
      </c>
      <c r="AZ1" s="2" t="s">
        <v>7</v>
      </c>
      <c r="BA1" s="2" t="s">
        <v>6</v>
      </c>
      <c r="BB1" s="2" t="s">
        <v>5</v>
      </c>
      <c r="BC1" s="2" t="s">
        <v>4</v>
      </c>
      <c r="BD1" s="2" t="s">
        <v>3</v>
      </c>
      <c r="BE1" s="2" t="s">
        <v>2</v>
      </c>
    </row>
    <row r="2" spans="1:57" x14ac:dyDescent="0.2">
      <c r="A2" s="2" t="s">
        <v>57</v>
      </c>
      <c r="B2" s="2">
        <v>-3.9801629166552274E-4</v>
      </c>
      <c r="C2" s="2">
        <v>-2.4547312110504085E-5</v>
      </c>
      <c r="D2" s="2">
        <v>-2.5602309227891143E-5</v>
      </c>
      <c r="E2" s="2">
        <v>5.3338144224773214E-6</v>
      </c>
      <c r="F2" s="2">
        <v>-3.1924448087474558E-6</v>
      </c>
      <c r="G2" s="2">
        <v>-1.3075689179808377E-5</v>
      </c>
      <c r="H2" s="2">
        <v>-3.9846731273801168E-6</v>
      </c>
      <c r="I2" s="2">
        <v>7.1810398584970405E-6</v>
      </c>
      <c r="J2" s="2">
        <v>-6.4566607968561865E-5</v>
      </c>
      <c r="K2" s="2">
        <v>-1.3220800307478713E-5</v>
      </c>
      <c r="L2" s="2">
        <v>9.7263674762821746E-6</v>
      </c>
      <c r="M2" s="2">
        <v>-3.6983727944089079E-6</v>
      </c>
      <c r="N2" s="2">
        <v>-2.8473156402342171E-6</v>
      </c>
      <c r="O2" s="2">
        <v>2.5010098950101384E-5</v>
      </c>
      <c r="P2" s="2">
        <v>-5.4318624817140359E-5</v>
      </c>
      <c r="Q2" s="2">
        <v>-1.4534644301250702E-5</v>
      </c>
      <c r="R2" s="2">
        <v>-2.6774964016362256E-5</v>
      </c>
      <c r="S2" s="2">
        <v>-2.8355498731258113E-5</v>
      </c>
      <c r="T2" s="2">
        <v>-1.7781996023170718E-5</v>
      </c>
      <c r="U2" s="2">
        <v>5.8828835542029288E-8</v>
      </c>
      <c r="V2" s="2">
        <v>-9.3341752393353118E-7</v>
      </c>
      <c r="W2" s="2">
        <v>3.9219223694686184E-9</v>
      </c>
      <c r="X2" s="2">
        <v>7.8438447389372375E-8</v>
      </c>
      <c r="Y2" s="2">
        <v>0</v>
      </c>
      <c r="Z2" s="2">
        <v>0</v>
      </c>
      <c r="AA2" s="2">
        <v>-3.9219223694686184E-9</v>
      </c>
      <c r="AB2" s="2">
        <v>-1.2550151582299579E-7</v>
      </c>
      <c r="AC2" s="2">
        <v>-1.5687689477874475E-7</v>
      </c>
      <c r="AD2" s="2">
        <v>2.4080603348537319E-6</v>
      </c>
      <c r="AE2" s="2">
        <v>-8.2360369758840981E-8</v>
      </c>
      <c r="AF2" s="2">
        <v>-5.6867874357294974E-7</v>
      </c>
      <c r="AG2" s="2">
        <v>-5.4710817054087222E-6</v>
      </c>
      <c r="AH2" s="2">
        <v>9.5302713578087437E-7</v>
      </c>
      <c r="AI2" s="2">
        <v>-5.0984990803092047E-8</v>
      </c>
      <c r="AJ2" s="2">
        <v>-1.0981382634512131E-7</v>
      </c>
      <c r="AK2" s="2">
        <v>0</v>
      </c>
      <c r="AL2" s="2">
        <v>0</v>
      </c>
      <c r="AM2" s="2">
        <v>4.980841409225146E-7</v>
      </c>
      <c r="AN2" s="2">
        <v>1.6472073951768196E-7</v>
      </c>
      <c r="AO2" s="2">
        <v>-4.7063068433623427E-8</v>
      </c>
      <c r="AP2" s="2">
        <v>1.0118559713229036E-6</v>
      </c>
      <c r="AQ2" s="2">
        <v>-3.5297301325217567E-8</v>
      </c>
      <c r="AR2" s="2">
        <v>0</v>
      </c>
      <c r="AS2" s="2">
        <v>0</v>
      </c>
      <c r="AT2" s="2">
        <v>0</v>
      </c>
      <c r="AU2" s="2">
        <v>0</v>
      </c>
      <c r="AV2" s="2">
        <v>4.7063068433623427E-8</v>
      </c>
      <c r="AW2" s="2">
        <v>0</v>
      </c>
      <c r="AX2" s="2">
        <v>-4.6670876196676566E-6</v>
      </c>
      <c r="AY2" s="2">
        <v>-3.2159763429642671E-6</v>
      </c>
      <c r="AZ2" s="2">
        <v>0</v>
      </c>
      <c r="BA2" s="2">
        <v>-1.6472073951768196E-7</v>
      </c>
      <c r="BB2" s="2">
        <v>0</v>
      </c>
      <c r="BC2" s="2">
        <v>-3.9219223694686184E-9</v>
      </c>
      <c r="BD2" s="2">
        <v>1.5687689477874474E-8</v>
      </c>
      <c r="BE2" s="2">
        <v>0</v>
      </c>
    </row>
    <row r="3" spans="1:57" x14ac:dyDescent="0.2">
      <c r="A3" s="2" t="s">
        <v>56</v>
      </c>
      <c r="B3" s="2">
        <v>2.7132206739316188E-5</v>
      </c>
      <c r="C3" s="2">
        <v>-4.579876001765618E-4</v>
      </c>
      <c r="D3" s="2">
        <v>-1.5570647001891155E-5</v>
      </c>
      <c r="E3" s="2">
        <v>5.999457355865214E-5</v>
      </c>
      <c r="F3" s="2">
        <v>-9.3545369504209537E-6</v>
      </c>
      <c r="G3" s="2">
        <v>-8.2854470132299888E-5</v>
      </c>
      <c r="H3" s="2">
        <v>-1.8101636436528859E-5</v>
      </c>
      <c r="I3" s="2">
        <v>3.411773757891625E-5</v>
      </c>
      <c r="J3" s="2">
        <v>-1.076784145072265E-4</v>
      </c>
      <c r="K3" s="2">
        <v>-5.1672680297563375E-5</v>
      </c>
      <c r="L3" s="2">
        <v>2.3285102798666879E-5</v>
      </c>
      <c r="M3" s="2">
        <v>-1.9964444660422209E-5</v>
      </c>
      <c r="N3" s="2">
        <v>-1.4578499143513176E-6</v>
      </c>
      <c r="O3" s="2">
        <v>2.8367329583419385E-5</v>
      </c>
      <c r="P3" s="2">
        <v>-4.8756980468860729E-5</v>
      </c>
      <c r="Q3" s="2">
        <v>-1.9478494688971771E-5</v>
      </c>
      <c r="R3" s="2">
        <v>2.711195882383909E-5</v>
      </c>
      <c r="S3" s="2">
        <v>-1.1429948286823872E-4</v>
      </c>
      <c r="T3" s="2">
        <v>-3.9584674757733689E-5</v>
      </c>
      <c r="U3" s="2">
        <v>1.214874928626098E-7</v>
      </c>
      <c r="V3" s="2">
        <v>-1.2715690919619826E-5</v>
      </c>
      <c r="W3" s="2">
        <v>0</v>
      </c>
      <c r="X3" s="2">
        <v>1.4173540833971142E-7</v>
      </c>
      <c r="Y3" s="2">
        <v>0</v>
      </c>
      <c r="Z3" s="2">
        <v>0</v>
      </c>
      <c r="AA3" s="2">
        <v>0</v>
      </c>
      <c r="AB3" s="2">
        <v>-8.5041245003826842E-7</v>
      </c>
      <c r="AC3" s="2">
        <v>1.9235519703246552E-6</v>
      </c>
      <c r="AD3" s="2">
        <v>1.822312392939147E-5</v>
      </c>
      <c r="AE3" s="2">
        <v>-3.6446247858782939E-7</v>
      </c>
      <c r="AF3" s="2">
        <v>-2.3487581953437894E-6</v>
      </c>
      <c r="AG3" s="2">
        <v>-1.5732630325707971E-5</v>
      </c>
      <c r="AH3" s="2">
        <v>3.8066081096951068E-6</v>
      </c>
      <c r="AI3" s="2">
        <v>2.5087167276128921E-5</v>
      </c>
      <c r="AJ3" s="2">
        <v>-2.369006110820891E-6</v>
      </c>
      <c r="AK3" s="2">
        <v>0</v>
      </c>
      <c r="AL3" s="2">
        <v>0</v>
      </c>
      <c r="AM3" s="2">
        <v>3.6041289549240906E-6</v>
      </c>
      <c r="AN3" s="2">
        <v>7.086770416985571E-7</v>
      </c>
      <c r="AO3" s="2">
        <v>0</v>
      </c>
      <c r="AP3" s="2">
        <v>5.3656976014319328E-6</v>
      </c>
      <c r="AQ3" s="2">
        <v>-4.8594997145043919E-7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-2.0247915477101631E-8</v>
      </c>
      <c r="AX3" s="2">
        <v>1.524668035425753E-5</v>
      </c>
      <c r="AY3" s="2">
        <v>-1.7190480240059288E-5</v>
      </c>
      <c r="AZ3" s="2">
        <v>0</v>
      </c>
      <c r="BA3" s="2">
        <v>-9.1115619646957345E-7</v>
      </c>
      <c r="BB3" s="2">
        <v>0</v>
      </c>
      <c r="BC3" s="2">
        <v>-2.0247915477101631E-8</v>
      </c>
      <c r="BD3" s="2">
        <v>2.0247915477101631E-8</v>
      </c>
      <c r="BE3" s="2">
        <v>0</v>
      </c>
    </row>
    <row r="4" spans="1:57" x14ac:dyDescent="0.2">
      <c r="A4" s="2" t="s">
        <v>55</v>
      </c>
      <c r="B4" s="2">
        <v>-1.20813230253311E-5</v>
      </c>
      <c r="C4" s="2">
        <v>-2.6974721656641904E-5</v>
      </c>
      <c r="D4" s="2">
        <v>-1.5366705791204155E-4</v>
      </c>
      <c r="E4" s="2">
        <v>9.6403202327077887E-6</v>
      </c>
      <c r="F4" s="2">
        <v>-3.5315024890175954E-6</v>
      </c>
      <c r="G4" s="2">
        <v>-3.4742007688598402E-5</v>
      </c>
      <c r="H4" s="2">
        <v>-3.1056522603562173E-5</v>
      </c>
      <c r="I4" s="2">
        <v>-6.4117343260219383E-6</v>
      </c>
      <c r="J4" s="2">
        <v>-1.4681357023678583E-5</v>
      </c>
      <c r="K4" s="2">
        <v>-3.8806138501549314E-5</v>
      </c>
      <c r="L4" s="2">
        <v>-1.4615725097506701E-6</v>
      </c>
      <c r="M4" s="2">
        <v>-1.3782704496094405E-6</v>
      </c>
      <c r="N4" s="2">
        <v>-3.3472282347657835E-6</v>
      </c>
      <c r="O4" s="2">
        <v>7.7874804707786148E-6</v>
      </c>
      <c r="P4" s="2">
        <v>4.6396723193812291E-6</v>
      </c>
      <c r="Q4" s="2">
        <v>-8.905747520553307E-6</v>
      </c>
      <c r="R4" s="2">
        <v>4.5336515155651191E-6</v>
      </c>
      <c r="S4" s="2">
        <v>-8.5826364993994448E-8</v>
      </c>
      <c r="T4" s="2">
        <v>-4.7987035251053966E-6</v>
      </c>
      <c r="U4" s="2">
        <v>5.5534706760819942E-8</v>
      </c>
      <c r="V4" s="2">
        <v>-1.65594398341354E-6</v>
      </c>
      <c r="W4" s="2">
        <v>0</v>
      </c>
      <c r="X4" s="2">
        <v>-2.032065406475457E-6</v>
      </c>
      <c r="Y4" s="2">
        <v>0</v>
      </c>
      <c r="Z4" s="2">
        <v>0</v>
      </c>
      <c r="AA4" s="2">
        <v>0</v>
      </c>
      <c r="AB4" s="2">
        <v>-9.5923584405052617E-8</v>
      </c>
      <c r="AC4" s="2">
        <v>4.7961792202526308E-8</v>
      </c>
      <c r="AD4" s="2">
        <v>2.0497355404448086E-6</v>
      </c>
      <c r="AE4" s="2">
        <v>-6.6389217627707475E-7</v>
      </c>
      <c r="AF4" s="2">
        <v>-2.2971174160157336E-7</v>
      </c>
      <c r="AG4" s="2">
        <v>8.6836086935100278E-7</v>
      </c>
      <c r="AH4" s="2">
        <v>2.4738187557092515E-7</v>
      </c>
      <c r="AI4" s="2">
        <v>1.1611802322716897E-6</v>
      </c>
      <c r="AJ4" s="2">
        <v>-3.1048949689003876E-7</v>
      </c>
      <c r="AK4" s="2">
        <v>0</v>
      </c>
      <c r="AL4" s="2">
        <v>0</v>
      </c>
      <c r="AM4" s="2">
        <v>3.9884016673679781E-7</v>
      </c>
      <c r="AN4" s="2">
        <v>1.1359371837440443E-7</v>
      </c>
      <c r="AO4" s="2">
        <v>-3.0291658233174513E-8</v>
      </c>
      <c r="AP4" s="2">
        <v>7.9010741891530187E-7</v>
      </c>
      <c r="AQ4" s="2">
        <v>1.009721941105817E-8</v>
      </c>
      <c r="AR4" s="2">
        <v>0</v>
      </c>
      <c r="AS4" s="2">
        <v>0</v>
      </c>
      <c r="AT4" s="2">
        <v>0</v>
      </c>
      <c r="AU4" s="2">
        <v>0</v>
      </c>
      <c r="AV4" s="2">
        <v>3.2815963085939055E-8</v>
      </c>
      <c r="AW4" s="2">
        <v>-5.0486097055290852E-9</v>
      </c>
      <c r="AX4" s="2">
        <v>2.423332658653961E-7</v>
      </c>
      <c r="AY4" s="2">
        <v>-7.5729145582936274E-7</v>
      </c>
      <c r="AZ4" s="2">
        <v>0</v>
      </c>
      <c r="BA4" s="2">
        <v>-8.3302060141229912E-8</v>
      </c>
      <c r="BB4" s="2">
        <v>0</v>
      </c>
      <c r="BC4" s="2">
        <v>-7.5729145582936283E-9</v>
      </c>
      <c r="BD4" s="2">
        <v>2.5243048527645426E-9</v>
      </c>
      <c r="BE4" s="2">
        <v>0</v>
      </c>
    </row>
    <row r="5" spans="1:57" x14ac:dyDescent="0.2">
      <c r="A5" s="2" t="s">
        <v>54</v>
      </c>
      <c r="B5" s="2">
        <v>-3.3158010608994847E-6</v>
      </c>
      <c r="C5" s="2">
        <v>-6.896294806589476E-6</v>
      </c>
      <c r="D5" s="2">
        <v>-2.1659984460158571E-6</v>
      </c>
      <c r="E5" s="2">
        <v>-1.0882930767037386E-5</v>
      </c>
      <c r="F5" s="2">
        <v>-3.7897270108101056E-7</v>
      </c>
      <c r="G5" s="2">
        <v>-3.9482625236052657E-6</v>
      </c>
      <c r="H5" s="2">
        <v>-2.4928729043761964E-6</v>
      </c>
      <c r="I5" s="2">
        <v>-1.3077779315205014E-6</v>
      </c>
      <c r="J5" s="2">
        <v>-7.8208985658418149E-6</v>
      </c>
      <c r="K5" s="2">
        <v>-1.9144703709450901E-6</v>
      </c>
      <c r="L5" s="2">
        <v>2.9774425812942659E-7</v>
      </c>
      <c r="M5" s="2">
        <v>-1.252038413770966E-7</v>
      </c>
      <c r="N5" s="2">
        <v>-3.1623073135289052E-7</v>
      </c>
      <c r="O5" s="2">
        <v>-9.3720817281379251E-7</v>
      </c>
      <c r="P5" s="2">
        <v>-1.5982396395921996E-6</v>
      </c>
      <c r="Q5" s="2">
        <v>-1.4066525534581188E-6</v>
      </c>
      <c r="R5" s="2">
        <v>-1.2203873308277627E-6</v>
      </c>
      <c r="S5" s="2">
        <v>1.4397041267970394E-7</v>
      </c>
      <c r="T5" s="2">
        <v>-1.973571065644346E-6</v>
      </c>
      <c r="U5" s="2">
        <v>-7.7307069843576435E-8</v>
      </c>
      <c r="V5" s="2">
        <v>-5.848447892514043E-7</v>
      </c>
      <c r="W5" s="2">
        <v>0</v>
      </c>
      <c r="X5" s="2">
        <v>2.697344502150873E-7</v>
      </c>
      <c r="Y5" s="2">
        <v>-2.8009807914339282E-10</v>
      </c>
      <c r="Z5" s="2">
        <v>-2.8009807914339282E-10</v>
      </c>
      <c r="AA5" s="2">
        <v>-2.8009807914339282E-10</v>
      </c>
      <c r="AB5" s="2">
        <v>-8.4029423743017854E-9</v>
      </c>
      <c r="AC5" s="2">
        <v>-1.2044217403165893E-7</v>
      </c>
      <c r="AD5" s="2">
        <v>8.1228442951583938E-9</v>
      </c>
      <c r="AE5" s="2">
        <v>-2.7085484253166088E-7</v>
      </c>
      <c r="AF5" s="2">
        <v>-1.2884511640596072E-7</v>
      </c>
      <c r="AG5" s="2">
        <v>-7.5374393097487011E-7</v>
      </c>
      <c r="AH5" s="2">
        <v>-2.8149856953910981E-7</v>
      </c>
      <c r="AI5" s="2">
        <v>1.3024560680167768E-7</v>
      </c>
      <c r="AJ5" s="2">
        <v>-3.3611769497207142E-8</v>
      </c>
      <c r="AK5" s="2">
        <v>0</v>
      </c>
      <c r="AL5" s="2">
        <v>0</v>
      </c>
      <c r="AM5" s="2">
        <v>-1.8402443799720911E-7</v>
      </c>
      <c r="AN5" s="2">
        <v>-1.5013257042085858E-7</v>
      </c>
      <c r="AO5" s="2">
        <v>-1.1203923165735713E-9</v>
      </c>
      <c r="AP5" s="2">
        <v>5.3778831195531432E-8</v>
      </c>
      <c r="AQ5" s="2">
        <v>-8.4029423743017862E-10</v>
      </c>
      <c r="AR5" s="2">
        <v>0</v>
      </c>
      <c r="AS5" s="2">
        <v>5.6019615828678564E-10</v>
      </c>
      <c r="AT5" s="2">
        <v>0</v>
      </c>
      <c r="AU5" s="2">
        <v>0</v>
      </c>
      <c r="AV5" s="2">
        <v>-7.5626481368716072E-9</v>
      </c>
      <c r="AW5" s="2">
        <v>-2.8009807914339282E-10</v>
      </c>
      <c r="AX5" s="2">
        <v>-1.5853551279516035E-7</v>
      </c>
      <c r="AY5" s="2">
        <v>-2.5180817314991019E-7</v>
      </c>
      <c r="AZ5" s="2">
        <v>0</v>
      </c>
      <c r="BA5" s="2">
        <v>-1.2884511640596071E-8</v>
      </c>
      <c r="BB5" s="2">
        <v>0</v>
      </c>
      <c r="BC5" s="2">
        <v>0</v>
      </c>
      <c r="BD5" s="2">
        <v>0</v>
      </c>
      <c r="BE5" s="2">
        <v>0</v>
      </c>
    </row>
    <row r="6" spans="1:57" x14ac:dyDescent="0.2">
      <c r="A6" s="2" t="s">
        <v>53</v>
      </c>
      <c r="B6" s="2">
        <v>-5.0859519546649769E-6</v>
      </c>
      <c r="C6" s="2">
        <v>-2.5847783221653517E-5</v>
      </c>
      <c r="D6" s="2">
        <v>8.7658250376791138E-6</v>
      </c>
      <c r="E6" s="2">
        <v>-7.4800862496380303E-6</v>
      </c>
      <c r="F6" s="2">
        <v>-1.4468678263059368E-4</v>
      </c>
      <c r="G6" s="2">
        <v>-8.6581523312914365E-6</v>
      </c>
      <c r="H6" s="2">
        <v>-6.4350276288164602E-6</v>
      </c>
      <c r="I6" s="2">
        <v>1.3794140425983631E-4</v>
      </c>
      <c r="J6" s="2">
        <v>-4.040893333843407E-5</v>
      </c>
      <c r="K6" s="2">
        <v>9.5005329165597332E-6</v>
      </c>
      <c r="L6" s="2">
        <v>1.7994009343964137E-5</v>
      </c>
      <c r="M6" s="2">
        <v>-2.7994903660796012E-6</v>
      </c>
      <c r="N6" s="2">
        <v>-3.3188528321848667E-6</v>
      </c>
      <c r="O6" s="2">
        <v>-5.6559839296585615E-6</v>
      </c>
      <c r="P6" s="2">
        <v>-9.9375574307214818E-6</v>
      </c>
      <c r="Q6" s="2">
        <v>-1.0133901777663715E-7</v>
      </c>
      <c r="R6" s="2">
        <v>-7.5370894471373879E-7</v>
      </c>
      <c r="S6" s="2">
        <v>3.0984404685206813E-5</v>
      </c>
      <c r="T6" s="2">
        <v>2.6601492166367254E-7</v>
      </c>
      <c r="U6" s="2">
        <v>2.1534541277535396E-7</v>
      </c>
      <c r="V6" s="2">
        <v>-2.6601492166367256E-6</v>
      </c>
      <c r="W6" s="2">
        <v>2.5334754444159288E-8</v>
      </c>
      <c r="X6" s="2">
        <v>6.333688611039822E-9</v>
      </c>
      <c r="Y6" s="2">
        <v>0</v>
      </c>
      <c r="Z6" s="2">
        <v>0</v>
      </c>
      <c r="AA6" s="2">
        <v>6.333688611039822E-9</v>
      </c>
      <c r="AB6" s="2">
        <v>-2.4701385583055307E-7</v>
      </c>
      <c r="AC6" s="2">
        <v>-3.6735393944030971E-7</v>
      </c>
      <c r="AD6" s="2">
        <v>4.7629338355019464E-6</v>
      </c>
      <c r="AE6" s="2">
        <v>-6.4983645149268583E-6</v>
      </c>
      <c r="AF6" s="2">
        <v>-1.7290969908138716E-6</v>
      </c>
      <c r="AG6" s="2">
        <v>-6.6820414846470127E-6</v>
      </c>
      <c r="AH6" s="2">
        <v>1.6087569072041151E-6</v>
      </c>
      <c r="AI6" s="2">
        <v>1.1273965727650883E-6</v>
      </c>
      <c r="AJ6" s="2">
        <v>-3.9902238249550882E-7</v>
      </c>
      <c r="AK6" s="2">
        <v>0</v>
      </c>
      <c r="AL6" s="2">
        <v>0</v>
      </c>
      <c r="AM6" s="2">
        <v>1.1210628841540486E-6</v>
      </c>
      <c r="AN6" s="2">
        <v>-1.4060788716508407E-6</v>
      </c>
      <c r="AO6" s="2">
        <v>-7.6004263332477873E-8</v>
      </c>
      <c r="AP6" s="2">
        <v>1.9887782238665039E-6</v>
      </c>
      <c r="AQ6" s="2">
        <v>1.9001065833119468E-8</v>
      </c>
      <c r="AR6" s="2">
        <v>0</v>
      </c>
      <c r="AS6" s="2">
        <v>0</v>
      </c>
      <c r="AT6" s="2">
        <v>0</v>
      </c>
      <c r="AU6" s="2">
        <v>0</v>
      </c>
      <c r="AV6" s="2">
        <v>8.233795194351769E-8</v>
      </c>
      <c r="AW6" s="2">
        <v>-1.2667377222079644E-8</v>
      </c>
      <c r="AX6" s="2">
        <v>2.5334754444159286E-7</v>
      </c>
      <c r="AY6" s="2">
        <v>-3.1668443055199114E-6</v>
      </c>
      <c r="AZ6" s="2">
        <v>0</v>
      </c>
      <c r="BA6" s="2">
        <v>-1.5834221527599556E-7</v>
      </c>
      <c r="BB6" s="2">
        <v>0</v>
      </c>
      <c r="BC6" s="2">
        <v>-6.333688611039822E-9</v>
      </c>
      <c r="BD6" s="2">
        <v>0</v>
      </c>
      <c r="BE6" s="2">
        <v>0</v>
      </c>
    </row>
    <row r="7" spans="1:57" x14ac:dyDescent="0.2">
      <c r="A7" s="2" t="s">
        <v>52</v>
      </c>
      <c r="B7" s="2">
        <v>-8.7276610648995554E-6</v>
      </c>
      <c r="C7" s="2">
        <v>-3.8691589855095844E-5</v>
      </c>
      <c r="D7" s="2">
        <v>-2.0644708905354233E-5</v>
      </c>
      <c r="E7" s="2">
        <v>-2.6273191577798401E-6</v>
      </c>
      <c r="F7" s="2">
        <v>-7.147279584056085E-7</v>
      </c>
      <c r="G7" s="2">
        <v>-4.6696716466898466E-5</v>
      </c>
      <c r="H7" s="2">
        <v>-1.7437974363818388E-5</v>
      </c>
      <c r="I7" s="2">
        <v>6.1879481253223431E-6</v>
      </c>
      <c r="J7" s="2">
        <v>-1.9930848335247662E-5</v>
      </c>
      <c r="K7" s="2">
        <v>-1.6793504857634695E-5</v>
      </c>
      <c r="L7" s="2">
        <v>6.9217586263067428E-7</v>
      </c>
      <c r="M7" s="2">
        <v>-2.0904058006765978E-7</v>
      </c>
      <c r="N7" s="2">
        <v>-9.6453578852795717E-7</v>
      </c>
      <c r="O7" s="2">
        <v>4.5451146869482869E-7</v>
      </c>
      <c r="P7" s="2">
        <v>-2.6594125248441696E-6</v>
      </c>
      <c r="Q7" s="2">
        <v>-5.1375408951898296E-6</v>
      </c>
      <c r="R7" s="2">
        <v>-1.0668876078141972E-6</v>
      </c>
      <c r="S7" s="2">
        <v>-2.0912731889756337E-6</v>
      </c>
      <c r="T7" s="2">
        <v>-4.1244313619158599E-6</v>
      </c>
      <c r="U7" s="2">
        <v>-4.0767250054688838E-8</v>
      </c>
      <c r="V7" s="2">
        <v>4.2502026652760694E-8</v>
      </c>
      <c r="W7" s="2">
        <v>0</v>
      </c>
      <c r="X7" s="2">
        <v>1.7347765980718653E-7</v>
      </c>
      <c r="Y7" s="2">
        <v>0</v>
      </c>
      <c r="Z7" s="2">
        <v>0</v>
      </c>
      <c r="AA7" s="2">
        <v>-8.6738829903593259E-10</v>
      </c>
      <c r="AB7" s="2">
        <v>-5.1175909643120031E-8</v>
      </c>
      <c r="AC7" s="2">
        <v>4.51041915498685E-8</v>
      </c>
      <c r="AD7" s="2">
        <v>6.4013256468851834E-7</v>
      </c>
      <c r="AE7" s="2">
        <v>-1.595994470226116E-7</v>
      </c>
      <c r="AF7" s="2">
        <v>-1.6653855341489908E-7</v>
      </c>
      <c r="AG7" s="2">
        <v>-6.5054122427694938E-7</v>
      </c>
      <c r="AH7" s="2">
        <v>1.7607982470429431E-7</v>
      </c>
      <c r="AI7" s="2">
        <v>-1.9256020238597708E-7</v>
      </c>
      <c r="AJ7" s="2">
        <v>-1.0495398418334785E-7</v>
      </c>
      <c r="AK7" s="2">
        <v>0</v>
      </c>
      <c r="AL7" s="2">
        <v>0</v>
      </c>
      <c r="AM7" s="2">
        <v>6.6788899025766816E-8</v>
      </c>
      <c r="AN7" s="2">
        <v>-5.2043297942155962E-8</v>
      </c>
      <c r="AO7" s="2">
        <v>-1.2143436186503058E-8</v>
      </c>
      <c r="AP7" s="2">
        <v>2.0383625027344416E-7</v>
      </c>
      <c r="AQ7" s="2">
        <v>1.4745601083610856E-8</v>
      </c>
      <c r="AR7" s="2">
        <v>0</v>
      </c>
      <c r="AS7" s="2">
        <v>1.7347765980718652E-9</v>
      </c>
      <c r="AT7" s="2">
        <v>0</v>
      </c>
      <c r="AU7" s="2">
        <v>0</v>
      </c>
      <c r="AV7" s="2">
        <v>-9.5412712893952613E-9</v>
      </c>
      <c r="AW7" s="2">
        <v>-8.6738829903593259E-10</v>
      </c>
      <c r="AX7" s="2">
        <v>2.8623813868185777E-8</v>
      </c>
      <c r="AY7" s="2">
        <v>-4.6145057508711619E-7</v>
      </c>
      <c r="AZ7" s="2">
        <v>0</v>
      </c>
      <c r="BA7" s="2">
        <v>3.7297696858545108E-8</v>
      </c>
      <c r="BB7" s="2">
        <v>0</v>
      </c>
      <c r="BC7" s="2">
        <v>-2.6021648971077981E-9</v>
      </c>
      <c r="BD7" s="2">
        <v>2.6021648971077981E-9</v>
      </c>
      <c r="BE7" s="2">
        <v>0</v>
      </c>
    </row>
    <row r="8" spans="1:57" x14ac:dyDescent="0.2">
      <c r="A8" s="2" t="s">
        <v>51</v>
      </c>
      <c r="B8" s="2">
        <v>-4.2535434903814833E-6</v>
      </c>
      <c r="C8" s="2">
        <v>-1.2253603453180683E-5</v>
      </c>
      <c r="D8" s="2">
        <v>-4.2946694442376445E-5</v>
      </c>
      <c r="E8" s="2">
        <v>-1.0692748002602203E-6</v>
      </c>
      <c r="F8" s="2">
        <v>-9.0747409917353466E-7</v>
      </c>
      <c r="G8" s="2">
        <v>-1.5965751757587147E-5</v>
      </c>
      <c r="H8" s="2">
        <v>-1.0841148979756412E-4</v>
      </c>
      <c r="I8" s="2">
        <v>-1.1797163289255951E-6</v>
      </c>
      <c r="J8" s="2">
        <v>-5.2907670777772757E-6</v>
      </c>
      <c r="K8" s="2">
        <v>-1.8885115242587964E-5</v>
      </c>
      <c r="L8" s="2">
        <v>-8.4688572208403361E-6</v>
      </c>
      <c r="M8" s="2">
        <v>6.1785470582027885E-9</v>
      </c>
      <c r="N8" s="2">
        <v>-3.4707988099454168E-6</v>
      </c>
      <c r="O8" s="2">
        <v>-1.6450381542464927E-7</v>
      </c>
      <c r="P8" s="2">
        <v>-2.4270105163002836E-6</v>
      </c>
      <c r="Q8" s="2">
        <v>-5.169899250951184E-6</v>
      </c>
      <c r="R8" s="2">
        <v>2.2706160438895252E-7</v>
      </c>
      <c r="S8" s="2">
        <v>-6.8543256426937202E-6</v>
      </c>
      <c r="T8" s="2">
        <v>-6.6149069441883604E-7</v>
      </c>
      <c r="U8" s="2">
        <v>1.3129412498680929E-8</v>
      </c>
      <c r="V8" s="2">
        <v>-2.0813980402320649E-7</v>
      </c>
      <c r="W8" s="2">
        <v>7.7231838227534856E-10</v>
      </c>
      <c r="X8" s="2">
        <v>-5.7151560288375801E-8</v>
      </c>
      <c r="Y8" s="2">
        <v>0</v>
      </c>
      <c r="Z8" s="2">
        <v>0</v>
      </c>
      <c r="AA8" s="2">
        <v>0</v>
      </c>
      <c r="AB8" s="2">
        <v>-1.3901730880956277E-8</v>
      </c>
      <c r="AC8" s="2">
        <v>-2.0118893858272836E-7</v>
      </c>
      <c r="AD8" s="2">
        <v>3.2282908379109579E-7</v>
      </c>
      <c r="AE8" s="2">
        <v>-4.062394690768334E-7</v>
      </c>
      <c r="AF8" s="2">
        <v>-3.239875613645088E-7</v>
      </c>
      <c r="AG8" s="2">
        <v>-7.3177166720589291E-7</v>
      </c>
      <c r="AH8" s="2">
        <v>6.4488584919991616E-8</v>
      </c>
      <c r="AI8" s="2">
        <v>6.8736336022506025E-8</v>
      </c>
      <c r="AJ8" s="2">
        <v>-3.0892735291013947E-8</v>
      </c>
      <c r="AK8" s="2">
        <v>0</v>
      </c>
      <c r="AL8" s="2">
        <v>0</v>
      </c>
      <c r="AM8" s="2">
        <v>-8.3410385285737655E-8</v>
      </c>
      <c r="AN8" s="2">
        <v>-2.6644984188499532E-8</v>
      </c>
      <c r="AO8" s="2">
        <v>-4.6339102936520918E-9</v>
      </c>
      <c r="AP8" s="2">
        <v>1.1391696138561392E-7</v>
      </c>
      <c r="AQ8" s="2">
        <v>5.0200694847897668E-9</v>
      </c>
      <c r="AR8" s="2">
        <v>0</v>
      </c>
      <c r="AS8" s="2">
        <v>0</v>
      </c>
      <c r="AT8" s="2">
        <v>0</v>
      </c>
      <c r="AU8" s="2">
        <v>0</v>
      </c>
      <c r="AV8" s="2">
        <v>4.6339102936520918E-9</v>
      </c>
      <c r="AW8" s="2">
        <v>-3.8615919113767428E-10</v>
      </c>
      <c r="AX8" s="2">
        <v>4.4794466171970228E-8</v>
      </c>
      <c r="AY8" s="2">
        <v>-3.0815503452786412E-7</v>
      </c>
      <c r="AZ8" s="2">
        <v>0</v>
      </c>
      <c r="BA8" s="2">
        <v>4.6339102936520918E-9</v>
      </c>
      <c r="BB8" s="2">
        <v>0</v>
      </c>
      <c r="BC8" s="2">
        <v>-5.0200694847897668E-9</v>
      </c>
      <c r="BD8" s="2">
        <v>0</v>
      </c>
      <c r="BE8" s="2">
        <v>0</v>
      </c>
    </row>
    <row r="9" spans="1:57" x14ac:dyDescent="0.2">
      <c r="A9" s="2" t="s">
        <v>50</v>
      </c>
      <c r="B9" s="2">
        <v>-5.0265357625736611E-7</v>
      </c>
      <c r="C9" s="2">
        <v>-2.3838251370250654E-6</v>
      </c>
      <c r="D9" s="2">
        <v>-3.0896187863939612E-6</v>
      </c>
      <c r="E9" s="2">
        <v>4.1383884661790682E-6</v>
      </c>
      <c r="F9" s="2">
        <v>-5.791854177551982E-7</v>
      </c>
      <c r="G9" s="2">
        <v>-1.7866878058321043E-6</v>
      </c>
      <c r="H9" s="2">
        <v>-1.4928433279824032E-7</v>
      </c>
      <c r="I9" s="2">
        <v>-4.6144921072995311E-5</v>
      </c>
      <c r="J9" s="2">
        <v>-2.3592593607418107E-6</v>
      </c>
      <c r="K9" s="2">
        <v>-9.4767206200401931E-7</v>
      </c>
      <c r="L9" s="2">
        <v>-6.3304115806848751E-7</v>
      </c>
      <c r="M9" s="2">
        <v>-3.5724307741148521E-6</v>
      </c>
      <c r="N9" s="2">
        <v>-6.1414440708136846E-8</v>
      </c>
      <c r="O9" s="2">
        <v>-2.3671959961564007E-5</v>
      </c>
      <c r="P9" s="2">
        <v>-3.7406118579002113E-6</v>
      </c>
      <c r="Q9" s="2">
        <v>-1.8896750987119032E-7</v>
      </c>
      <c r="R9" s="2">
        <v>-2.3311032017710034E-5</v>
      </c>
      <c r="S9" s="2">
        <v>-1.8197571200595623E-6</v>
      </c>
      <c r="T9" s="2">
        <v>-6.3086803170496886E-6</v>
      </c>
      <c r="U9" s="2">
        <v>-1.3076551683086368E-6</v>
      </c>
      <c r="V9" s="2">
        <v>-4.2328722211146626E-7</v>
      </c>
      <c r="W9" s="2">
        <v>1.4172563240339273E-8</v>
      </c>
      <c r="X9" s="2">
        <v>-7.0106946162211597E-7</v>
      </c>
      <c r="Y9" s="2">
        <v>-1.8896750987119029E-9</v>
      </c>
      <c r="Z9" s="2">
        <v>-9.4483754935595145E-10</v>
      </c>
      <c r="AA9" s="2">
        <v>-9.4483754935595145E-10</v>
      </c>
      <c r="AB9" s="2">
        <v>-4.3462527270373765E-8</v>
      </c>
      <c r="AC9" s="2">
        <v>-7.3035942565215048E-7</v>
      </c>
      <c r="AD9" s="2">
        <v>-9.1176823512849317E-7</v>
      </c>
      <c r="AE9" s="2">
        <v>-8.6169184501262768E-7</v>
      </c>
      <c r="AF9" s="2">
        <v>-2.9289964030034497E-7</v>
      </c>
      <c r="AG9" s="2">
        <v>-2.5775168346430354E-6</v>
      </c>
      <c r="AH9" s="2">
        <v>-3.2880346717587105E-7</v>
      </c>
      <c r="AI9" s="2">
        <v>5.8107509285391011E-7</v>
      </c>
      <c r="AJ9" s="2">
        <v>9.4483754935595141E-9</v>
      </c>
      <c r="AK9" s="2">
        <v>0</v>
      </c>
      <c r="AL9" s="2">
        <v>0</v>
      </c>
      <c r="AM9" s="2">
        <v>-2.2676101184542836E-7</v>
      </c>
      <c r="AN9" s="2">
        <v>-2.0408491066088553E-7</v>
      </c>
      <c r="AO9" s="2">
        <v>-4.724187746779757E-9</v>
      </c>
      <c r="AP9" s="2">
        <v>1.3794628220596893E-7</v>
      </c>
      <c r="AQ9" s="2">
        <v>-4.2517689721017818E-8</v>
      </c>
      <c r="AR9" s="2">
        <v>0</v>
      </c>
      <c r="AS9" s="2">
        <v>1.8896750987119029E-9</v>
      </c>
      <c r="AT9" s="2">
        <v>0</v>
      </c>
      <c r="AU9" s="2">
        <v>0</v>
      </c>
      <c r="AV9" s="2">
        <v>-2.4565776283254741E-8</v>
      </c>
      <c r="AW9" s="2">
        <v>0</v>
      </c>
      <c r="AX9" s="2">
        <v>-5.9052346834746965E-7</v>
      </c>
      <c r="AY9" s="2">
        <v>-5.3761256558353634E-7</v>
      </c>
      <c r="AZ9" s="2">
        <v>0</v>
      </c>
      <c r="BA9" s="2">
        <v>4.9131552566509481E-8</v>
      </c>
      <c r="BB9" s="2">
        <v>0</v>
      </c>
      <c r="BC9" s="2">
        <v>-1.8896750987119029E-9</v>
      </c>
      <c r="BD9" s="2">
        <v>0</v>
      </c>
      <c r="BE9" s="2">
        <v>0</v>
      </c>
    </row>
    <row r="10" spans="1:57" x14ac:dyDescent="0.2">
      <c r="A10" s="2" t="s">
        <v>49</v>
      </c>
      <c r="B10" s="2">
        <v>-3.9346411614654578E-5</v>
      </c>
      <c r="C10" s="2">
        <v>-6.0656493105251201E-5</v>
      </c>
      <c r="D10" s="2">
        <v>-6.751493290097018E-6</v>
      </c>
      <c r="E10" s="2">
        <v>9.3545184238461647E-7</v>
      </c>
      <c r="F10" s="2">
        <v>-5.9546758068519701E-7</v>
      </c>
      <c r="G10" s="2">
        <v>-8.3933202004784866E-6</v>
      </c>
      <c r="H10" s="2">
        <v>-1.1394423994042683E-6</v>
      </c>
      <c r="I10" s="2">
        <v>-2.9317866139944125E-6</v>
      </c>
      <c r="J10" s="2">
        <v>-1.0205337290794149E-4</v>
      </c>
      <c r="K10" s="2">
        <v>-9.893211933645636E-6</v>
      </c>
      <c r="L10" s="2">
        <v>2.3970540858846451E-6</v>
      </c>
      <c r="M10" s="2">
        <v>-4.7069665745958477E-7</v>
      </c>
      <c r="N10" s="2">
        <v>-4.5551289431572721E-8</v>
      </c>
      <c r="O10" s="2">
        <v>-8.7339646257928557E-7</v>
      </c>
      <c r="P10" s="2">
        <v>-8.4408519807549095E-6</v>
      </c>
      <c r="Q10" s="2">
        <v>-2.3963939222696955E-6</v>
      </c>
      <c r="R10" s="2">
        <v>-7.7899306564138865E-6</v>
      </c>
      <c r="S10" s="2">
        <v>-2.9014190877066971E-6</v>
      </c>
      <c r="T10" s="2">
        <v>-5.2271755031767075E-6</v>
      </c>
      <c r="U10" s="2">
        <v>-1.0694650562195335E-7</v>
      </c>
      <c r="V10" s="2">
        <v>-6.8723032316329265E-7</v>
      </c>
      <c r="W10" s="2">
        <v>0</v>
      </c>
      <c r="X10" s="2">
        <v>-8.1200124638890495E-8</v>
      </c>
      <c r="Y10" s="2">
        <v>-1.3203272299006585E-9</v>
      </c>
      <c r="Z10" s="2">
        <v>-6.6016361495032925E-10</v>
      </c>
      <c r="AA10" s="2">
        <v>-6.6016361495032925E-10</v>
      </c>
      <c r="AB10" s="2">
        <v>-7.261799764453622E-9</v>
      </c>
      <c r="AC10" s="2">
        <v>-3.2678098940041297E-7</v>
      </c>
      <c r="AD10" s="2">
        <v>-7.47965375738723E-7</v>
      </c>
      <c r="AE10" s="2">
        <v>-3.1753869879110835E-7</v>
      </c>
      <c r="AF10" s="2">
        <v>-1.9540843002529746E-7</v>
      </c>
      <c r="AG10" s="2">
        <v>-1.4880087880980423E-6</v>
      </c>
      <c r="AH10" s="2">
        <v>-2.9707362672764818E-8</v>
      </c>
      <c r="AI10" s="2">
        <v>1.1684895984620828E-7</v>
      </c>
      <c r="AJ10" s="2">
        <v>-2.7726871827913828E-8</v>
      </c>
      <c r="AK10" s="2">
        <v>0</v>
      </c>
      <c r="AL10" s="2">
        <v>0</v>
      </c>
      <c r="AM10" s="2">
        <v>-1.0562617839205267E-7</v>
      </c>
      <c r="AN10" s="2">
        <v>-1.4127501359937043E-7</v>
      </c>
      <c r="AO10" s="2">
        <v>-3.300818074751646E-9</v>
      </c>
      <c r="AP10" s="2">
        <v>-6.1395216190380625E-8</v>
      </c>
      <c r="AQ10" s="2">
        <v>1.3203272299006584E-8</v>
      </c>
      <c r="AR10" s="2">
        <v>0</v>
      </c>
      <c r="AS10" s="2">
        <v>1.3203272299006585E-9</v>
      </c>
      <c r="AT10" s="2">
        <v>0</v>
      </c>
      <c r="AU10" s="2">
        <v>0</v>
      </c>
      <c r="AV10" s="2">
        <v>-1.716425398870856E-8</v>
      </c>
      <c r="AW10" s="2">
        <v>-6.6016361495032925E-10</v>
      </c>
      <c r="AX10" s="2">
        <v>2.0729137509440337E-7</v>
      </c>
      <c r="AY10" s="2">
        <v>-3.0763624456685345E-7</v>
      </c>
      <c r="AZ10" s="2">
        <v>0</v>
      </c>
      <c r="BA10" s="2">
        <v>-1.782441760365889E-8</v>
      </c>
      <c r="BB10" s="2">
        <v>0</v>
      </c>
      <c r="BC10" s="2">
        <v>-2.1785399293360866E-8</v>
      </c>
      <c r="BD10" s="2">
        <v>-1.3203272299006585E-9</v>
      </c>
      <c r="BE10" s="2">
        <v>0</v>
      </c>
    </row>
    <row r="11" spans="1:57" x14ac:dyDescent="0.2">
      <c r="A11" s="2" t="s">
        <v>48</v>
      </c>
      <c r="B11" s="2">
        <v>-2.258859771106644E-5</v>
      </c>
      <c r="C11" s="2">
        <v>-3.1457910395949369E-5</v>
      </c>
      <c r="D11" s="2">
        <v>-1.8532833085410666E-5</v>
      </c>
      <c r="E11" s="2">
        <v>1.5203178604566749E-6</v>
      </c>
      <c r="F11" s="2">
        <v>-2.4317167445116919E-6</v>
      </c>
      <c r="G11" s="2">
        <v>-1.2567169147556191E-5</v>
      </c>
      <c r="H11" s="2">
        <v>-1.1033390139376723E-5</v>
      </c>
      <c r="I11" s="2">
        <v>-6.6830639282574671E-7</v>
      </c>
      <c r="J11" s="2">
        <v>-8.8400148927803751E-6</v>
      </c>
      <c r="K11" s="2">
        <v>-5.89028151060683E-5</v>
      </c>
      <c r="L11" s="2">
        <v>-1.00507263556128E-5</v>
      </c>
      <c r="M11" s="2">
        <v>1.045218529063964E-7</v>
      </c>
      <c r="N11" s="2">
        <v>-2.8893957670866699E-6</v>
      </c>
      <c r="O11" s="2">
        <v>3.2940220309894628E-7</v>
      </c>
      <c r="P11" s="2">
        <v>-7.7963800281543849E-6</v>
      </c>
      <c r="Q11" s="2">
        <v>-1.8450482534635927E-5</v>
      </c>
      <c r="R11" s="2">
        <v>-3.0168807543437143E-6</v>
      </c>
      <c r="S11" s="2">
        <v>-3.3488168205434216E-5</v>
      </c>
      <c r="T11" s="2">
        <v>-4.0438871423709578E-6</v>
      </c>
      <c r="U11" s="2">
        <v>1.1877483284817773E-8</v>
      </c>
      <c r="V11" s="2">
        <v>1.932070614330358E-7</v>
      </c>
      <c r="W11" s="2">
        <v>7.9183221898785147E-10</v>
      </c>
      <c r="X11" s="2">
        <v>-1.5836644379757029E-9</v>
      </c>
      <c r="Y11" s="2">
        <v>0</v>
      </c>
      <c r="Z11" s="2">
        <v>0</v>
      </c>
      <c r="AA11" s="2">
        <v>-7.9183221898785147E-10</v>
      </c>
      <c r="AB11" s="2">
        <v>-2.5338631007611247E-8</v>
      </c>
      <c r="AC11" s="2">
        <v>-7.3640396365870201E-8</v>
      </c>
      <c r="AD11" s="2">
        <v>5.8674767426999796E-7</v>
      </c>
      <c r="AE11" s="2">
        <v>-9.1694170958793209E-7</v>
      </c>
      <c r="AF11" s="2">
        <v>-2.2725584684951338E-7</v>
      </c>
      <c r="AG11" s="2">
        <v>-1.1101487710209678E-6</v>
      </c>
      <c r="AH11" s="2">
        <v>8.3934215212712262E-8</v>
      </c>
      <c r="AI11" s="2">
        <v>3.5315716966858176E-7</v>
      </c>
      <c r="AJ11" s="2">
        <v>-6.2554745300040267E-8</v>
      </c>
      <c r="AK11" s="2">
        <v>0</v>
      </c>
      <c r="AL11" s="2">
        <v>0</v>
      </c>
      <c r="AM11" s="2">
        <v>2.5338631007611247E-8</v>
      </c>
      <c r="AN11" s="2">
        <v>-2.4546798788623395E-8</v>
      </c>
      <c r="AO11" s="2">
        <v>-7.9183221898785147E-10</v>
      </c>
      <c r="AP11" s="2">
        <v>1.2115032950514128E-7</v>
      </c>
      <c r="AQ11" s="2">
        <v>3.8007946511416876E-8</v>
      </c>
      <c r="AR11" s="2">
        <v>0</v>
      </c>
      <c r="AS11" s="2">
        <v>1.5836644379757029E-9</v>
      </c>
      <c r="AT11" s="2">
        <v>0</v>
      </c>
      <c r="AU11" s="2">
        <v>0</v>
      </c>
      <c r="AV11" s="2">
        <v>-1.9003973255708438E-8</v>
      </c>
      <c r="AW11" s="2">
        <v>7.9183221898785147E-10</v>
      </c>
      <c r="AX11" s="2">
        <v>3.5553266632554535E-7</v>
      </c>
      <c r="AY11" s="2">
        <v>-4.9172780799145583E-7</v>
      </c>
      <c r="AZ11" s="2">
        <v>0</v>
      </c>
      <c r="BA11" s="2">
        <v>1.3461147722793476E-8</v>
      </c>
      <c r="BB11" s="2">
        <v>0</v>
      </c>
      <c r="BC11" s="2">
        <v>0</v>
      </c>
      <c r="BD11" s="2">
        <v>0</v>
      </c>
      <c r="BE11" s="2">
        <v>0</v>
      </c>
    </row>
    <row r="12" spans="1:57" x14ac:dyDescent="0.2">
      <c r="A12" s="2" t="s">
        <v>47</v>
      </c>
      <c r="B12" s="2">
        <v>-4.1995641592222323E-6</v>
      </c>
      <c r="C12" s="2">
        <v>-3.665914879403966E-5</v>
      </c>
      <c r="D12" s="2">
        <v>-1.1059214942615022E-5</v>
      </c>
      <c r="E12" s="2">
        <v>8.82887646427161E-6</v>
      </c>
      <c r="F12" s="2">
        <v>-1.032483519974585E-5</v>
      </c>
      <c r="G12" s="2">
        <v>-9.2151058105213223E-6</v>
      </c>
      <c r="H12" s="2">
        <v>-3.0680753702089881E-6</v>
      </c>
      <c r="I12" s="2">
        <v>2.6834779789434289E-5</v>
      </c>
      <c r="J12" s="2">
        <v>-4.4019265772572935E-5</v>
      </c>
      <c r="K12" s="2">
        <v>6.0110341916328579E-6</v>
      </c>
      <c r="L12" s="2">
        <v>-2.5006990207182127E-5</v>
      </c>
      <c r="M12" s="2">
        <v>-6.3918236879353916E-6</v>
      </c>
      <c r="N12" s="2">
        <v>-1.77665499274868E-5</v>
      </c>
      <c r="O12" s="2">
        <v>5.2168160993447151E-6</v>
      </c>
      <c r="P12" s="2">
        <v>-1.0808981845044787E-5</v>
      </c>
      <c r="Q12" s="2">
        <v>-9.1389479112608149E-7</v>
      </c>
      <c r="R12" s="2">
        <v>1.7043049884511987E-5</v>
      </c>
      <c r="S12" s="2">
        <v>1.983913275736202E-5</v>
      </c>
      <c r="T12" s="2">
        <v>-1.5645008448086967E-5</v>
      </c>
      <c r="U12" s="2">
        <v>-1.0879699894358115E-7</v>
      </c>
      <c r="V12" s="2">
        <v>-1.1586880387491391E-6</v>
      </c>
      <c r="W12" s="2">
        <v>5.4398499471790572E-9</v>
      </c>
      <c r="X12" s="2">
        <v>8.5405644170711186E-7</v>
      </c>
      <c r="Y12" s="2">
        <v>0</v>
      </c>
      <c r="Z12" s="2">
        <v>0</v>
      </c>
      <c r="AA12" s="2">
        <v>0</v>
      </c>
      <c r="AB12" s="2">
        <v>-3.2095114688356442E-7</v>
      </c>
      <c r="AC12" s="2">
        <v>9.5197374075633486E-7</v>
      </c>
      <c r="AD12" s="2">
        <v>4.6184326051550199E-6</v>
      </c>
      <c r="AE12" s="2">
        <v>-9.5741359070351411E-7</v>
      </c>
      <c r="AF12" s="2">
        <v>5.4398499471790572E-9</v>
      </c>
      <c r="AG12" s="2">
        <v>-2.1868196787659812E-6</v>
      </c>
      <c r="AH12" s="2">
        <v>7.9421809228814244E-7</v>
      </c>
      <c r="AI12" s="2">
        <v>2.5512896252269781E-6</v>
      </c>
      <c r="AJ12" s="2">
        <v>-6.092631940840544E-7</v>
      </c>
      <c r="AK12" s="2">
        <v>0</v>
      </c>
      <c r="AL12" s="2">
        <v>0</v>
      </c>
      <c r="AM12" s="2">
        <v>8.4861659175993293E-7</v>
      </c>
      <c r="AN12" s="2">
        <v>-7.0718049313327748E-8</v>
      </c>
      <c r="AO12" s="2">
        <v>-5.4398499471790572E-9</v>
      </c>
      <c r="AP12" s="2">
        <v>1.7189925833085822E-6</v>
      </c>
      <c r="AQ12" s="2">
        <v>1.0879699894358114E-8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-2.3391354772869946E-7</v>
      </c>
      <c r="AY12" s="2">
        <v>-4.5966732053663033E-6</v>
      </c>
      <c r="AZ12" s="2">
        <v>0</v>
      </c>
      <c r="BA12" s="2">
        <v>5.4398499471790574E-8</v>
      </c>
      <c r="BB12" s="2">
        <v>0</v>
      </c>
      <c r="BC12" s="2">
        <v>-5.4398499471790572E-9</v>
      </c>
      <c r="BD12" s="2">
        <v>0</v>
      </c>
      <c r="BE12" s="2">
        <v>0</v>
      </c>
    </row>
    <row r="13" spans="1:57" x14ac:dyDescent="0.2">
      <c r="A13" s="2" t="s">
        <v>46</v>
      </c>
      <c r="B13" s="2">
        <v>-1.787139698008053E-6</v>
      </c>
      <c r="C13" s="2">
        <v>-1.8268953256314507E-6</v>
      </c>
      <c r="D13" s="2">
        <v>3.6081337976641559E-6</v>
      </c>
      <c r="E13" s="2">
        <v>5.8391078071865473E-8</v>
      </c>
      <c r="F13" s="2">
        <v>-7.8579482724372154E-8</v>
      </c>
      <c r="G13" s="2">
        <v>4.2178236181698572E-7</v>
      </c>
      <c r="H13" s="2">
        <v>-2.8217177887388179E-6</v>
      </c>
      <c r="I13" s="2">
        <v>-2.227868101114314E-6</v>
      </c>
      <c r="J13" s="2">
        <v>5.8484255324107816E-7</v>
      </c>
      <c r="K13" s="2">
        <v>1.1293082971771428E-6</v>
      </c>
      <c r="L13" s="2">
        <v>6.4727131224344494E-7</v>
      </c>
      <c r="M13" s="2">
        <v>-3.1396075143055964E-5</v>
      </c>
      <c r="N13" s="2">
        <v>-3.8295850671601126E-7</v>
      </c>
      <c r="O13" s="2">
        <v>-6.7162163416277607E-6</v>
      </c>
      <c r="P13" s="2">
        <v>2.5188917189512184E-7</v>
      </c>
      <c r="Q13" s="2">
        <v>-2.0530054577395252E-7</v>
      </c>
      <c r="R13" s="2">
        <v>-1.2585140869531856E-6</v>
      </c>
      <c r="S13" s="2">
        <v>-2.8015293840863119E-7</v>
      </c>
      <c r="T13" s="2">
        <v>-6.7786451006301268E-6</v>
      </c>
      <c r="U13" s="2">
        <v>-2.9164479951851956E-6</v>
      </c>
      <c r="V13" s="2">
        <v>1.4597769517966368E-8</v>
      </c>
      <c r="W13" s="2">
        <v>-2.6151748796016348E-7</v>
      </c>
      <c r="X13" s="2">
        <v>-2.5682756626396577E-6</v>
      </c>
      <c r="Y13" s="2">
        <v>-1.5529542040389753E-9</v>
      </c>
      <c r="Z13" s="2">
        <v>-6.2118168161559019E-10</v>
      </c>
      <c r="AA13" s="2">
        <v>3.105908408077951E-10</v>
      </c>
      <c r="AB13" s="2">
        <v>2.1120177174930068E-8</v>
      </c>
      <c r="AC13" s="2">
        <v>-9.2214420635834352E-7</v>
      </c>
      <c r="AD13" s="2">
        <v>-1.9759789292191921E-6</v>
      </c>
      <c r="AE13" s="2">
        <v>-4.7949014003907401E-6</v>
      </c>
      <c r="AF13" s="2">
        <v>-3.2736274621141598E-7</v>
      </c>
      <c r="AG13" s="2">
        <v>-5.1927682674655258E-6</v>
      </c>
      <c r="AH13" s="2">
        <v>-3.6805014635723712E-7</v>
      </c>
      <c r="AI13" s="2">
        <v>-3.2767333705222382E-7</v>
      </c>
      <c r="AJ13" s="2">
        <v>-1.5529542040389753E-9</v>
      </c>
      <c r="AK13" s="2">
        <v>0</v>
      </c>
      <c r="AL13" s="2">
        <v>0</v>
      </c>
      <c r="AM13" s="2">
        <v>-7.1249538881308191E-7</v>
      </c>
      <c r="AN13" s="2">
        <v>-2.5219976273592957E-7</v>
      </c>
      <c r="AO13" s="2">
        <v>-4.9694534529247215E-9</v>
      </c>
      <c r="AP13" s="2">
        <v>-1.512577394733962E-7</v>
      </c>
      <c r="AQ13" s="2">
        <v>1.4287178677158574E-8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3.105908408077951E-10</v>
      </c>
      <c r="AX13" s="2">
        <v>-1.7734737010125101E-7</v>
      </c>
      <c r="AY13" s="2">
        <v>1.5498482956308974E-7</v>
      </c>
      <c r="AZ13" s="2">
        <v>0</v>
      </c>
      <c r="BA13" s="2">
        <v>2.3604903901392426E-8</v>
      </c>
      <c r="BB13" s="2">
        <v>0</v>
      </c>
      <c r="BC13" s="2">
        <v>2.1430768015737863E-8</v>
      </c>
      <c r="BD13" s="2">
        <v>7.764771020194877E-9</v>
      </c>
      <c r="BE13" s="2">
        <v>0</v>
      </c>
    </row>
    <row r="14" spans="1:57" x14ac:dyDescent="0.2">
      <c r="A14" s="2" t="s">
        <v>45</v>
      </c>
      <c r="B14" s="2">
        <v>2.490980724134172E-6</v>
      </c>
      <c r="C14" s="2">
        <v>-5.9787656404807786E-6</v>
      </c>
      <c r="D14" s="2">
        <v>-8.2823307003766623E-6</v>
      </c>
      <c r="E14" s="2">
        <v>4.7255521054368398E-6</v>
      </c>
      <c r="F14" s="2">
        <v>-2.045096204270552E-6</v>
      </c>
      <c r="G14" s="2">
        <v>-2.6042539277946758E-6</v>
      </c>
      <c r="H14" s="2">
        <v>-4.2879056367485287E-6</v>
      </c>
      <c r="I14" s="2">
        <v>2.2128435213277891E-5</v>
      </c>
      <c r="J14" s="2">
        <v>-8.8147147575810304E-6</v>
      </c>
      <c r="K14" s="2">
        <v>3.810098668580585E-7</v>
      </c>
      <c r="L14" s="2">
        <v>-2.9183296288533459E-6</v>
      </c>
      <c r="M14" s="2">
        <v>-3.5938498252287143E-7</v>
      </c>
      <c r="N14" s="2">
        <v>-8.1899615515735057E-5</v>
      </c>
      <c r="O14" s="2">
        <v>1.8803351807643646E-6</v>
      </c>
      <c r="P14" s="2">
        <v>-3.4641005192175916E-6</v>
      </c>
      <c r="Q14" s="2">
        <v>-3.933669436210226E-7</v>
      </c>
      <c r="R14" s="2">
        <v>-6.7346068358154136E-7</v>
      </c>
      <c r="S14" s="2">
        <v>-1.6640863374124934E-6</v>
      </c>
      <c r="T14" s="2">
        <v>-1.5116823906692701E-6</v>
      </c>
      <c r="U14" s="2">
        <v>5.6636601830251942E-8</v>
      </c>
      <c r="V14" s="2">
        <v>6.8066897835993693E-7</v>
      </c>
      <c r="W14" s="2">
        <v>4.1190255876546869E-9</v>
      </c>
      <c r="X14" s="2">
        <v>7.743768104790812E-7</v>
      </c>
      <c r="Y14" s="2">
        <v>0</v>
      </c>
      <c r="Z14" s="2">
        <v>0</v>
      </c>
      <c r="AA14" s="2">
        <v>0</v>
      </c>
      <c r="AB14" s="2">
        <v>-7.2082947783957015E-8</v>
      </c>
      <c r="AC14" s="2">
        <v>-5.0252112169387183E-7</v>
      </c>
      <c r="AD14" s="2">
        <v>1.1203749598420748E-6</v>
      </c>
      <c r="AE14" s="2">
        <v>-1.3448618543692553E-6</v>
      </c>
      <c r="AF14" s="2">
        <v>-8.5469780943834753E-7</v>
      </c>
      <c r="AG14" s="2">
        <v>-1.126553498223557E-6</v>
      </c>
      <c r="AH14" s="2">
        <v>6.3844896608647654E-8</v>
      </c>
      <c r="AI14" s="2">
        <v>8.7117391178896623E-7</v>
      </c>
      <c r="AJ14" s="2">
        <v>-1.2357076762964061E-7</v>
      </c>
      <c r="AK14" s="2">
        <v>0</v>
      </c>
      <c r="AL14" s="2">
        <v>0</v>
      </c>
      <c r="AM14" s="2">
        <v>-6.1785383814820304E-9</v>
      </c>
      <c r="AN14" s="2">
        <v>-2.8009373996051871E-7</v>
      </c>
      <c r="AO14" s="2">
        <v>-1.3386833159877733E-8</v>
      </c>
      <c r="AP14" s="2">
        <v>2.0595127938273437E-7</v>
      </c>
      <c r="AQ14" s="2">
        <v>4.9428307051856243E-8</v>
      </c>
      <c r="AR14" s="2">
        <v>0</v>
      </c>
      <c r="AS14" s="2">
        <v>0</v>
      </c>
      <c r="AT14" s="2">
        <v>0</v>
      </c>
      <c r="AU14" s="2">
        <v>0</v>
      </c>
      <c r="AV14" s="2">
        <v>1.3386833159877733E-8</v>
      </c>
      <c r="AW14" s="2">
        <v>-1.0297563969136717E-9</v>
      </c>
      <c r="AX14" s="2">
        <v>-2.8009373996051871E-7</v>
      </c>
      <c r="AY14" s="2">
        <v>-9.2575100082539095E-7</v>
      </c>
      <c r="AZ14" s="2">
        <v>0</v>
      </c>
      <c r="BA14" s="2">
        <v>-4.1190255876546869E-8</v>
      </c>
      <c r="BB14" s="2">
        <v>0</v>
      </c>
      <c r="BC14" s="2">
        <v>-2.0595127938273435E-9</v>
      </c>
      <c r="BD14" s="2">
        <v>7.2082947783957022E-9</v>
      </c>
      <c r="BE14" s="2">
        <v>0</v>
      </c>
    </row>
    <row r="15" spans="1:57" x14ac:dyDescent="0.2">
      <c r="A15" s="2" t="s">
        <v>44</v>
      </c>
      <c r="B15" s="2">
        <v>-3.075068944035492E-6</v>
      </c>
      <c r="C15" s="2">
        <v>-2.1498312545000415E-6</v>
      </c>
      <c r="D15" s="2">
        <v>-8.257758508596413E-7</v>
      </c>
      <c r="E15" s="2">
        <v>1.0581769275704334E-6</v>
      </c>
      <c r="F15" s="2">
        <v>-4.783871850455972E-7</v>
      </c>
      <c r="G15" s="2">
        <v>-3.0469285213857505E-7</v>
      </c>
      <c r="H15" s="2">
        <v>-4.963388339773286E-7</v>
      </c>
      <c r="I15" s="2">
        <v>-5.133686414774303E-6</v>
      </c>
      <c r="J15" s="2">
        <v>-3.9372332724594533E-6</v>
      </c>
      <c r="K15" s="2">
        <v>6.8264783910664826E-7</v>
      </c>
      <c r="L15" s="2">
        <v>1.224108385263734E-6</v>
      </c>
      <c r="M15" s="2">
        <v>-5.3296990139207762E-6</v>
      </c>
      <c r="N15" s="2">
        <v>-3.6825139295092111E-7</v>
      </c>
      <c r="O15" s="2">
        <v>-1.6910841437451602E-4</v>
      </c>
      <c r="P15" s="2">
        <v>-3.8431084104930785E-6</v>
      </c>
      <c r="Q15" s="2">
        <v>-1.816512800010868E-6</v>
      </c>
      <c r="R15" s="2">
        <v>-1.1179510667160904E-5</v>
      </c>
      <c r="S15" s="2">
        <v>1.1062097179553362E-7</v>
      </c>
      <c r="T15" s="2">
        <v>-1.701331139027273E-5</v>
      </c>
      <c r="U15" s="2">
        <v>-7.6173213034643762E-8</v>
      </c>
      <c r="V15" s="2">
        <v>1.1935420641097049E-7</v>
      </c>
      <c r="W15" s="2">
        <v>2.4258985042880179E-9</v>
      </c>
      <c r="X15" s="2">
        <v>-3.6388477564320274E-8</v>
      </c>
      <c r="Y15" s="2">
        <v>-9.7035940171520714E-10</v>
      </c>
      <c r="Z15" s="2">
        <v>-4.8517970085760357E-10</v>
      </c>
      <c r="AA15" s="2">
        <v>-4.8517970085760357E-10</v>
      </c>
      <c r="AB15" s="2">
        <v>-9.7035940171520714E-10</v>
      </c>
      <c r="AC15" s="2">
        <v>-3.2749629807888244E-7</v>
      </c>
      <c r="AD15" s="2">
        <v>-1.5816858247957876E-7</v>
      </c>
      <c r="AE15" s="2">
        <v>-1.2983408794949473E-6</v>
      </c>
      <c r="AF15" s="2">
        <v>-2.2803445940307366E-7</v>
      </c>
      <c r="AG15" s="2">
        <v>-9.3891975709963446E-6</v>
      </c>
      <c r="AH15" s="2">
        <v>-3.0857428974543591E-7</v>
      </c>
      <c r="AI15" s="2">
        <v>2.9935587542914138E-7</v>
      </c>
      <c r="AJ15" s="2">
        <v>-4.9003149786617962E-8</v>
      </c>
      <c r="AK15" s="2">
        <v>0</v>
      </c>
      <c r="AL15" s="2">
        <v>0</v>
      </c>
      <c r="AM15" s="2">
        <v>-1.1401722970153683E-7</v>
      </c>
      <c r="AN15" s="2">
        <v>-4.997350918833317E-8</v>
      </c>
      <c r="AO15" s="2">
        <v>-9.7035940171520714E-10</v>
      </c>
      <c r="AP15" s="2">
        <v>1.470094493598539E-7</v>
      </c>
      <c r="AQ15" s="2">
        <v>8.2480549145792616E-9</v>
      </c>
      <c r="AR15" s="2">
        <v>0</v>
      </c>
      <c r="AS15" s="2">
        <v>9.7035940171520714E-10</v>
      </c>
      <c r="AT15" s="2">
        <v>0</v>
      </c>
      <c r="AU15" s="2">
        <v>0</v>
      </c>
      <c r="AV15" s="2">
        <v>-1.2129492521440092E-8</v>
      </c>
      <c r="AW15" s="2">
        <v>0</v>
      </c>
      <c r="AX15" s="2">
        <v>6.355854081234608E-8</v>
      </c>
      <c r="AY15" s="2">
        <v>-4.8178344295160039E-7</v>
      </c>
      <c r="AZ15" s="2">
        <v>0</v>
      </c>
      <c r="BA15" s="2">
        <v>-3.3962579060032255E-8</v>
      </c>
      <c r="BB15" s="2">
        <v>0</v>
      </c>
      <c r="BC15" s="2">
        <v>0</v>
      </c>
      <c r="BD15" s="2">
        <v>-4.8517970085760357E-10</v>
      </c>
      <c r="BE15" s="2">
        <v>0</v>
      </c>
    </row>
    <row r="16" spans="1:57" x14ac:dyDescent="0.2">
      <c r="A16" s="2" t="s">
        <v>43</v>
      </c>
      <c r="B16" s="2">
        <v>-1.4971676695541008E-5</v>
      </c>
      <c r="C16" s="2">
        <v>-1.2839163305340651E-6</v>
      </c>
      <c r="D16" s="2">
        <v>-5.0981948026185282E-6</v>
      </c>
      <c r="E16" s="2">
        <v>-6.3589675769798767E-7</v>
      </c>
      <c r="F16" s="2">
        <v>-2.5127289558949943E-6</v>
      </c>
      <c r="G16" s="2">
        <v>-8.2655557759703774E-8</v>
      </c>
      <c r="H16" s="2">
        <v>-1.140646697083912E-6</v>
      </c>
      <c r="I16" s="2">
        <v>-8.9411272013930222E-6</v>
      </c>
      <c r="J16" s="2">
        <v>-5.1180321364808569E-6</v>
      </c>
      <c r="K16" s="2">
        <v>1.4227776675703672E-6</v>
      </c>
      <c r="L16" s="2">
        <v>5.0585201348938693E-7</v>
      </c>
      <c r="M16" s="2">
        <v>-1.5517203376755055E-6</v>
      </c>
      <c r="N16" s="2">
        <v>-6.9320461107804878E-7</v>
      </c>
      <c r="O16" s="2">
        <v>-4.8579426480636556E-6</v>
      </c>
      <c r="P16" s="2">
        <v>-1.8336859970464418E-4</v>
      </c>
      <c r="Q16" s="2">
        <v>-2.2352266966430823E-5</v>
      </c>
      <c r="R16" s="2">
        <v>-1.0119244417994666E-5</v>
      </c>
      <c r="S16" s="2">
        <v>-3.7837510194185453E-5</v>
      </c>
      <c r="T16" s="2">
        <v>-1.9724922303775707E-5</v>
      </c>
      <c r="U16" s="2">
        <v>-2.8653926690030642E-8</v>
      </c>
      <c r="V16" s="2">
        <v>-1.3224889241552603E-7</v>
      </c>
      <c r="W16" s="2">
        <v>1.1020741034627168E-9</v>
      </c>
      <c r="X16" s="2">
        <v>2.1710859838215523E-7</v>
      </c>
      <c r="Y16" s="2">
        <v>0</v>
      </c>
      <c r="Z16" s="2">
        <v>0</v>
      </c>
      <c r="AA16" s="2">
        <v>-1.1020741034627168E-9</v>
      </c>
      <c r="AB16" s="2">
        <v>-3.8572593621195087E-8</v>
      </c>
      <c r="AC16" s="2">
        <v>-1.0469703982895811E-7</v>
      </c>
      <c r="AD16" s="2">
        <v>8.1222861425202244E-7</v>
      </c>
      <c r="AE16" s="2">
        <v>-1.6409883400559852E-6</v>
      </c>
      <c r="AF16" s="2">
        <v>-2.6339571072758933E-7</v>
      </c>
      <c r="AG16" s="2">
        <v>-6.9011880358835333E-6</v>
      </c>
      <c r="AH16" s="2">
        <v>1.2453437369128701E-7</v>
      </c>
      <c r="AI16" s="2">
        <v>3.7139897286693561E-7</v>
      </c>
      <c r="AJ16" s="2">
        <v>-9.1472150587405505E-8</v>
      </c>
      <c r="AK16" s="2">
        <v>0</v>
      </c>
      <c r="AL16" s="2">
        <v>0</v>
      </c>
      <c r="AM16" s="2">
        <v>8.8165928277017341E-9</v>
      </c>
      <c r="AN16" s="2">
        <v>5.8409927483523998E-8</v>
      </c>
      <c r="AO16" s="2">
        <v>-1.1020741034627168E-9</v>
      </c>
      <c r="AP16" s="2">
        <v>3.085807489695607E-7</v>
      </c>
      <c r="AQ16" s="2">
        <v>-2.2041482069254334E-8</v>
      </c>
      <c r="AR16" s="2">
        <v>0</v>
      </c>
      <c r="AS16" s="2">
        <v>2.2041482069254335E-9</v>
      </c>
      <c r="AT16" s="2">
        <v>0</v>
      </c>
      <c r="AU16" s="2">
        <v>0</v>
      </c>
      <c r="AV16" s="2">
        <v>-2.6449778483105202E-8</v>
      </c>
      <c r="AW16" s="2">
        <v>1.1020741034627168E-9</v>
      </c>
      <c r="AX16" s="2">
        <v>3.184994159007252E-7</v>
      </c>
      <c r="AY16" s="2">
        <v>-9.4337543256408548E-7</v>
      </c>
      <c r="AZ16" s="2">
        <v>0</v>
      </c>
      <c r="BA16" s="2">
        <v>1.3224889241552601E-8</v>
      </c>
      <c r="BB16" s="2">
        <v>0</v>
      </c>
      <c r="BC16" s="2">
        <v>-2.2041482069254335E-9</v>
      </c>
      <c r="BD16" s="2">
        <v>0</v>
      </c>
      <c r="BE16" s="2">
        <v>0</v>
      </c>
    </row>
    <row r="17" spans="1:57" x14ac:dyDescent="0.2">
      <c r="A17" s="2" t="s">
        <v>42</v>
      </c>
      <c r="B17" s="2">
        <v>-5.7928321753394546E-6</v>
      </c>
      <c r="C17" s="2">
        <v>-3.6702864455211215E-6</v>
      </c>
      <c r="D17" s="2">
        <v>-2.5528826747511533E-6</v>
      </c>
      <c r="E17" s="2">
        <v>2.4476755670448399E-7</v>
      </c>
      <c r="F17" s="2">
        <v>-1.0117059010452003E-5</v>
      </c>
      <c r="G17" s="2">
        <v>-1.6627630637782051E-6</v>
      </c>
      <c r="H17" s="2">
        <v>-2.4608647962908209E-6</v>
      </c>
      <c r="I17" s="2">
        <v>1.4317981888427711E-6</v>
      </c>
      <c r="J17" s="2">
        <v>-3.5209107561538496E-6</v>
      </c>
      <c r="K17" s="2">
        <v>-6.5053572808839615E-6</v>
      </c>
      <c r="L17" s="2">
        <v>-1.0560278458369272E-5</v>
      </c>
      <c r="M17" s="2">
        <v>-5.5946870103882054E-7</v>
      </c>
      <c r="N17" s="2">
        <v>-2.4565706286293384E-6</v>
      </c>
      <c r="O17" s="2">
        <v>-1.8237943510837868E-6</v>
      </c>
      <c r="P17" s="2">
        <v>-1.6004976326867136E-5</v>
      </c>
      <c r="Q17" s="2">
        <v>-1.0700483032516665E-4</v>
      </c>
      <c r="R17" s="2">
        <v>-1.2545104096758641E-6</v>
      </c>
      <c r="S17" s="2">
        <v>-2.1386795311750439E-5</v>
      </c>
      <c r="T17" s="2">
        <v>-6.5685428907600565E-6</v>
      </c>
      <c r="U17" s="2">
        <v>-4.9382928107045003E-8</v>
      </c>
      <c r="V17" s="2">
        <v>-2.6991911015030814E-8</v>
      </c>
      <c r="W17" s="2">
        <v>6.134525230688821E-10</v>
      </c>
      <c r="X17" s="2">
        <v>4.5088760445562839E-8</v>
      </c>
      <c r="Y17" s="2">
        <v>0</v>
      </c>
      <c r="Z17" s="2">
        <v>0</v>
      </c>
      <c r="AA17" s="2">
        <v>-3.0672626153444105E-10</v>
      </c>
      <c r="AB17" s="2">
        <v>-1.1042145415239879E-8</v>
      </c>
      <c r="AC17" s="2">
        <v>-5.4137185160828853E-7</v>
      </c>
      <c r="AD17" s="2">
        <v>-2.3035142241236525E-7</v>
      </c>
      <c r="AE17" s="2">
        <v>-4.4101101883421933E-6</v>
      </c>
      <c r="AF17" s="2">
        <v>-7.2387397722128091E-7</v>
      </c>
      <c r="AG17" s="2">
        <v>-1.2071212022687928E-5</v>
      </c>
      <c r="AH17" s="2">
        <v>-1.2269050461377642E-8</v>
      </c>
      <c r="AI17" s="2">
        <v>1.2943848236753413E-7</v>
      </c>
      <c r="AJ17" s="2">
        <v>-4.0181140261011779E-8</v>
      </c>
      <c r="AK17" s="2">
        <v>0</v>
      </c>
      <c r="AL17" s="2">
        <v>0</v>
      </c>
      <c r="AM17" s="2">
        <v>-1.1931651573689756E-7</v>
      </c>
      <c r="AN17" s="2">
        <v>-2.6685184753496372E-8</v>
      </c>
      <c r="AO17" s="2">
        <v>-3.9874413999477342E-9</v>
      </c>
      <c r="AP17" s="2">
        <v>-2.1164112045876435E-8</v>
      </c>
      <c r="AQ17" s="2">
        <v>-3.3739888768788517E-9</v>
      </c>
      <c r="AR17" s="2">
        <v>0</v>
      </c>
      <c r="AS17" s="2">
        <v>0</v>
      </c>
      <c r="AT17" s="2">
        <v>0</v>
      </c>
      <c r="AU17" s="2">
        <v>0</v>
      </c>
      <c r="AV17" s="2">
        <v>4.2941676614821751E-9</v>
      </c>
      <c r="AW17" s="2">
        <v>-6.134525230688821E-10</v>
      </c>
      <c r="AX17" s="2">
        <v>7.0853766414455886E-8</v>
      </c>
      <c r="AY17" s="2">
        <v>-4.3800510147118188E-7</v>
      </c>
      <c r="AZ17" s="2">
        <v>0</v>
      </c>
      <c r="BA17" s="2">
        <v>-1.6563218122859817E-8</v>
      </c>
      <c r="BB17" s="2">
        <v>0</v>
      </c>
      <c r="BC17" s="2">
        <v>-6.134525230688821E-10</v>
      </c>
      <c r="BD17" s="2">
        <v>-3.0672626153444105E-10</v>
      </c>
      <c r="BE17" s="2">
        <v>0</v>
      </c>
    </row>
    <row r="18" spans="1:57" x14ac:dyDescent="0.2">
      <c r="A18" s="2" t="s">
        <v>41</v>
      </c>
      <c r="B18" s="2">
        <v>-1.3728253197987373E-5</v>
      </c>
      <c r="C18" s="2">
        <v>-1.2867569334447847E-6</v>
      </c>
      <c r="D18" s="2">
        <v>-1.2412224068900244E-6</v>
      </c>
      <c r="E18" s="2">
        <v>8.9158229227311603E-7</v>
      </c>
      <c r="F18" s="2">
        <v>-4.1997469581310034E-7</v>
      </c>
      <c r="G18" s="2">
        <v>-1.3851440354648911E-6</v>
      </c>
      <c r="H18" s="2">
        <v>-4.244468368140142E-7</v>
      </c>
      <c r="I18" s="2">
        <v>-1.9648961324924624E-6</v>
      </c>
      <c r="J18" s="2">
        <v>-6.122361030251188E-6</v>
      </c>
      <c r="K18" s="2">
        <v>-2.8776194549517167E-6</v>
      </c>
      <c r="L18" s="2">
        <v>-3.1142363697273462E-7</v>
      </c>
      <c r="M18" s="2">
        <v>-1.5156492410370163E-6</v>
      </c>
      <c r="N18" s="2">
        <v>-3.3500401679573534E-7</v>
      </c>
      <c r="O18" s="2">
        <v>-1.1782871862589808E-5</v>
      </c>
      <c r="P18" s="2">
        <v>-1.8457339027317463E-5</v>
      </c>
      <c r="Q18" s="2">
        <v>-4.1403894503006906E-6</v>
      </c>
      <c r="R18" s="2">
        <v>-4.3071596538074995E-5</v>
      </c>
      <c r="S18" s="2">
        <v>-9.6695819605215668E-6</v>
      </c>
      <c r="T18" s="2">
        <v>-7.3326850084076244E-6</v>
      </c>
      <c r="U18" s="2">
        <v>-6.9521464650571298E-8</v>
      </c>
      <c r="V18" s="2">
        <v>1.6790856667067805E-7</v>
      </c>
      <c r="W18" s="2">
        <v>4.0655827281035842E-10</v>
      </c>
      <c r="X18" s="2">
        <v>-6.1390299194364119E-8</v>
      </c>
      <c r="Y18" s="2">
        <v>-4.0655827281035842E-10</v>
      </c>
      <c r="Z18" s="2">
        <v>-4.0655827281035842E-10</v>
      </c>
      <c r="AA18" s="2">
        <v>-4.0655827281035842E-10</v>
      </c>
      <c r="AB18" s="2">
        <v>-2.5613171187052579E-8</v>
      </c>
      <c r="AC18" s="2">
        <v>-3.5980407143716718E-7</v>
      </c>
      <c r="AD18" s="2">
        <v>-5.9032261212064053E-7</v>
      </c>
      <c r="AE18" s="2">
        <v>-1.1164090171372443E-6</v>
      </c>
      <c r="AF18" s="2">
        <v>-1.8864303858400633E-7</v>
      </c>
      <c r="AG18" s="2">
        <v>-4.1143697208408278E-6</v>
      </c>
      <c r="AH18" s="2">
        <v>-8.578379556298563E-8</v>
      </c>
      <c r="AI18" s="2">
        <v>2.4637431332307724E-7</v>
      </c>
      <c r="AJ18" s="2">
        <v>-3.0491870460776881E-8</v>
      </c>
      <c r="AK18" s="2">
        <v>0</v>
      </c>
      <c r="AL18" s="2">
        <v>0</v>
      </c>
      <c r="AM18" s="2">
        <v>-1.390429293011426E-7</v>
      </c>
      <c r="AN18" s="2">
        <v>-1.0570515093069318E-7</v>
      </c>
      <c r="AO18" s="2">
        <v>-6.0983740921553768E-9</v>
      </c>
      <c r="AP18" s="2">
        <v>-1.1383631638690036E-8</v>
      </c>
      <c r="AQ18" s="2">
        <v>1.057051509306932E-8</v>
      </c>
      <c r="AR18" s="2">
        <v>0</v>
      </c>
      <c r="AS18" s="2">
        <v>8.1311654562071684E-10</v>
      </c>
      <c r="AT18" s="2">
        <v>0</v>
      </c>
      <c r="AU18" s="2">
        <v>0</v>
      </c>
      <c r="AV18" s="2">
        <v>-4.4721410009139433E-9</v>
      </c>
      <c r="AW18" s="2">
        <v>-4.0655827281035842E-10</v>
      </c>
      <c r="AX18" s="2">
        <v>-8.1311654562071684E-10</v>
      </c>
      <c r="AY18" s="2">
        <v>-3.5858439661873616E-7</v>
      </c>
      <c r="AZ18" s="2">
        <v>0</v>
      </c>
      <c r="BA18" s="2">
        <v>-1.7888564003655773E-8</v>
      </c>
      <c r="BB18" s="2">
        <v>0</v>
      </c>
      <c r="BC18" s="2">
        <v>0</v>
      </c>
      <c r="BD18" s="2">
        <v>0</v>
      </c>
      <c r="BE18" s="2">
        <v>0</v>
      </c>
    </row>
    <row r="19" spans="1:57" x14ac:dyDescent="0.2">
      <c r="A19" s="2" t="s">
        <v>40</v>
      </c>
      <c r="B19" s="2">
        <v>-1.5971954374142428E-5</v>
      </c>
      <c r="C19" s="2">
        <v>-2.9679124086252375E-6</v>
      </c>
      <c r="D19" s="2">
        <v>-8.5330666203349635E-6</v>
      </c>
      <c r="E19" s="2">
        <v>2.973007537223736E-6</v>
      </c>
      <c r="F19" s="2">
        <v>-3.2608823030388876E-6</v>
      </c>
      <c r="G19" s="2">
        <v>-2.8863903510492654E-6</v>
      </c>
      <c r="H19" s="2">
        <v>-3.812429973826325E-6</v>
      </c>
      <c r="I19" s="2">
        <v>2.6329077032739774E-6</v>
      </c>
      <c r="J19" s="2">
        <v>-8.7279552892275216E-6</v>
      </c>
      <c r="K19" s="2">
        <v>-1.2777308742884016E-5</v>
      </c>
      <c r="L19" s="2">
        <v>1.1693320133553512E-6</v>
      </c>
      <c r="M19" s="2">
        <v>-1.9578031639729574E-6</v>
      </c>
      <c r="N19" s="2">
        <v>-1.2610443281283199E-7</v>
      </c>
      <c r="O19" s="2">
        <v>-8.1330990253528505E-6</v>
      </c>
      <c r="P19" s="2">
        <v>-3.2611370594688126E-5</v>
      </c>
      <c r="Q19" s="2">
        <v>-3.7642810085705157E-5</v>
      </c>
      <c r="R19" s="2">
        <v>-2.31573594801746E-6</v>
      </c>
      <c r="S19" s="2">
        <v>-6.9645312812872747E-5</v>
      </c>
      <c r="T19" s="2">
        <v>-9.6654589513512035E-6</v>
      </c>
      <c r="U19" s="2">
        <v>-1.2228308636395828E-7</v>
      </c>
      <c r="V19" s="2">
        <v>-1.5285385795494785E-8</v>
      </c>
      <c r="W19" s="2">
        <v>1.2737821496245654E-9</v>
      </c>
      <c r="X19" s="2">
        <v>1.3756847215945307E-6</v>
      </c>
      <c r="Y19" s="2">
        <v>0</v>
      </c>
      <c r="Z19" s="2">
        <v>0</v>
      </c>
      <c r="AA19" s="2">
        <v>-2.5475642992491309E-9</v>
      </c>
      <c r="AB19" s="2">
        <v>-6.7510453930101974E-8</v>
      </c>
      <c r="AC19" s="2">
        <v>-8.6617186174470457E-8</v>
      </c>
      <c r="AD19" s="2">
        <v>9.7189578016354333E-7</v>
      </c>
      <c r="AE19" s="2">
        <v>-1.398612800287773E-6</v>
      </c>
      <c r="AF19" s="2">
        <v>-2.6367290497228506E-7</v>
      </c>
      <c r="AG19" s="2">
        <v>-5.9714907174399638E-6</v>
      </c>
      <c r="AH19" s="2">
        <v>1.4393738290757591E-7</v>
      </c>
      <c r="AI19" s="2">
        <v>5.1588177059794909E-7</v>
      </c>
      <c r="AJ19" s="2">
        <v>-7.7700711127098484E-8</v>
      </c>
      <c r="AK19" s="2">
        <v>0</v>
      </c>
      <c r="AL19" s="2">
        <v>0</v>
      </c>
      <c r="AM19" s="2">
        <v>1.9106732244368483E-8</v>
      </c>
      <c r="AN19" s="2">
        <v>1.0190257196996524E-8</v>
      </c>
      <c r="AO19" s="2">
        <v>-1.2737821496245654E-9</v>
      </c>
      <c r="AP19" s="2">
        <v>3.2990957675276249E-7</v>
      </c>
      <c r="AQ19" s="2">
        <v>-1.9106732244368483E-8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6.2415325331603705E-8</v>
      </c>
      <c r="AY19" s="2">
        <v>-1.7832950094743917E-6</v>
      </c>
      <c r="AZ19" s="2">
        <v>0</v>
      </c>
      <c r="BA19" s="2">
        <v>-5.2225068134607182E-8</v>
      </c>
      <c r="BB19" s="2">
        <v>0</v>
      </c>
      <c r="BC19" s="2">
        <v>0</v>
      </c>
      <c r="BD19" s="2">
        <v>0</v>
      </c>
      <c r="BE19" s="2">
        <v>0</v>
      </c>
    </row>
    <row r="20" spans="1:57" x14ac:dyDescent="0.2">
      <c r="A20" s="2" t="s">
        <v>39</v>
      </c>
      <c r="B20" s="2">
        <v>-1.7528705936947353E-6</v>
      </c>
      <c r="C20" s="2">
        <v>-8.4036398874575179E-7</v>
      </c>
      <c r="D20" s="2">
        <v>-4.0867817178911736E-6</v>
      </c>
      <c r="E20" s="2">
        <v>1.5335180444281525E-6</v>
      </c>
      <c r="F20" s="2">
        <v>-8.0819228151998633E-7</v>
      </c>
      <c r="G20" s="2">
        <v>-3.5613104998703375E-6</v>
      </c>
      <c r="H20" s="2">
        <v>9.8367432093325245E-7</v>
      </c>
      <c r="I20" s="2">
        <v>-1.1338089546534911E-6</v>
      </c>
      <c r="J20" s="2">
        <v>-8.5713227251190841E-6</v>
      </c>
      <c r="K20" s="2">
        <v>-1.0861363339462206E-5</v>
      </c>
      <c r="L20" s="2">
        <v>-3.9083749778210196E-6</v>
      </c>
      <c r="M20" s="2">
        <v>-3.0309647807546898E-6</v>
      </c>
      <c r="N20" s="2">
        <v>-6.3173534188775787E-7</v>
      </c>
      <c r="O20" s="2">
        <v>-2.2727848804674843E-5</v>
      </c>
      <c r="P20" s="2">
        <v>-8.2340072493580279E-6</v>
      </c>
      <c r="Q20" s="2">
        <v>-5.1796448633482357E-6</v>
      </c>
      <c r="R20" s="2">
        <v>-3.3790041589243338E-6</v>
      </c>
      <c r="S20" s="2">
        <v>-3.6760562556422351E-5</v>
      </c>
      <c r="T20" s="2">
        <v>-4.3982623378497205E-5</v>
      </c>
      <c r="U20" s="2">
        <v>-6.1418713794643106E-8</v>
      </c>
      <c r="V20" s="2">
        <v>6.4343414451530883E-7</v>
      </c>
      <c r="W20" s="2">
        <v>9.7490021896258912E-10</v>
      </c>
      <c r="X20" s="2">
        <v>2.1740274882865735E-7</v>
      </c>
      <c r="Y20" s="2">
        <v>0</v>
      </c>
      <c r="Z20" s="2">
        <v>0</v>
      </c>
      <c r="AA20" s="2">
        <v>-9.7490021896258912E-10</v>
      </c>
      <c r="AB20" s="2">
        <v>9.749002189625892E-9</v>
      </c>
      <c r="AC20" s="2">
        <v>-3.6266288145408315E-7</v>
      </c>
      <c r="AD20" s="2">
        <v>3.8606048670918529E-7</v>
      </c>
      <c r="AE20" s="2">
        <v>-2.1818266900382741E-6</v>
      </c>
      <c r="AF20" s="2">
        <v>-2.0667884642006888E-7</v>
      </c>
      <c r="AG20" s="2">
        <v>-1.2400730785204131E-5</v>
      </c>
      <c r="AH20" s="2">
        <v>-2.5737365780612354E-7</v>
      </c>
      <c r="AI20" s="2">
        <v>3.3146607444728028E-8</v>
      </c>
      <c r="AJ20" s="2">
        <v>-1.0333942321003444E-7</v>
      </c>
      <c r="AK20" s="2">
        <v>0</v>
      </c>
      <c r="AL20" s="2">
        <v>0</v>
      </c>
      <c r="AM20" s="2">
        <v>-8.7741019706633022E-8</v>
      </c>
      <c r="AN20" s="2">
        <v>-2.7297206130952494E-8</v>
      </c>
      <c r="AO20" s="2">
        <v>-1.3648603065476247E-8</v>
      </c>
      <c r="AP20" s="2">
        <v>2.4859955583546022E-7</v>
      </c>
      <c r="AQ20" s="2">
        <v>-1.4623503284438836E-8</v>
      </c>
      <c r="AR20" s="2">
        <v>0</v>
      </c>
      <c r="AS20" s="2">
        <v>9.7490021896258912E-10</v>
      </c>
      <c r="AT20" s="2">
        <v>0</v>
      </c>
      <c r="AU20" s="2">
        <v>0</v>
      </c>
      <c r="AV20" s="2">
        <v>-9.749002189625892E-9</v>
      </c>
      <c r="AW20" s="2">
        <v>9.7490021896258912E-10</v>
      </c>
      <c r="AX20" s="2">
        <v>9.7490021896258912E-10</v>
      </c>
      <c r="AY20" s="2">
        <v>-7.1070225962372739E-7</v>
      </c>
      <c r="AZ20" s="2">
        <v>0</v>
      </c>
      <c r="BA20" s="2">
        <v>-6.1418713794643106E-8</v>
      </c>
      <c r="BB20" s="2">
        <v>0</v>
      </c>
      <c r="BC20" s="2">
        <v>5.2644611823979812E-8</v>
      </c>
      <c r="BD20" s="2">
        <v>2.437250547406473E-8</v>
      </c>
      <c r="BE20" s="2">
        <v>0</v>
      </c>
    </row>
    <row r="21" spans="1:57" x14ac:dyDescent="0.2">
      <c r="A21" s="2" t="s">
        <v>38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-5.4176331498471277E-9</v>
      </c>
      <c r="J21" s="2">
        <v>-1.3544082874617819E-9</v>
      </c>
      <c r="K21" s="2">
        <v>0</v>
      </c>
      <c r="L21" s="2">
        <v>0</v>
      </c>
      <c r="M21" s="2">
        <v>-4.9374954119419262E-6</v>
      </c>
      <c r="N21" s="2">
        <v>0</v>
      </c>
      <c r="O21" s="2">
        <v>-6.3318587438838306E-7</v>
      </c>
      <c r="P21" s="2">
        <v>4.3205624370030852E-7</v>
      </c>
      <c r="Q21" s="2">
        <v>0</v>
      </c>
      <c r="R21" s="2">
        <v>6.4469834483180824E-7</v>
      </c>
      <c r="S21" s="2">
        <v>0</v>
      </c>
      <c r="T21" s="2">
        <v>-1.2284483167278362E-6</v>
      </c>
      <c r="U21" s="2">
        <v>-3.677218500458738E-5</v>
      </c>
      <c r="V21" s="2">
        <v>0</v>
      </c>
      <c r="W21" s="2">
        <v>-2.3884990149388527E-6</v>
      </c>
      <c r="X21" s="2">
        <v>-5.7081537275076804E-6</v>
      </c>
      <c r="Y21" s="2">
        <v>0</v>
      </c>
      <c r="Z21" s="2">
        <v>0</v>
      </c>
      <c r="AA21" s="2">
        <v>0</v>
      </c>
      <c r="AB21" s="2">
        <v>0</v>
      </c>
      <c r="AC21" s="2">
        <v>-8.1264497247706916E-9</v>
      </c>
      <c r="AD21" s="2">
        <v>-4.1851216082569064E-7</v>
      </c>
      <c r="AE21" s="2">
        <v>-1.1526014526299765E-6</v>
      </c>
      <c r="AF21" s="2">
        <v>0</v>
      </c>
      <c r="AG21" s="2">
        <v>-1.5237093233945049E-7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-1.0835266299694255E-8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</row>
    <row r="22" spans="1:57" x14ac:dyDescent="0.2">
      <c r="A22" s="2" t="s">
        <v>37</v>
      </c>
      <c r="B22" s="2">
        <v>-6.5837146069060559E-6</v>
      </c>
      <c r="C22" s="2">
        <v>7.2597095318629013E-6</v>
      </c>
      <c r="D22" s="2">
        <v>2.4351253909482544E-6</v>
      </c>
      <c r="E22" s="2">
        <v>-1.3963701066425411E-6</v>
      </c>
      <c r="F22" s="2">
        <v>-3.2802798451759372E-8</v>
      </c>
      <c r="G22" s="2">
        <v>6.7258600668636814E-6</v>
      </c>
      <c r="H22" s="2">
        <v>-1.7160365935155682E-6</v>
      </c>
      <c r="I22" s="2">
        <v>-5.3256308074621098E-6</v>
      </c>
      <c r="J22" s="2">
        <v>-7.0564608198872945E-6</v>
      </c>
      <c r="K22" s="2">
        <v>-3.842429763741382E-6</v>
      </c>
      <c r="L22" s="2">
        <v>-1.1461683694320627E-6</v>
      </c>
      <c r="M22" s="2">
        <v>8.4837041486020805E-7</v>
      </c>
      <c r="N22" s="2">
        <v>-3.0230029945739026E-8</v>
      </c>
      <c r="O22" s="2">
        <v>5.9501703622985478E-6</v>
      </c>
      <c r="P22" s="2">
        <v>-2.9651157031884451E-7</v>
      </c>
      <c r="Q22" s="2">
        <v>-3.7343734864885275E-6</v>
      </c>
      <c r="R22" s="2">
        <v>3.0860358229714006E-6</v>
      </c>
      <c r="S22" s="2">
        <v>-6.6731183124902644E-6</v>
      </c>
      <c r="T22" s="2">
        <v>4.003870987494158E-6</v>
      </c>
      <c r="U22" s="2">
        <v>-2.1251067859728031E-6</v>
      </c>
      <c r="V22" s="2">
        <v>-2.6087872651046274E-6</v>
      </c>
      <c r="W22" s="2">
        <v>-7.7183055180610292E-8</v>
      </c>
      <c r="X22" s="2">
        <v>-2.0620739575753048E-6</v>
      </c>
      <c r="Y22" s="2">
        <v>6.4319212650508561E-10</v>
      </c>
      <c r="Z22" s="2">
        <v>2.058214804816274E-8</v>
      </c>
      <c r="AA22" s="2">
        <v>1.8652571668647485E-8</v>
      </c>
      <c r="AB22" s="2">
        <v>5.2098562246911939E-8</v>
      </c>
      <c r="AC22" s="2">
        <v>-1.5243653398170531E-7</v>
      </c>
      <c r="AD22" s="2">
        <v>-3.8784485228256663E-7</v>
      </c>
      <c r="AE22" s="2">
        <v>-1.1770415915043067E-7</v>
      </c>
      <c r="AF22" s="2">
        <v>-1.8009379542142395E-7</v>
      </c>
      <c r="AG22" s="2">
        <v>-5.0812177993901769E-8</v>
      </c>
      <c r="AH22" s="2">
        <v>-2.8364772778874278E-7</v>
      </c>
      <c r="AI22" s="2">
        <v>-3.1516414198749196E-8</v>
      </c>
      <c r="AJ22" s="2">
        <v>7.075113391555942E-9</v>
      </c>
      <c r="AK22" s="2">
        <v>0</v>
      </c>
      <c r="AL22" s="2">
        <v>0</v>
      </c>
      <c r="AM22" s="2">
        <v>-2.6242238761407498E-7</v>
      </c>
      <c r="AN22" s="2">
        <v>-2.8300453566223768E-8</v>
      </c>
      <c r="AO22" s="2">
        <v>3.3445990578264454E-8</v>
      </c>
      <c r="AP22" s="2">
        <v>1.8652571668647485E-7</v>
      </c>
      <c r="AQ22" s="2">
        <v>-1.3507034656606799E-8</v>
      </c>
      <c r="AR22" s="2">
        <v>0</v>
      </c>
      <c r="AS22" s="2">
        <v>0</v>
      </c>
      <c r="AT22" s="2">
        <v>0</v>
      </c>
      <c r="AU22" s="2">
        <v>0</v>
      </c>
      <c r="AV22" s="2">
        <v>6.4319212650508563E-9</v>
      </c>
      <c r="AW22" s="2">
        <v>0</v>
      </c>
      <c r="AX22" s="2">
        <v>-7.9498546836028581E-7</v>
      </c>
      <c r="AY22" s="2">
        <v>-5.2227200672212952E-7</v>
      </c>
      <c r="AZ22" s="2">
        <v>0</v>
      </c>
      <c r="BA22" s="2">
        <v>-1.2220650403596628E-8</v>
      </c>
      <c r="BB22" s="2">
        <v>0</v>
      </c>
      <c r="BC22" s="2">
        <v>9.0046897710711983E-9</v>
      </c>
      <c r="BD22" s="2">
        <v>-6.4319212650508561E-10</v>
      </c>
      <c r="BE22" s="2">
        <v>0</v>
      </c>
    </row>
    <row r="23" spans="1:57" x14ac:dyDescent="0.2">
      <c r="A23" s="2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8.3979224854228511E-8</v>
      </c>
      <c r="J23" s="2">
        <v>0</v>
      </c>
      <c r="K23" s="2">
        <v>0</v>
      </c>
      <c r="L23" s="2">
        <v>0</v>
      </c>
      <c r="M23" s="2">
        <v>-1.6923639443449963E-6</v>
      </c>
      <c r="N23" s="2">
        <v>0</v>
      </c>
      <c r="O23" s="2">
        <v>-4.0163977104196239E-7</v>
      </c>
      <c r="P23" s="2">
        <v>3.103580048960618E-7</v>
      </c>
      <c r="Q23" s="2">
        <v>0</v>
      </c>
      <c r="R23" s="2">
        <v>8.909100375839893E-7</v>
      </c>
      <c r="S23" s="2">
        <v>0</v>
      </c>
      <c r="T23" s="2">
        <v>-1.3190215208082627E-6</v>
      </c>
      <c r="U23" s="2">
        <v>-2.7192838134863773E-6</v>
      </c>
      <c r="V23" s="2">
        <v>0</v>
      </c>
      <c r="W23" s="2">
        <v>-1.0248203885200253E-5</v>
      </c>
      <c r="X23" s="2">
        <v>-2.2491827178349897E-6</v>
      </c>
      <c r="Y23" s="2">
        <v>0</v>
      </c>
      <c r="Z23" s="2">
        <v>0</v>
      </c>
      <c r="AA23" s="2">
        <v>0</v>
      </c>
      <c r="AB23" s="2">
        <v>0</v>
      </c>
      <c r="AC23" s="2">
        <v>-1.8256353229180109E-9</v>
      </c>
      <c r="AD23" s="2">
        <v>-2.9118883400542277E-7</v>
      </c>
      <c r="AE23" s="2">
        <v>-5.0478816678683005E-7</v>
      </c>
      <c r="AF23" s="2">
        <v>0</v>
      </c>
      <c r="AG23" s="2">
        <v>-7.119977759380243E-8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-1.0953811937508066E-8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</row>
    <row r="24" spans="1:57" x14ac:dyDescent="0.2">
      <c r="A24" s="2" t="s">
        <v>35</v>
      </c>
      <c r="B24" s="2">
        <v>-2.9489106519605839E-7</v>
      </c>
      <c r="C24" s="2">
        <v>-8.6129768432263398E-7</v>
      </c>
      <c r="D24" s="2">
        <v>7.8541717852218478E-7</v>
      </c>
      <c r="E24" s="2">
        <v>4.0844210645905277E-7</v>
      </c>
      <c r="F24" s="2">
        <v>-4.7739986469239939E-8</v>
      </c>
      <c r="G24" s="2">
        <v>-1.1615830982722787E-7</v>
      </c>
      <c r="H24" s="2">
        <v>-1.0524374418247133E-6</v>
      </c>
      <c r="I24" s="2">
        <v>-4.0907144714697128E-8</v>
      </c>
      <c r="J24" s="2">
        <v>1.015935681925445E-7</v>
      </c>
      <c r="K24" s="2">
        <v>2.2872038715206481E-7</v>
      </c>
      <c r="L24" s="2">
        <v>9.979545194134902E-9</v>
      </c>
      <c r="M24" s="2">
        <v>-2.1108985730909313E-6</v>
      </c>
      <c r="N24" s="2">
        <v>-4.4143753966848986E-8</v>
      </c>
      <c r="O24" s="2">
        <v>-4.6157644168187925E-7</v>
      </c>
      <c r="P24" s="2">
        <v>1.3908429202997023E-7</v>
      </c>
      <c r="Q24" s="2">
        <v>-1.5355912785209383E-7</v>
      </c>
      <c r="R24" s="2">
        <v>-4.6598182649730808E-7</v>
      </c>
      <c r="S24" s="2">
        <v>-7.8667585989802167E-8</v>
      </c>
      <c r="T24" s="2">
        <v>-4.8477214132230086E-7</v>
      </c>
      <c r="U24" s="2">
        <v>-1.2423185179509557E-6</v>
      </c>
      <c r="V24" s="2">
        <v>5.7539720038255291E-9</v>
      </c>
      <c r="W24" s="2">
        <v>-2.7061649580491946E-8</v>
      </c>
      <c r="X24" s="2">
        <v>-3.4744550792787422E-5</v>
      </c>
      <c r="Y24" s="2">
        <v>-5.3943487535864336E-10</v>
      </c>
      <c r="Z24" s="2">
        <v>-3.3265150647116345E-9</v>
      </c>
      <c r="AA24" s="2">
        <v>-1.7981162511954779E-10</v>
      </c>
      <c r="AB24" s="2">
        <v>1.0788697507172867E-9</v>
      </c>
      <c r="AC24" s="2">
        <v>-1.9299181724081062E-6</v>
      </c>
      <c r="AD24" s="2">
        <v>-4.7219431814518848E-6</v>
      </c>
      <c r="AE24" s="2">
        <v>-1.192510697792841E-6</v>
      </c>
      <c r="AF24" s="2">
        <v>-2.8158500493721184E-7</v>
      </c>
      <c r="AG24" s="2">
        <v>-1.756759577417982E-7</v>
      </c>
      <c r="AH24" s="2">
        <v>-5.9274902220658933E-7</v>
      </c>
      <c r="AI24" s="2">
        <v>-2.2008942914632648E-7</v>
      </c>
      <c r="AJ24" s="2">
        <v>-1.7981162511954779E-9</v>
      </c>
      <c r="AK24" s="2">
        <v>0</v>
      </c>
      <c r="AL24" s="2">
        <v>0</v>
      </c>
      <c r="AM24" s="2">
        <v>-6.1423651140837531E-7</v>
      </c>
      <c r="AN24" s="2">
        <v>-6.1594472184701095E-7</v>
      </c>
      <c r="AO24" s="2">
        <v>-9.3502045062164857E-9</v>
      </c>
      <c r="AP24" s="2">
        <v>-4.1842165165318773E-7</v>
      </c>
      <c r="AQ24" s="2">
        <v>7.9836361553079216E-8</v>
      </c>
      <c r="AR24" s="2">
        <v>0</v>
      </c>
      <c r="AS24" s="2">
        <v>3.5962325023909557E-10</v>
      </c>
      <c r="AT24" s="2">
        <v>0</v>
      </c>
      <c r="AU24" s="2">
        <v>0</v>
      </c>
      <c r="AV24" s="2">
        <v>-5.214537128466886E-9</v>
      </c>
      <c r="AW24" s="2">
        <v>-2.5173627516736694E-9</v>
      </c>
      <c r="AX24" s="2">
        <v>-4.5222623717566267E-8</v>
      </c>
      <c r="AY24" s="2">
        <v>-2.121777176410664E-8</v>
      </c>
      <c r="AZ24" s="2">
        <v>0</v>
      </c>
      <c r="BA24" s="2">
        <v>-9.6199219438958077E-9</v>
      </c>
      <c r="BB24" s="2">
        <v>0</v>
      </c>
      <c r="BC24" s="2">
        <v>1.0788697507172867E-9</v>
      </c>
      <c r="BD24" s="2">
        <v>0</v>
      </c>
      <c r="BE24" s="2">
        <v>0</v>
      </c>
    </row>
    <row r="25" spans="1:57" x14ac:dyDescent="0.2">
      <c r="A25" s="2" t="s">
        <v>34</v>
      </c>
      <c r="B25" s="2">
        <v>0</v>
      </c>
      <c r="C25" s="2">
        <v>0</v>
      </c>
      <c r="D25" s="2">
        <v>0</v>
      </c>
      <c r="E25" s="2">
        <v>2.2991142674752636E-7</v>
      </c>
      <c r="F25" s="2">
        <v>0</v>
      </c>
      <c r="G25" s="2">
        <v>-1.4961698052984361E-8</v>
      </c>
      <c r="H25" s="2">
        <v>0</v>
      </c>
      <c r="I25" s="2">
        <v>1.2617698691350143E-7</v>
      </c>
      <c r="J25" s="2">
        <v>-5.6854452601340565E-8</v>
      </c>
      <c r="K25" s="2">
        <v>0</v>
      </c>
      <c r="L25" s="2">
        <v>0</v>
      </c>
      <c r="M25" s="2">
        <v>-1.905122885413342E-7</v>
      </c>
      <c r="N25" s="2">
        <v>0</v>
      </c>
      <c r="O25" s="2">
        <v>-5.8350622406639007E-8</v>
      </c>
      <c r="P25" s="2">
        <v>0</v>
      </c>
      <c r="Q25" s="2">
        <v>0</v>
      </c>
      <c r="R25" s="2">
        <v>-2.4537184806894357E-7</v>
      </c>
      <c r="S25" s="2">
        <v>0</v>
      </c>
      <c r="T25" s="2">
        <v>0</v>
      </c>
      <c r="U25" s="2">
        <v>-6.2490025534631357E-7</v>
      </c>
      <c r="V25" s="2">
        <v>1.4612591765081394E-7</v>
      </c>
      <c r="W25" s="2">
        <v>-2.792850303223747E-8</v>
      </c>
      <c r="X25" s="2">
        <v>-4.2740584104691984E-7</v>
      </c>
      <c r="Y25" s="2">
        <v>-2.3240504308969043E-7</v>
      </c>
      <c r="Z25" s="2">
        <v>4.7378710501117143E-8</v>
      </c>
      <c r="AA25" s="2">
        <v>2.2442547079476541E-8</v>
      </c>
      <c r="AB25" s="2">
        <v>1.0572933290775615E-7</v>
      </c>
      <c r="AC25" s="2">
        <v>0</v>
      </c>
      <c r="AD25" s="2">
        <v>0</v>
      </c>
      <c r="AE25" s="2">
        <v>-3.191828917969997E-8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</row>
    <row r="26" spans="1:57" x14ac:dyDescent="0.2">
      <c r="A26" s="2" t="s">
        <v>33</v>
      </c>
      <c r="B26" s="2">
        <v>-3.1174013342477709E-7</v>
      </c>
      <c r="C26" s="2">
        <v>5.4118087162541313E-6</v>
      </c>
      <c r="D26" s="2">
        <v>-7.3859870412024532E-5</v>
      </c>
      <c r="E26" s="2">
        <v>4.48905792131679E-7</v>
      </c>
      <c r="F26" s="2">
        <v>-1.9184008210755514E-9</v>
      </c>
      <c r="G26" s="2">
        <v>-1.1747807028061406E-5</v>
      </c>
      <c r="H26" s="2">
        <v>-4.2546773010018845E-5</v>
      </c>
      <c r="I26" s="2">
        <v>-9.9756842695928669E-8</v>
      </c>
      <c r="J26" s="2">
        <v>1.9759528457078177E-7</v>
      </c>
      <c r="K26" s="2">
        <v>-6.6314320382529114E-6</v>
      </c>
      <c r="L26" s="2">
        <v>3.0958193250106711E-6</v>
      </c>
      <c r="M26" s="2">
        <v>4.748042032161989E-7</v>
      </c>
      <c r="N26" s="2">
        <v>4.6137539746867005E-7</v>
      </c>
      <c r="O26" s="2">
        <v>1.7327955416364917E-6</v>
      </c>
      <c r="P26" s="2">
        <v>-1.5021078429021568E-6</v>
      </c>
      <c r="Q26" s="2">
        <v>6.5273587937095632E-7</v>
      </c>
      <c r="R26" s="2">
        <v>2.121271707904291E-6</v>
      </c>
      <c r="S26" s="2">
        <v>3.453121477935992E-8</v>
      </c>
      <c r="T26" s="2">
        <v>6.8438949291870291E-7</v>
      </c>
      <c r="U26" s="2">
        <v>-6.7623628942913189E-7</v>
      </c>
      <c r="V26" s="2">
        <v>1.7409487451260628E-7</v>
      </c>
      <c r="W26" s="2">
        <v>-8.0572834485173136E-8</v>
      </c>
      <c r="X26" s="2">
        <v>-5.1317221963770991E-8</v>
      </c>
      <c r="Y26" s="2">
        <v>-2.9735212726671044E-8</v>
      </c>
      <c r="Z26" s="2">
        <v>7.1652270667171834E-7</v>
      </c>
      <c r="AA26" s="2">
        <v>-3.9327216832048797E-8</v>
      </c>
      <c r="AB26" s="2">
        <v>9.6879241464315328E-8</v>
      </c>
      <c r="AC26" s="2">
        <v>-1.6786007184411071E-8</v>
      </c>
      <c r="AD26" s="2">
        <v>-4.9878421347964334E-8</v>
      </c>
      <c r="AE26" s="2">
        <v>1.5347206568604411E-8</v>
      </c>
      <c r="AF26" s="2">
        <v>-9.1124039001088691E-9</v>
      </c>
      <c r="AG26" s="2">
        <v>-3.16536135477466E-8</v>
      </c>
      <c r="AH26" s="2">
        <v>9.3042439822164243E-8</v>
      </c>
      <c r="AI26" s="2">
        <v>1.6066606876507743E-7</v>
      </c>
      <c r="AJ26" s="2">
        <v>4.3643618679468781E-8</v>
      </c>
      <c r="AK26" s="2">
        <v>0</v>
      </c>
      <c r="AL26" s="2">
        <v>0</v>
      </c>
      <c r="AM26" s="2">
        <v>-4.6521219911082122E-8</v>
      </c>
      <c r="AN26" s="2">
        <v>-7.6736032843022051E-8</v>
      </c>
      <c r="AO26" s="2">
        <v>-2.3980010263444391E-9</v>
      </c>
      <c r="AP26" s="2">
        <v>4.3643618679468781E-8</v>
      </c>
      <c r="AQ26" s="2">
        <v>-1.4819646342808632E-7</v>
      </c>
      <c r="AR26" s="2">
        <v>0</v>
      </c>
      <c r="AS26" s="2">
        <v>0</v>
      </c>
      <c r="AT26" s="2">
        <v>0</v>
      </c>
      <c r="AU26" s="2">
        <v>0</v>
      </c>
      <c r="AV26" s="2">
        <v>9.5920041053777568E-10</v>
      </c>
      <c r="AW26" s="2">
        <v>-9.5920041053777568E-10</v>
      </c>
      <c r="AX26" s="2">
        <v>-3.5874095354112812E-7</v>
      </c>
      <c r="AY26" s="2">
        <v>-3.8176176339403469E-7</v>
      </c>
      <c r="AZ26" s="2">
        <v>0</v>
      </c>
      <c r="BA26" s="2">
        <v>3.16536135477466E-8</v>
      </c>
      <c r="BB26" s="2">
        <v>0</v>
      </c>
      <c r="BC26" s="2">
        <v>-1.0071604310646642E-8</v>
      </c>
      <c r="BD26" s="2">
        <v>-1.9184008210755514E-9</v>
      </c>
      <c r="BE26" s="2">
        <v>0</v>
      </c>
    </row>
    <row r="27" spans="1:57" x14ac:dyDescent="0.2">
      <c r="A27" s="2" t="s">
        <v>32</v>
      </c>
      <c r="B27" s="2">
        <v>0</v>
      </c>
      <c r="C27" s="2">
        <v>0</v>
      </c>
      <c r="D27" s="2">
        <v>0</v>
      </c>
      <c r="E27" s="2">
        <v>8.6531906369608835E-8</v>
      </c>
      <c r="F27" s="2">
        <v>0</v>
      </c>
      <c r="G27" s="2">
        <v>4.7807683077131957E-10</v>
      </c>
      <c r="H27" s="2">
        <v>0</v>
      </c>
      <c r="I27" s="2">
        <v>5.0054644181757158E-7</v>
      </c>
      <c r="J27" s="2">
        <v>1.7688842738538827E-7</v>
      </c>
      <c r="K27" s="2">
        <v>0</v>
      </c>
      <c r="L27" s="2">
        <v>0</v>
      </c>
      <c r="M27" s="2">
        <v>6.7886909969527387E-7</v>
      </c>
      <c r="N27" s="2">
        <v>0</v>
      </c>
      <c r="O27" s="2">
        <v>7.3193562791089044E-7</v>
      </c>
      <c r="P27" s="2">
        <v>0</v>
      </c>
      <c r="Q27" s="2">
        <v>0</v>
      </c>
      <c r="R27" s="2">
        <v>2.5242456664725676E-7</v>
      </c>
      <c r="S27" s="2">
        <v>0</v>
      </c>
      <c r="T27" s="2">
        <v>0</v>
      </c>
      <c r="U27" s="2">
        <v>-5.0867374794068414E-7</v>
      </c>
      <c r="V27" s="2">
        <v>-1.386422809236827E-8</v>
      </c>
      <c r="W27" s="2">
        <v>3.1648686197061356E-7</v>
      </c>
      <c r="X27" s="2">
        <v>-5.354460504638779E-8</v>
      </c>
      <c r="Y27" s="2">
        <v>9.5615366154263913E-10</v>
      </c>
      <c r="Z27" s="2">
        <v>1.6732689076996187E-8</v>
      </c>
      <c r="AA27" s="2">
        <v>-2.4286303003183036E-7</v>
      </c>
      <c r="AB27" s="2">
        <v>-2.0366072990858213E-7</v>
      </c>
      <c r="AC27" s="2">
        <v>0</v>
      </c>
      <c r="AD27" s="2">
        <v>1.4342304923139586E-9</v>
      </c>
      <c r="AE27" s="2">
        <v>1.0517690276969031E-8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</row>
    <row r="28" spans="1:57" x14ac:dyDescent="0.2">
      <c r="A28" s="2" t="s">
        <v>31</v>
      </c>
      <c r="B28" s="2">
        <v>0</v>
      </c>
      <c r="C28" s="2">
        <v>0</v>
      </c>
      <c r="D28" s="2">
        <v>0</v>
      </c>
      <c r="E28" s="2">
        <v>-1.1432469320740488E-6</v>
      </c>
      <c r="F28" s="2">
        <v>0</v>
      </c>
      <c r="G28" s="2">
        <v>-4.6549142185425439E-9</v>
      </c>
      <c r="H28" s="2">
        <v>0</v>
      </c>
      <c r="I28" s="2">
        <v>-1.831708744996491E-7</v>
      </c>
      <c r="J28" s="2">
        <v>7.4245881785753575E-8</v>
      </c>
      <c r="K28" s="2">
        <v>0</v>
      </c>
      <c r="L28" s="2">
        <v>0</v>
      </c>
      <c r="M28" s="2">
        <v>-7.4478627496680703E-8</v>
      </c>
      <c r="N28" s="2">
        <v>0</v>
      </c>
      <c r="O28" s="2">
        <v>3.5703192056221308E-7</v>
      </c>
      <c r="P28" s="2">
        <v>0</v>
      </c>
      <c r="Q28" s="2">
        <v>0</v>
      </c>
      <c r="R28" s="2">
        <v>3.75186086014529E-7</v>
      </c>
      <c r="S28" s="2">
        <v>0</v>
      </c>
      <c r="T28" s="2">
        <v>0</v>
      </c>
      <c r="U28" s="2">
        <v>1.0473556991720722E-8</v>
      </c>
      <c r="V28" s="2">
        <v>4.9574836427478086E-8</v>
      </c>
      <c r="W28" s="2">
        <v>0</v>
      </c>
      <c r="X28" s="2">
        <v>8.0297270269858881E-8</v>
      </c>
      <c r="Y28" s="2">
        <v>-2.3274571092712716E-10</v>
      </c>
      <c r="Z28" s="2">
        <v>-3.0256942420526532E-9</v>
      </c>
      <c r="AA28" s="2">
        <v>-7.2151170387409434E-8</v>
      </c>
      <c r="AB28" s="2">
        <v>-1.1346586153408379E-5</v>
      </c>
      <c r="AC28" s="2">
        <v>0</v>
      </c>
      <c r="AD28" s="2">
        <v>0</v>
      </c>
      <c r="AE28" s="2">
        <v>-1.8619656874170176E-8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</row>
    <row r="29" spans="1:57" x14ac:dyDescent="0.2">
      <c r="A29" s="2" t="s">
        <v>30</v>
      </c>
      <c r="B29" s="2">
        <v>-3.9293238020965596E-6</v>
      </c>
      <c r="C29" s="2">
        <v>-6.6720458479144574E-6</v>
      </c>
      <c r="D29" s="2">
        <v>3.7167981144048592E-6</v>
      </c>
      <c r="E29" s="2">
        <v>-1.9706654515480453E-6</v>
      </c>
      <c r="F29" s="2">
        <v>-2.2903545156605614E-7</v>
      </c>
      <c r="G29" s="2">
        <v>-3.3679918303684797E-6</v>
      </c>
      <c r="H29" s="2">
        <v>4.0463930368419882E-7</v>
      </c>
      <c r="I29" s="2">
        <v>-1.6059497586872877E-7</v>
      </c>
      <c r="J29" s="2">
        <v>-1.3616052533468294E-6</v>
      </c>
      <c r="K29" s="2">
        <v>2.3864113236568101E-7</v>
      </c>
      <c r="L29" s="2">
        <v>1.3919231833706454E-6</v>
      </c>
      <c r="M29" s="2">
        <v>-2.5725213891495427E-7</v>
      </c>
      <c r="N29" s="2">
        <v>6.5258593932451646E-7</v>
      </c>
      <c r="O29" s="2">
        <v>-4.721792468065614E-7</v>
      </c>
      <c r="P29" s="2">
        <v>-2.1939975301393244E-6</v>
      </c>
      <c r="Q29" s="2">
        <v>-8.3269245431748344E-7</v>
      </c>
      <c r="R29" s="2">
        <v>4.8268546018115116E-7</v>
      </c>
      <c r="S29" s="2">
        <v>-2.4080241054559669E-6</v>
      </c>
      <c r="T29" s="2">
        <v>-2.3762052878072093E-6</v>
      </c>
      <c r="U29" s="2">
        <v>-2.1012426749179463E-9</v>
      </c>
      <c r="V29" s="2">
        <v>6.1536392622597005E-8</v>
      </c>
      <c r="W29" s="2">
        <v>-9.0053257496483406E-10</v>
      </c>
      <c r="X29" s="2">
        <v>2.4314379524050523E-8</v>
      </c>
      <c r="Y29" s="2">
        <v>0</v>
      </c>
      <c r="Z29" s="2">
        <v>0</v>
      </c>
      <c r="AA29" s="2">
        <v>3.0017752498827805E-10</v>
      </c>
      <c r="AB29" s="2">
        <v>1.2007100999531123E-8</v>
      </c>
      <c r="AC29" s="2">
        <v>-3.4424058388130737E-5</v>
      </c>
      <c r="AD29" s="2">
        <v>-8.2665888606521904E-6</v>
      </c>
      <c r="AE29" s="2">
        <v>-1.7935607118049616E-6</v>
      </c>
      <c r="AF29" s="2">
        <v>-8.216159036454159E-6</v>
      </c>
      <c r="AG29" s="2">
        <v>-1.9559567528236199E-6</v>
      </c>
      <c r="AH29" s="2">
        <v>-7.8406369526938226E-7</v>
      </c>
      <c r="AI29" s="2">
        <v>-1.780052723180489E-7</v>
      </c>
      <c r="AJ29" s="2">
        <v>-5.7033729747772825E-9</v>
      </c>
      <c r="AK29" s="2">
        <v>0</v>
      </c>
      <c r="AL29" s="2">
        <v>0</v>
      </c>
      <c r="AM29" s="2">
        <v>-2.9312335315105357E-6</v>
      </c>
      <c r="AN29" s="2">
        <v>-3.3649900551185975E-7</v>
      </c>
      <c r="AO29" s="2">
        <v>-1.2007100999531123E-8</v>
      </c>
      <c r="AP29" s="2">
        <v>8.0447576696858536E-8</v>
      </c>
      <c r="AQ29" s="2">
        <v>1.5309053774402183E-8</v>
      </c>
      <c r="AR29" s="2">
        <v>0</v>
      </c>
      <c r="AS29" s="2">
        <v>0</v>
      </c>
      <c r="AT29" s="2">
        <v>0</v>
      </c>
      <c r="AU29" s="2">
        <v>0</v>
      </c>
      <c r="AV29" s="2">
        <v>-9.0053257496483406E-10</v>
      </c>
      <c r="AW29" s="2">
        <v>3.0017752498827805E-10</v>
      </c>
      <c r="AX29" s="2">
        <v>1.4318467941940865E-7</v>
      </c>
      <c r="AY29" s="2">
        <v>1.3357899861978372E-7</v>
      </c>
      <c r="AZ29" s="2">
        <v>0</v>
      </c>
      <c r="BA29" s="2">
        <v>-1.4108343674449069E-8</v>
      </c>
      <c r="BB29" s="2">
        <v>0</v>
      </c>
      <c r="BC29" s="2">
        <v>-3.9023078248476152E-9</v>
      </c>
      <c r="BD29" s="2">
        <v>-3.0017752498827805E-10</v>
      </c>
      <c r="BE29" s="2">
        <v>0</v>
      </c>
    </row>
    <row r="30" spans="1:57" x14ac:dyDescent="0.2">
      <c r="A30" s="2" t="s">
        <v>29</v>
      </c>
      <c r="B30" s="2">
        <v>-7.3800902821615309E-6</v>
      </c>
      <c r="C30" s="2">
        <v>-2.800771805285913E-5</v>
      </c>
      <c r="D30" s="2">
        <v>8.562214890601365E-6</v>
      </c>
      <c r="E30" s="2">
        <v>-9.8708893626651106E-6</v>
      </c>
      <c r="F30" s="2">
        <v>-1.4739337057373241E-7</v>
      </c>
      <c r="G30" s="2">
        <v>-2.9874700746793077E-5</v>
      </c>
      <c r="H30" s="2">
        <v>1.1621743946450053E-5</v>
      </c>
      <c r="I30" s="2">
        <v>-3.4094022082206791E-7</v>
      </c>
      <c r="J30" s="2">
        <v>5.8510701651996802E-6</v>
      </c>
      <c r="K30" s="2">
        <v>-4.64065794018509E-6</v>
      </c>
      <c r="L30" s="2">
        <v>7.6197906120844692E-6</v>
      </c>
      <c r="M30" s="2">
        <v>-4.4366893364618438E-7</v>
      </c>
      <c r="N30" s="2">
        <v>-1.5483748019866839E-7</v>
      </c>
      <c r="O30" s="2">
        <v>4.2654748150883175E-6</v>
      </c>
      <c r="P30" s="2">
        <v>-7.8148262842577921E-6</v>
      </c>
      <c r="Q30" s="2">
        <v>-5.5354399171023947E-6</v>
      </c>
      <c r="R30" s="2">
        <v>3.2545647280220102E-6</v>
      </c>
      <c r="S30" s="2">
        <v>-1.2437618361343037E-5</v>
      </c>
      <c r="T30" s="2">
        <v>1.0228206624662037E-6</v>
      </c>
      <c r="U30" s="2">
        <v>-7.5929918174347001E-8</v>
      </c>
      <c r="V30" s="2">
        <v>3.1116378232232398E-7</v>
      </c>
      <c r="W30" s="2">
        <v>1.4888219249871961E-9</v>
      </c>
      <c r="X30" s="2">
        <v>-1.6362152955609285E-6</v>
      </c>
      <c r="Y30" s="2">
        <v>0</v>
      </c>
      <c r="Z30" s="2">
        <v>0</v>
      </c>
      <c r="AA30" s="2">
        <v>0</v>
      </c>
      <c r="AB30" s="2">
        <v>-8.9329315499231766E-9</v>
      </c>
      <c r="AC30" s="2">
        <v>-1.8417769387439107E-4</v>
      </c>
      <c r="AD30" s="2">
        <v>-3.7012410819566689E-4</v>
      </c>
      <c r="AE30" s="2">
        <v>-1.009421265141319E-6</v>
      </c>
      <c r="AF30" s="2">
        <v>-1.3890708560130542E-6</v>
      </c>
      <c r="AG30" s="2">
        <v>-1.9280243928584192E-6</v>
      </c>
      <c r="AH30" s="2">
        <v>-9.0073726461725364E-7</v>
      </c>
      <c r="AI30" s="2">
        <v>2.1513476816064982E-6</v>
      </c>
      <c r="AJ30" s="2">
        <v>9.8262247049154943E-8</v>
      </c>
      <c r="AK30" s="2">
        <v>0</v>
      </c>
      <c r="AL30" s="2">
        <v>0</v>
      </c>
      <c r="AM30" s="2">
        <v>-7.9949737371812431E-7</v>
      </c>
      <c r="AN30" s="2">
        <v>-9.7815600471658784E-7</v>
      </c>
      <c r="AO30" s="2">
        <v>-1.4888219249871961E-8</v>
      </c>
      <c r="AP30" s="2">
        <v>1.540930692361748E-6</v>
      </c>
      <c r="AQ30" s="2">
        <v>3.5731726199692706E-7</v>
      </c>
      <c r="AR30" s="2">
        <v>0</v>
      </c>
      <c r="AS30" s="2">
        <v>0</v>
      </c>
      <c r="AT30" s="2">
        <v>0</v>
      </c>
      <c r="AU30" s="2">
        <v>0</v>
      </c>
      <c r="AV30" s="2">
        <v>-4.4664657749615883E-9</v>
      </c>
      <c r="AW30" s="2">
        <v>2.9776438499743922E-9</v>
      </c>
      <c r="AX30" s="2">
        <v>-9.4540192236686952E-7</v>
      </c>
      <c r="AY30" s="2">
        <v>2.0247978179825867E-7</v>
      </c>
      <c r="AZ30" s="2">
        <v>0</v>
      </c>
      <c r="BA30" s="2">
        <v>6.4019342774449432E-8</v>
      </c>
      <c r="BB30" s="2">
        <v>0</v>
      </c>
      <c r="BC30" s="2">
        <v>0</v>
      </c>
      <c r="BD30" s="2">
        <v>0</v>
      </c>
      <c r="BE30" s="2">
        <v>0</v>
      </c>
    </row>
    <row r="31" spans="1:57" x14ac:dyDescent="0.2">
      <c r="A31" s="2" t="s">
        <v>28</v>
      </c>
      <c r="B31" s="2">
        <v>-1.3992103014238774E-6</v>
      </c>
      <c r="C31" s="2">
        <v>-3.1330059956854857E-6</v>
      </c>
      <c r="D31" s="2">
        <v>-2.5445440641257466E-7</v>
      </c>
      <c r="E31" s="2">
        <v>-1.5118945010842532E-6</v>
      </c>
      <c r="F31" s="2">
        <v>-4.7550806031043287E-6</v>
      </c>
      <c r="G31" s="2">
        <v>-2.8592893329207106E-6</v>
      </c>
      <c r="H31" s="2">
        <v>2.4443803310943016E-6</v>
      </c>
      <c r="I31" s="2">
        <v>-2.3769624338615983E-7</v>
      </c>
      <c r="J31" s="2">
        <v>-9.5926036633960757E-8</v>
      </c>
      <c r="K31" s="2">
        <v>-8.5582204972828863E-7</v>
      </c>
      <c r="L31" s="2">
        <v>1.1815468046440068E-6</v>
      </c>
      <c r="M31" s="2">
        <v>-6.8130600717734797E-7</v>
      </c>
      <c r="N31" s="2">
        <v>1.6565540462892826E-7</v>
      </c>
      <c r="O31" s="2">
        <v>-9.2651453054086603E-8</v>
      </c>
      <c r="P31" s="2">
        <v>-1.4818453811748197E-6</v>
      </c>
      <c r="Q31" s="2">
        <v>-1.9739960309735541E-6</v>
      </c>
      <c r="R31" s="2">
        <v>-3.6790909632703829E-8</v>
      </c>
      <c r="S31" s="2">
        <v>-1.7206973599421117E-6</v>
      </c>
      <c r="T31" s="2">
        <v>-6.8188387486791399E-8</v>
      </c>
      <c r="U31" s="2">
        <v>-2.6967158893081344E-8</v>
      </c>
      <c r="V31" s="2">
        <v>8.668015358490431E-9</v>
      </c>
      <c r="W31" s="2">
        <v>5.7786769056602877E-10</v>
      </c>
      <c r="X31" s="2">
        <v>-2.7699124634464978E-7</v>
      </c>
      <c r="Y31" s="2">
        <v>0</v>
      </c>
      <c r="Z31" s="2">
        <v>0</v>
      </c>
      <c r="AA31" s="2">
        <v>1.9262256352200958E-10</v>
      </c>
      <c r="AB31" s="2">
        <v>1.3868824573584689E-8</v>
      </c>
      <c r="AC31" s="2">
        <v>-3.0251373601131607E-6</v>
      </c>
      <c r="AD31" s="2">
        <v>-9.1900225056350775E-7</v>
      </c>
      <c r="AE31" s="2">
        <v>-3.9902149278711325E-5</v>
      </c>
      <c r="AF31" s="2">
        <v>-3.715111382648999E-6</v>
      </c>
      <c r="AG31" s="2">
        <v>-3.9323896343018259E-6</v>
      </c>
      <c r="AH31" s="2">
        <v>-2.4386016541886412E-7</v>
      </c>
      <c r="AI31" s="2">
        <v>-7.7183861203269246E-7</v>
      </c>
      <c r="AJ31" s="2">
        <v>2.2344217368553112E-8</v>
      </c>
      <c r="AK31" s="2">
        <v>0</v>
      </c>
      <c r="AL31" s="2">
        <v>0</v>
      </c>
      <c r="AM31" s="2">
        <v>-6.0098239818866991E-8</v>
      </c>
      <c r="AN31" s="2">
        <v>-5.2971204968552639E-8</v>
      </c>
      <c r="AO31" s="2">
        <v>-1.348357944654067E-9</v>
      </c>
      <c r="AP31" s="2">
        <v>1.4639314827672729E-8</v>
      </c>
      <c r="AQ31" s="2">
        <v>6.9344122867923445E-9</v>
      </c>
      <c r="AR31" s="2">
        <v>0</v>
      </c>
      <c r="AS31" s="2">
        <v>0</v>
      </c>
      <c r="AT31" s="2">
        <v>0</v>
      </c>
      <c r="AU31" s="2">
        <v>0</v>
      </c>
      <c r="AV31" s="2">
        <v>-7.7049025408803833E-10</v>
      </c>
      <c r="AW31" s="2">
        <v>0</v>
      </c>
      <c r="AX31" s="2">
        <v>2.4848310694339239E-8</v>
      </c>
      <c r="AY31" s="2">
        <v>-1.0208995866666508E-8</v>
      </c>
      <c r="AZ31" s="2">
        <v>0</v>
      </c>
      <c r="BA31" s="2">
        <v>1.1172108684276556E-8</v>
      </c>
      <c r="BB31" s="2">
        <v>0</v>
      </c>
      <c r="BC31" s="2">
        <v>0</v>
      </c>
      <c r="BD31" s="2">
        <v>0</v>
      </c>
      <c r="BE31" s="2">
        <v>0</v>
      </c>
    </row>
    <row r="32" spans="1:57" x14ac:dyDescent="0.2">
      <c r="A32" s="2" t="s">
        <v>27</v>
      </c>
      <c r="B32" s="2">
        <v>-2.6990566444130378E-6</v>
      </c>
      <c r="C32" s="2">
        <v>-3.8424442111806173E-6</v>
      </c>
      <c r="D32" s="2">
        <v>2.3196310980974449E-6</v>
      </c>
      <c r="E32" s="2">
        <v>-1.7710581786648942E-6</v>
      </c>
      <c r="F32" s="2">
        <v>-2.8231791772038989E-7</v>
      </c>
      <c r="G32" s="2">
        <v>-2.5058148972837369E-6</v>
      </c>
      <c r="H32" s="2">
        <v>1.315212092552575E-6</v>
      </c>
      <c r="I32" s="2">
        <v>-3.675000480670593E-8</v>
      </c>
      <c r="J32" s="2">
        <v>-2.4386427030675059E-7</v>
      </c>
      <c r="K32" s="2">
        <v>7.0676830436207965E-7</v>
      </c>
      <c r="L32" s="2">
        <v>1.2341673799656012E-6</v>
      </c>
      <c r="M32" s="2">
        <v>-1.1511756472564174E-7</v>
      </c>
      <c r="N32" s="2">
        <v>5.0087092643841592E-7</v>
      </c>
      <c r="O32" s="2">
        <v>2.1246857083612099E-7</v>
      </c>
      <c r="P32" s="2">
        <v>-1.602640938093765E-6</v>
      </c>
      <c r="Q32" s="2">
        <v>-8.1482792114471153E-7</v>
      </c>
      <c r="R32" s="2">
        <v>1.3093710321859465E-7</v>
      </c>
      <c r="S32" s="2">
        <v>-2.2084075736162226E-6</v>
      </c>
      <c r="T32" s="2">
        <v>-1.1192931927552356E-6</v>
      </c>
      <c r="U32" s="2">
        <v>-2.385099649706742E-8</v>
      </c>
      <c r="V32" s="2">
        <v>4.1860932627506093E-8</v>
      </c>
      <c r="W32" s="2">
        <v>-4.8675503055239646E-10</v>
      </c>
      <c r="X32" s="2">
        <v>-1.4480962158933793E-7</v>
      </c>
      <c r="Y32" s="2">
        <v>0</v>
      </c>
      <c r="Z32" s="2">
        <v>0</v>
      </c>
      <c r="AA32" s="2">
        <v>0</v>
      </c>
      <c r="AB32" s="2">
        <v>4.8675503055239646E-10</v>
      </c>
      <c r="AC32" s="2">
        <v>-2.7058712148407719E-6</v>
      </c>
      <c r="AD32" s="2">
        <v>-3.3537421605060107E-7</v>
      </c>
      <c r="AE32" s="2">
        <v>-1.3638875956078145E-6</v>
      </c>
      <c r="AF32" s="2">
        <v>-1.6818359815646398E-5</v>
      </c>
      <c r="AG32" s="2">
        <v>-7.578775825700811E-7</v>
      </c>
      <c r="AH32" s="2">
        <v>-2.028551589827112E-6</v>
      </c>
      <c r="AI32" s="2">
        <v>-1.6642154494586435E-6</v>
      </c>
      <c r="AJ32" s="2">
        <v>9.0049680652193333E-9</v>
      </c>
      <c r="AK32" s="2">
        <v>0</v>
      </c>
      <c r="AL32" s="2">
        <v>0</v>
      </c>
      <c r="AM32" s="2">
        <v>-3.7828167199379486E-6</v>
      </c>
      <c r="AN32" s="2">
        <v>-1.7401492342248172E-7</v>
      </c>
      <c r="AO32" s="2">
        <v>-3.1639076985905767E-9</v>
      </c>
      <c r="AP32" s="2">
        <v>-5.8410603666287566E-9</v>
      </c>
      <c r="AQ32" s="2">
        <v>-1.2168875763809908E-9</v>
      </c>
      <c r="AR32" s="2">
        <v>0</v>
      </c>
      <c r="AS32" s="2">
        <v>0</v>
      </c>
      <c r="AT32" s="2">
        <v>0</v>
      </c>
      <c r="AU32" s="2">
        <v>0</v>
      </c>
      <c r="AV32" s="2">
        <v>2.4337751527619823E-10</v>
      </c>
      <c r="AW32" s="2">
        <v>0</v>
      </c>
      <c r="AX32" s="2">
        <v>2.555463910400081E-8</v>
      </c>
      <c r="AY32" s="2">
        <v>-3.4072852138667746E-9</v>
      </c>
      <c r="AZ32" s="2">
        <v>0</v>
      </c>
      <c r="BA32" s="2">
        <v>1.9470201222095858E-9</v>
      </c>
      <c r="BB32" s="2">
        <v>0</v>
      </c>
      <c r="BC32" s="2">
        <v>-3.1639076985905767E-9</v>
      </c>
      <c r="BD32" s="2">
        <v>-2.4337751527619823E-10</v>
      </c>
      <c r="BE32" s="2">
        <v>0</v>
      </c>
    </row>
    <row r="33" spans="1:57" x14ac:dyDescent="0.2">
      <c r="A33" s="2" t="s">
        <v>26</v>
      </c>
      <c r="B33" s="2">
        <v>-3.4409871744209508E-6</v>
      </c>
      <c r="C33" s="2">
        <v>-3.3407033952028536E-6</v>
      </c>
      <c r="D33" s="2">
        <v>1.8567422336779194E-6</v>
      </c>
      <c r="E33" s="2">
        <v>-2.2987668676719712E-6</v>
      </c>
      <c r="F33" s="2">
        <v>-2.6091690414422717E-6</v>
      </c>
      <c r="G33" s="2">
        <v>-5.093580286119173E-6</v>
      </c>
      <c r="H33" s="2">
        <v>1.2275809045358115E-6</v>
      </c>
      <c r="I33" s="2">
        <v>-8.6763376841371361E-7</v>
      </c>
      <c r="J33" s="2">
        <v>-2.4294939370098478E-7</v>
      </c>
      <c r="K33" s="2">
        <v>1.3460709651000508E-6</v>
      </c>
      <c r="L33" s="2">
        <v>1.0896907081109282E-6</v>
      </c>
      <c r="M33" s="2">
        <v>-8.7121533195721694E-7</v>
      </c>
      <c r="N33" s="2">
        <v>4.3963692496504989E-7</v>
      </c>
      <c r="O33" s="2">
        <v>-2.2047508246550059E-6</v>
      </c>
      <c r="P33" s="2">
        <v>-4.8601817285341977E-6</v>
      </c>
      <c r="Q33" s="2">
        <v>-5.7373663330639197E-6</v>
      </c>
      <c r="R33" s="2">
        <v>-1.1905714145862757E-6</v>
      </c>
      <c r="S33" s="2">
        <v>-4.6572264610690012E-6</v>
      </c>
      <c r="T33" s="2">
        <v>-4.4665082023774415E-6</v>
      </c>
      <c r="U33" s="2">
        <v>3.5815635435034613E-9</v>
      </c>
      <c r="V33" s="2">
        <v>6.1185043868184126E-8</v>
      </c>
      <c r="W33" s="2">
        <v>2.9846362862528844E-10</v>
      </c>
      <c r="X33" s="2">
        <v>-1.4266561448288789E-7</v>
      </c>
      <c r="Y33" s="2">
        <v>0</v>
      </c>
      <c r="Z33" s="2">
        <v>0</v>
      </c>
      <c r="AA33" s="2">
        <v>2.9846362862528844E-10</v>
      </c>
      <c r="AB33" s="2">
        <v>1.3430863288137981E-8</v>
      </c>
      <c r="AC33" s="2">
        <v>-1.3729326916763269E-6</v>
      </c>
      <c r="AD33" s="2">
        <v>-4.3187687062079235E-7</v>
      </c>
      <c r="AE33" s="2">
        <v>-7.5678437674228133E-6</v>
      </c>
      <c r="AF33" s="2">
        <v>-1.2001222507022847E-6</v>
      </c>
      <c r="AG33" s="2">
        <v>-2.2362387374749737E-5</v>
      </c>
      <c r="AH33" s="2">
        <v>1.5311184148477298E-7</v>
      </c>
      <c r="AI33" s="2">
        <v>-6.0349345708033335E-7</v>
      </c>
      <c r="AJ33" s="2">
        <v>-5.3723453152551917E-9</v>
      </c>
      <c r="AK33" s="2">
        <v>0</v>
      </c>
      <c r="AL33" s="2">
        <v>0</v>
      </c>
      <c r="AM33" s="2">
        <v>-3.9546430792850717E-7</v>
      </c>
      <c r="AN33" s="2">
        <v>-3.7606417206786342E-8</v>
      </c>
      <c r="AO33" s="2">
        <v>-1.7907817717517306E-9</v>
      </c>
      <c r="AP33" s="2">
        <v>1.4923181431264421E-9</v>
      </c>
      <c r="AQ33" s="2">
        <v>1.1938545145011538E-9</v>
      </c>
      <c r="AR33" s="2">
        <v>0</v>
      </c>
      <c r="AS33" s="2">
        <v>0</v>
      </c>
      <c r="AT33" s="2">
        <v>0</v>
      </c>
      <c r="AU33" s="2">
        <v>0</v>
      </c>
      <c r="AV33" s="2">
        <v>-1.1938545145011538E-9</v>
      </c>
      <c r="AW33" s="2">
        <v>0</v>
      </c>
      <c r="AX33" s="2">
        <v>5.16342077521749E-8</v>
      </c>
      <c r="AY33" s="2">
        <v>-1.6713963203016153E-8</v>
      </c>
      <c r="AZ33" s="2">
        <v>0</v>
      </c>
      <c r="BA33" s="2">
        <v>9.5508361160092301E-9</v>
      </c>
      <c r="BB33" s="2">
        <v>0</v>
      </c>
      <c r="BC33" s="2">
        <v>-2.9846362862528844E-10</v>
      </c>
      <c r="BD33" s="2">
        <v>0</v>
      </c>
      <c r="BE33" s="2">
        <v>0</v>
      </c>
    </row>
    <row r="34" spans="1:57" x14ac:dyDescent="0.2">
      <c r="A34" s="2" t="s">
        <v>25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-9.7573827986781527E-9</v>
      </c>
      <c r="AD34" s="2">
        <v>-1.0977055648512923E-8</v>
      </c>
      <c r="AE34" s="2">
        <v>0</v>
      </c>
      <c r="AF34" s="2">
        <v>-3.6590185495043074E-8</v>
      </c>
      <c r="AG34" s="2">
        <v>0</v>
      </c>
      <c r="AH34" s="2">
        <v>-3.1514943815953126E-4</v>
      </c>
      <c r="AI34" s="2">
        <v>-1.3765227783235205E-5</v>
      </c>
      <c r="AJ34" s="2">
        <v>0</v>
      </c>
      <c r="AK34" s="2">
        <v>0</v>
      </c>
      <c r="AL34" s="2">
        <v>0</v>
      </c>
      <c r="AM34" s="2">
        <v>-5.0093793451988733E-5</v>
      </c>
      <c r="AN34" s="2">
        <v>-6.1837413486622805E-7</v>
      </c>
      <c r="AO34" s="2">
        <v>6.0983642491738456E-9</v>
      </c>
      <c r="AP34" s="2">
        <v>-4.8786913993390765E-8</v>
      </c>
      <c r="AQ34" s="2">
        <v>-7.8059062389425222E-8</v>
      </c>
      <c r="AR34" s="2">
        <v>0</v>
      </c>
      <c r="AS34" s="2">
        <v>0</v>
      </c>
      <c r="AT34" s="2">
        <v>0</v>
      </c>
      <c r="AU34" s="2">
        <v>0</v>
      </c>
      <c r="AV34" s="2">
        <v>-6.0983642491738454E-10</v>
      </c>
      <c r="AW34" s="2">
        <v>-4.8786913993390763E-9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</row>
    <row r="35" spans="1:57" x14ac:dyDescent="0.2">
      <c r="A35" s="2" t="s">
        <v>24</v>
      </c>
      <c r="B35" s="2">
        <v>-1.6267273207147561E-6</v>
      </c>
      <c r="C35" s="2">
        <v>-8.8588111717132422E-6</v>
      </c>
      <c r="D35" s="2">
        <v>-3.1401099720871401E-7</v>
      </c>
      <c r="E35" s="2">
        <v>4.0237357616542022E-6</v>
      </c>
      <c r="F35" s="2">
        <v>-1.8505252137530106E-8</v>
      </c>
      <c r="G35" s="2">
        <v>7.9081038431476321E-6</v>
      </c>
      <c r="H35" s="2">
        <v>1.6174168657330612E-5</v>
      </c>
      <c r="I35" s="2">
        <v>-1.9372685831476833E-7</v>
      </c>
      <c r="J35" s="2">
        <v>-6.9400478407030877E-6</v>
      </c>
      <c r="K35" s="2">
        <v>-2.3941169952929578E-6</v>
      </c>
      <c r="L35" s="2">
        <v>-6.262871270295346E-7</v>
      </c>
      <c r="M35" s="2">
        <v>-5.5573585325520114E-7</v>
      </c>
      <c r="N35" s="2">
        <v>-8.8478236782565828E-8</v>
      </c>
      <c r="O35" s="2">
        <v>1.2838018670411512E-7</v>
      </c>
      <c r="P35" s="2">
        <v>-3.9092345140532351E-7</v>
      </c>
      <c r="Q35" s="2">
        <v>-5.4185691415205346E-7</v>
      </c>
      <c r="R35" s="2">
        <v>2.1061290089026456E-6</v>
      </c>
      <c r="S35" s="2">
        <v>-1.0507513479341314E-6</v>
      </c>
      <c r="T35" s="2">
        <v>4.6378788169684833E-7</v>
      </c>
      <c r="U35" s="2">
        <v>-3.6894846449200652E-7</v>
      </c>
      <c r="V35" s="2">
        <v>-6.014206944697285E-8</v>
      </c>
      <c r="W35" s="2">
        <v>-4.0480239050847109E-9</v>
      </c>
      <c r="X35" s="2">
        <v>6.0315556185762197E-7</v>
      </c>
      <c r="Y35" s="2">
        <v>0</v>
      </c>
      <c r="Z35" s="2">
        <v>0</v>
      </c>
      <c r="AA35" s="2">
        <v>0</v>
      </c>
      <c r="AB35" s="2">
        <v>-7.5177586808716062E-9</v>
      </c>
      <c r="AC35" s="2">
        <v>-1.7926963008232294E-8</v>
      </c>
      <c r="AD35" s="2">
        <v>-2.8914456464890789E-9</v>
      </c>
      <c r="AE35" s="2">
        <v>-2.1396697784019187E-8</v>
      </c>
      <c r="AF35" s="2">
        <v>-2.7179589076997347E-8</v>
      </c>
      <c r="AG35" s="2">
        <v>-5.5515756412590325E-8</v>
      </c>
      <c r="AH35" s="2">
        <v>-9.2237116123001629E-7</v>
      </c>
      <c r="AI35" s="2">
        <v>-6.5488930736460458E-5</v>
      </c>
      <c r="AJ35" s="2">
        <v>2.3131565171912633E-9</v>
      </c>
      <c r="AK35" s="2">
        <v>0</v>
      </c>
      <c r="AL35" s="2">
        <v>0</v>
      </c>
      <c r="AM35" s="2">
        <v>-6.0662529663340881E-7</v>
      </c>
      <c r="AN35" s="2">
        <v>-1.127663802130741E-7</v>
      </c>
      <c r="AO35" s="2">
        <v>3.1227612982082056E-8</v>
      </c>
      <c r="AP35" s="2">
        <v>1.272236084455195E-8</v>
      </c>
      <c r="AQ35" s="2">
        <v>-3.0128863636416206E-7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-2.3131565171912633E-9</v>
      </c>
      <c r="AX35" s="2">
        <v>4.0595896876706672E-7</v>
      </c>
      <c r="AY35" s="2">
        <v>-2.3131565171912631E-8</v>
      </c>
      <c r="AZ35" s="2">
        <v>0</v>
      </c>
      <c r="BA35" s="2">
        <v>-8.385192374818329E-8</v>
      </c>
      <c r="BB35" s="2">
        <v>0</v>
      </c>
      <c r="BC35" s="2">
        <v>1.0409204327360684E-8</v>
      </c>
      <c r="BD35" s="2">
        <v>6.361180422275975E-9</v>
      </c>
      <c r="BE35" s="2">
        <v>0</v>
      </c>
    </row>
    <row r="36" spans="1:57" x14ac:dyDescent="0.2">
      <c r="A36" s="2" t="s">
        <v>23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-1.1570540568591655E-6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</row>
    <row r="37" spans="1:57" x14ac:dyDescent="0.2">
      <c r="A37" s="2" t="s">
        <v>22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-3.1581008444761653E-7</v>
      </c>
      <c r="AK37" s="2">
        <v>-7.8952521111904135E-9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</row>
    <row r="38" spans="1:57" x14ac:dyDescent="0.2">
      <c r="A38" s="2" t="s">
        <v>21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</row>
    <row r="39" spans="1:57" x14ac:dyDescent="0.2">
      <c r="A39" s="2" t="s">
        <v>20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5.4154987241085009E-9</v>
      </c>
      <c r="AD39" s="2">
        <v>-1.5163396427503801E-8</v>
      </c>
      <c r="AE39" s="2">
        <v>0</v>
      </c>
      <c r="AF39" s="2">
        <v>-2.2961714590220045E-7</v>
      </c>
      <c r="AG39" s="2">
        <v>0</v>
      </c>
      <c r="AH39" s="2">
        <v>-6.1166974989060695E-5</v>
      </c>
      <c r="AI39" s="2">
        <v>-5.9646302947331032E-6</v>
      </c>
      <c r="AJ39" s="2">
        <v>0</v>
      </c>
      <c r="AK39" s="2">
        <v>0</v>
      </c>
      <c r="AL39" s="2">
        <v>0</v>
      </c>
      <c r="AM39" s="2">
        <v>-9.5372348030274827E-5</v>
      </c>
      <c r="AN39" s="2">
        <v>-9.0763758616058482E-7</v>
      </c>
      <c r="AO39" s="2">
        <v>3.7908491068759506E-8</v>
      </c>
      <c r="AP39" s="2">
        <v>-3.2492992344651007E-9</v>
      </c>
      <c r="AQ39" s="2">
        <v>-9.9645176523596414E-8</v>
      </c>
      <c r="AR39" s="2">
        <v>0</v>
      </c>
      <c r="AS39" s="2">
        <v>0</v>
      </c>
      <c r="AT39" s="2">
        <v>0</v>
      </c>
      <c r="AU39" s="2">
        <v>0</v>
      </c>
      <c r="AV39" s="2">
        <v>-1.2997196937860403E-8</v>
      </c>
      <c r="AW39" s="2">
        <v>-5.4154987241085009E-9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</row>
    <row r="40" spans="1:57" x14ac:dyDescent="0.2">
      <c r="A40" s="2" t="s">
        <v>19</v>
      </c>
      <c r="B40" s="2">
        <v>-1.383363421998129E-7</v>
      </c>
      <c r="C40" s="2">
        <v>-1.6670200770719199E-7</v>
      </c>
      <c r="D40" s="2">
        <v>-3.0638142119049823E-7</v>
      </c>
      <c r="E40" s="2">
        <v>-5.6570162460739014E-8</v>
      </c>
      <c r="F40" s="2">
        <v>-5.1842551542842494E-9</v>
      </c>
      <c r="G40" s="2">
        <v>1.7430379117176423E-7</v>
      </c>
      <c r="H40" s="2">
        <v>4.3257639898753134E-7</v>
      </c>
      <c r="I40" s="2">
        <v>-3.2985830722596165E-8</v>
      </c>
      <c r="J40" s="2">
        <v>-1.4083445478711048E-7</v>
      </c>
      <c r="K40" s="2">
        <v>-1.0811723832121298E-7</v>
      </c>
      <c r="L40" s="2">
        <v>6.6965534194977372E-8</v>
      </c>
      <c r="M40" s="2">
        <v>-5.2755840015617965E-8</v>
      </c>
      <c r="N40" s="2">
        <v>-1.7674818090772209E-8</v>
      </c>
      <c r="O40" s="2">
        <v>1.6922698172015946E-8</v>
      </c>
      <c r="P40" s="2">
        <v>-3.6638984613698011E-8</v>
      </c>
      <c r="Q40" s="2">
        <v>-2.1677170515582328E-8</v>
      </c>
      <c r="R40" s="2">
        <v>4.6980633496596644E-8</v>
      </c>
      <c r="S40" s="2">
        <v>-6.8389189755480321E-8</v>
      </c>
      <c r="T40" s="2">
        <v>1.4666338415747152E-8</v>
      </c>
      <c r="U40" s="2">
        <v>-7.2525849308639753E-10</v>
      </c>
      <c r="V40" s="2">
        <v>2.6861425669866574E-10</v>
      </c>
      <c r="W40" s="2">
        <v>0</v>
      </c>
      <c r="X40" s="2">
        <v>4.3730400990542785E-8</v>
      </c>
      <c r="Y40" s="2">
        <v>0</v>
      </c>
      <c r="Z40" s="2">
        <v>0</v>
      </c>
      <c r="AA40" s="2">
        <v>0</v>
      </c>
      <c r="AB40" s="2">
        <v>2.9547568236853241E-10</v>
      </c>
      <c r="AC40" s="2">
        <v>-2.1717462654087128E-7</v>
      </c>
      <c r="AD40" s="2">
        <v>-3.777253677696638E-7</v>
      </c>
      <c r="AE40" s="2">
        <v>-7.4674763362229086E-9</v>
      </c>
      <c r="AF40" s="2">
        <v>-1.9622271451837537E-7</v>
      </c>
      <c r="AG40" s="2">
        <v>-1.1335521632683697E-8</v>
      </c>
      <c r="AH40" s="2">
        <v>-9.9044791801215535E-6</v>
      </c>
      <c r="AI40" s="2">
        <v>-1.576846271098178E-6</v>
      </c>
      <c r="AJ40" s="2">
        <v>8.0584277009599743E-10</v>
      </c>
      <c r="AK40" s="2">
        <v>0</v>
      </c>
      <c r="AL40" s="2">
        <v>0</v>
      </c>
      <c r="AM40" s="2">
        <v>-6.7273097518897355E-6</v>
      </c>
      <c r="AN40" s="2">
        <v>-1.8971875752093058E-5</v>
      </c>
      <c r="AO40" s="2">
        <v>-3.1997330257945067E-7</v>
      </c>
      <c r="AP40" s="2">
        <v>1.3967941348330621E-9</v>
      </c>
      <c r="AQ40" s="2">
        <v>-1.1281798781343964E-8</v>
      </c>
      <c r="AR40" s="2">
        <v>2.686142566986658E-11</v>
      </c>
      <c r="AS40" s="2">
        <v>9.132884727754637E-9</v>
      </c>
      <c r="AT40" s="2">
        <v>2.686142566986658E-11</v>
      </c>
      <c r="AU40" s="2">
        <v>9.4014989844533025E-10</v>
      </c>
      <c r="AV40" s="2">
        <v>-1.0389999449104393E-7</v>
      </c>
      <c r="AW40" s="2">
        <v>6.8228021201461119E-9</v>
      </c>
      <c r="AX40" s="2">
        <v>-1.8238908029839405E-8</v>
      </c>
      <c r="AY40" s="2">
        <v>-6.3392964580885127E-9</v>
      </c>
      <c r="AZ40" s="2">
        <v>0</v>
      </c>
      <c r="BA40" s="2">
        <v>-3.4382624857429222E-9</v>
      </c>
      <c r="BB40" s="2">
        <v>0</v>
      </c>
      <c r="BC40" s="2">
        <v>8.8642704710559712E-10</v>
      </c>
      <c r="BD40" s="2">
        <v>8.058427700959973E-11</v>
      </c>
      <c r="BE40" s="2">
        <v>0</v>
      </c>
    </row>
    <row r="41" spans="1:57" x14ac:dyDescent="0.2">
      <c r="A41" s="2" t="s">
        <v>18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-1.177764549649807E-8</v>
      </c>
      <c r="AD41" s="2">
        <v>-2.3555290992996141E-8</v>
      </c>
      <c r="AE41" s="2">
        <v>0</v>
      </c>
      <c r="AF41" s="2">
        <v>-5.8888227482490342E-8</v>
      </c>
      <c r="AG41" s="2">
        <v>0</v>
      </c>
      <c r="AH41" s="2">
        <v>6.3346907563307473E-6</v>
      </c>
      <c r="AI41" s="2">
        <v>7.2684897921245225E-7</v>
      </c>
      <c r="AJ41" s="2">
        <v>0</v>
      </c>
      <c r="AK41" s="2">
        <v>0</v>
      </c>
      <c r="AL41" s="2">
        <v>0</v>
      </c>
      <c r="AM41" s="2">
        <v>6.2421521131439767E-7</v>
      </c>
      <c r="AN41" s="2">
        <v>3.4491676096887207E-7</v>
      </c>
      <c r="AO41" s="2">
        <v>-8.6481568360000108E-7</v>
      </c>
      <c r="AP41" s="2">
        <v>-1.0095124711284059E-7</v>
      </c>
      <c r="AQ41" s="2">
        <v>-3.2640903233151795E-7</v>
      </c>
      <c r="AR41" s="2">
        <v>0</v>
      </c>
      <c r="AS41" s="2">
        <v>0</v>
      </c>
      <c r="AT41" s="2">
        <v>0</v>
      </c>
      <c r="AU41" s="2">
        <v>0</v>
      </c>
      <c r="AV41" s="2">
        <v>-6.5618310623346381E-8</v>
      </c>
      <c r="AW41" s="2">
        <v>-2.1872770207782131E-8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</row>
    <row r="42" spans="1:57" x14ac:dyDescent="0.2">
      <c r="A42" s="2" t="s">
        <v>17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-1.439430215943321E-8</v>
      </c>
      <c r="Y42" s="2">
        <v>0</v>
      </c>
      <c r="Z42" s="2">
        <v>0</v>
      </c>
      <c r="AA42" s="2">
        <v>0</v>
      </c>
      <c r="AB42" s="2">
        <v>0</v>
      </c>
      <c r="AC42" s="2">
        <v>-2.1879339282338478E-7</v>
      </c>
      <c r="AD42" s="2">
        <v>-1.3521047828427598E-6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-2.5909743886979778E-8</v>
      </c>
      <c r="AO42" s="2">
        <v>0</v>
      </c>
      <c r="AP42" s="2">
        <v>6.2130606220833552E-6</v>
      </c>
      <c r="AQ42" s="2">
        <v>4.2626326794801552E-6</v>
      </c>
      <c r="AR42" s="2">
        <v>0</v>
      </c>
      <c r="AS42" s="2">
        <v>1.439430215943321E-9</v>
      </c>
      <c r="AT42" s="2">
        <v>0</v>
      </c>
      <c r="AU42" s="2">
        <v>0</v>
      </c>
      <c r="AV42" s="2">
        <v>-4.79810071981107E-10</v>
      </c>
      <c r="AW42" s="2">
        <v>4.5533975831007057E-7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</row>
    <row r="43" spans="1:57" x14ac:dyDescent="0.2">
      <c r="A43" s="2" t="s">
        <v>16</v>
      </c>
      <c r="B43" s="2">
        <v>-4.150203538466714E-7</v>
      </c>
      <c r="C43" s="2">
        <v>-8.3359188388027678E-8</v>
      </c>
      <c r="D43" s="2">
        <v>3.469872942654112E-7</v>
      </c>
      <c r="E43" s="2">
        <v>-3.4250159802928413E-7</v>
      </c>
      <c r="F43" s="2">
        <v>-3.083916162337347E-9</v>
      </c>
      <c r="G43" s="2">
        <v>5.0763129072171116E-7</v>
      </c>
      <c r="H43" s="2">
        <v>2.8970121524987199E-8</v>
      </c>
      <c r="I43" s="2">
        <v>8.8405596653670593E-8</v>
      </c>
      <c r="J43" s="2">
        <v>-3.3530579365049699E-7</v>
      </c>
      <c r="K43" s="2">
        <v>4.2763637451077872E-7</v>
      </c>
      <c r="L43" s="2">
        <v>-5.887476309916753E-8</v>
      </c>
      <c r="M43" s="2">
        <v>-1.0746980565721057E-8</v>
      </c>
      <c r="N43" s="2">
        <v>-2.2802289200312503E-8</v>
      </c>
      <c r="O43" s="2">
        <v>2.406389126672324E-7</v>
      </c>
      <c r="P43" s="2">
        <v>-3.4848252634412017E-7</v>
      </c>
      <c r="Q43" s="2">
        <v>-7.6911000048595041E-8</v>
      </c>
      <c r="R43" s="2">
        <v>6.541640344351947E-10</v>
      </c>
      <c r="S43" s="2">
        <v>-2.2176160767353101E-7</v>
      </c>
      <c r="T43" s="2">
        <v>-1.2971138282800721E-7</v>
      </c>
      <c r="U43" s="2">
        <v>-8.4947872471656016E-8</v>
      </c>
      <c r="V43" s="2">
        <v>9.6255565066892943E-9</v>
      </c>
      <c r="W43" s="2">
        <v>-9.3452004919313537E-10</v>
      </c>
      <c r="X43" s="2">
        <v>-1.3457088708381148E-7</v>
      </c>
      <c r="Y43" s="2">
        <v>-1.8690400983862706E-10</v>
      </c>
      <c r="Z43" s="2">
        <v>-7.4761603935450825E-10</v>
      </c>
      <c r="AA43" s="2">
        <v>0</v>
      </c>
      <c r="AB43" s="2">
        <v>-2.4297521279021525E-9</v>
      </c>
      <c r="AC43" s="2">
        <v>-2.3063954814086577E-7</v>
      </c>
      <c r="AD43" s="2">
        <v>-3.5988367094427645E-7</v>
      </c>
      <c r="AE43" s="2">
        <v>-3.8315322016918556E-8</v>
      </c>
      <c r="AF43" s="2">
        <v>-1.4671964772332224E-8</v>
      </c>
      <c r="AG43" s="2">
        <v>-4.9249206592478238E-8</v>
      </c>
      <c r="AH43" s="2">
        <v>-5.3641450823685975E-8</v>
      </c>
      <c r="AI43" s="2">
        <v>2.1120153111764861E-8</v>
      </c>
      <c r="AJ43" s="2">
        <v>-5.3267642804008715E-9</v>
      </c>
      <c r="AK43" s="2">
        <v>0</v>
      </c>
      <c r="AL43" s="2">
        <v>0</v>
      </c>
      <c r="AM43" s="2">
        <v>4.672600245965677E-9</v>
      </c>
      <c r="AN43" s="2">
        <v>-1.857825857795953E-7</v>
      </c>
      <c r="AO43" s="2">
        <v>4.4856962361270499E-9</v>
      </c>
      <c r="AP43" s="2">
        <v>4.2277687025497445E-7</v>
      </c>
      <c r="AQ43" s="2">
        <v>-2.2587349588998082E-7</v>
      </c>
      <c r="AR43" s="2">
        <v>9.3452004919313532E-11</v>
      </c>
      <c r="AS43" s="2">
        <v>-1.8690400983862706E-10</v>
      </c>
      <c r="AT43" s="2">
        <v>9.3452004919313532E-11</v>
      </c>
      <c r="AU43" s="2">
        <v>0</v>
      </c>
      <c r="AV43" s="2">
        <v>-1.1027336580478999E-8</v>
      </c>
      <c r="AW43" s="2">
        <v>-3.0465353603696209E-8</v>
      </c>
      <c r="AX43" s="2">
        <v>1.2148760639510762E-9</v>
      </c>
      <c r="AY43" s="2">
        <v>9.9993645263665486E-9</v>
      </c>
      <c r="AZ43" s="2">
        <v>0</v>
      </c>
      <c r="BA43" s="2">
        <v>-1.7755880934669572E-9</v>
      </c>
      <c r="BB43" s="2">
        <v>0</v>
      </c>
      <c r="BC43" s="2">
        <v>0</v>
      </c>
      <c r="BD43" s="2">
        <v>-9.3452004919313532E-11</v>
      </c>
      <c r="BE43" s="2">
        <v>0</v>
      </c>
    </row>
    <row r="44" spans="1:57" x14ac:dyDescent="0.2">
      <c r="A44" s="2" t="s">
        <v>15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-1.8734013041755232E-8</v>
      </c>
      <c r="AO44" s="2">
        <v>1.0904156308919071E-7</v>
      </c>
      <c r="AP44" s="2">
        <v>-6.4848506682998881E-9</v>
      </c>
      <c r="AQ44" s="2">
        <v>-3.6026948157221603E-9</v>
      </c>
      <c r="AR44" s="2">
        <v>1.8433788473778386E-6</v>
      </c>
      <c r="AS44" s="2">
        <v>8.8866472121146611E-9</v>
      </c>
      <c r="AT44" s="2">
        <v>9.2108897455296554E-7</v>
      </c>
      <c r="AU44" s="2">
        <v>0</v>
      </c>
      <c r="AV44" s="2">
        <v>1.0327725138403526E-8</v>
      </c>
      <c r="AW44" s="2">
        <v>-5.0437727420110234E-9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</row>
    <row r="45" spans="1:57" x14ac:dyDescent="0.2">
      <c r="A45" s="2" t="s">
        <v>14</v>
      </c>
      <c r="B45" s="2">
        <v>2.1105200418007952E-6</v>
      </c>
      <c r="C45" s="2">
        <v>-6.044310943301107E-6</v>
      </c>
      <c r="D45" s="2">
        <v>7.8523528701287103E-5</v>
      </c>
      <c r="E45" s="2">
        <v>-7.0525713265450805E-7</v>
      </c>
      <c r="F45" s="2">
        <v>-1.1552983558003854E-8</v>
      </c>
      <c r="G45" s="2">
        <v>2.5416563827608479E-6</v>
      </c>
      <c r="H45" s="2">
        <v>3.554117850935004E-5</v>
      </c>
      <c r="I45" s="2">
        <v>-3.9857793275113302E-7</v>
      </c>
      <c r="J45" s="2">
        <v>-5.2513561627290246E-9</v>
      </c>
      <c r="K45" s="2">
        <v>1.6977634474102936E-6</v>
      </c>
      <c r="L45" s="2">
        <v>-2.5217012293424779E-6</v>
      </c>
      <c r="M45" s="2">
        <v>5.0413019162198636E-8</v>
      </c>
      <c r="N45" s="2">
        <v>-2.4208751910180809E-7</v>
      </c>
      <c r="O45" s="2">
        <v>3.1849475126951538E-6</v>
      </c>
      <c r="P45" s="2">
        <v>-2.3972440882857999E-6</v>
      </c>
      <c r="Q45" s="2">
        <v>-2.0364759199063158E-6</v>
      </c>
      <c r="R45" s="2">
        <v>4.3402458684955392E-6</v>
      </c>
      <c r="S45" s="2">
        <v>-2.3279261869377765E-6</v>
      </c>
      <c r="T45" s="2">
        <v>5.1683847353579059E-6</v>
      </c>
      <c r="U45" s="2">
        <v>1.5754068488187077E-8</v>
      </c>
      <c r="V45" s="2">
        <v>8.2446291754845686E-8</v>
      </c>
      <c r="W45" s="2">
        <v>0</v>
      </c>
      <c r="X45" s="2">
        <v>-1.5859095611441654E-7</v>
      </c>
      <c r="Y45" s="2">
        <v>0</v>
      </c>
      <c r="Z45" s="2">
        <v>0</v>
      </c>
      <c r="AA45" s="2">
        <v>5.2513561627290246E-10</v>
      </c>
      <c r="AB45" s="2">
        <v>9.4524410929122442E-9</v>
      </c>
      <c r="AC45" s="2">
        <v>3.413381505773866E-8</v>
      </c>
      <c r="AD45" s="2">
        <v>-5.1988426011017343E-8</v>
      </c>
      <c r="AE45" s="2">
        <v>3.8860035604194782E-8</v>
      </c>
      <c r="AF45" s="2">
        <v>-9.4524410929122442E-9</v>
      </c>
      <c r="AG45" s="2">
        <v>9.9670739968596897E-7</v>
      </c>
      <c r="AH45" s="2">
        <v>5.1883398887762763E-7</v>
      </c>
      <c r="AI45" s="2">
        <v>-2.5101482457844737E-7</v>
      </c>
      <c r="AJ45" s="2">
        <v>-3.8334899987921879E-8</v>
      </c>
      <c r="AK45" s="2">
        <v>0</v>
      </c>
      <c r="AL45" s="2">
        <v>0</v>
      </c>
      <c r="AM45" s="2">
        <v>7.9295478057208271E-8</v>
      </c>
      <c r="AN45" s="2">
        <v>-3.2190813277528921E-7</v>
      </c>
      <c r="AO45" s="2">
        <v>6.1440867103929587E-8</v>
      </c>
      <c r="AP45" s="2">
        <v>1.1027847941730952E-8</v>
      </c>
      <c r="AQ45" s="2">
        <v>-8.4021698603664393E-9</v>
      </c>
      <c r="AR45" s="2">
        <v>-5.776491779001927E-9</v>
      </c>
      <c r="AS45" s="2">
        <v>6.1020758610911276E-7</v>
      </c>
      <c r="AT45" s="2">
        <v>1.1552983558003854E-8</v>
      </c>
      <c r="AU45" s="2">
        <v>0</v>
      </c>
      <c r="AV45" s="2">
        <v>-2.6781916429918029E-8</v>
      </c>
      <c r="AW45" s="2">
        <v>1.3390958214959013E-7</v>
      </c>
      <c r="AX45" s="2">
        <v>4.3533742589023619E-7</v>
      </c>
      <c r="AY45" s="2">
        <v>1.281330903705882E-7</v>
      </c>
      <c r="AZ45" s="2">
        <v>0</v>
      </c>
      <c r="BA45" s="2">
        <v>-1.2078119174276758E-8</v>
      </c>
      <c r="BB45" s="2">
        <v>0</v>
      </c>
      <c r="BC45" s="2">
        <v>2.9407594511282538E-8</v>
      </c>
      <c r="BD45" s="2">
        <v>1.3653526023095464E-8</v>
      </c>
      <c r="BE45" s="2">
        <v>0</v>
      </c>
    </row>
    <row r="46" spans="1:57" x14ac:dyDescent="0.2">
      <c r="A46" s="2" t="s">
        <v>13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3.7335308704573726E-7</v>
      </c>
      <c r="AO46" s="2">
        <v>-4.5455985929441212E-7</v>
      </c>
      <c r="AP46" s="2">
        <v>-3.0700121215962477E-8</v>
      </c>
      <c r="AQ46" s="2">
        <v>-1.7825876835074987E-8</v>
      </c>
      <c r="AR46" s="2">
        <v>5.7537969117658705E-7</v>
      </c>
      <c r="AS46" s="2">
        <v>6.9322854358624953E-9</v>
      </c>
      <c r="AT46" s="2">
        <v>1.6617678516253241E-6</v>
      </c>
      <c r="AU46" s="2">
        <v>0</v>
      </c>
      <c r="AV46" s="2">
        <v>2.4262999025518732E-7</v>
      </c>
      <c r="AW46" s="2">
        <v>6.0409915941087465E-8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</row>
    <row r="47" spans="1:57" x14ac:dyDescent="0.2">
      <c r="A47" s="2" t="s">
        <v>12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2.5777318840414892E-8</v>
      </c>
      <c r="AO47" s="2">
        <v>-1.9787882992200845E-7</v>
      </c>
      <c r="AP47" s="2">
        <v>-2.274469309448373E-8</v>
      </c>
      <c r="AQ47" s="2">
        <v>-1.4025894074931633E-8</v>
      </c>
      <c r="AR47" s="2">
        <v>8.3397208013107017E-9</v>
      </c>
      <c r="AS47" s="2">
        <v>1.8195754475586984E-8</v>
      </c>
      <c r="AT47" s="2">
        <v>1.5163128729655817E-9</v>
      </c>
      <c r="AU47" s="2">
        <v>0</v>
      </c>
      <c r="AV47" s="2">
        <v>-7.5815643648279096E-9</v>
      </c>
      <c r="AW47" s="2">
        <v>-5.3070950553795365E-9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</row>
    <row r="48" spans="1:57" x14ac:dyDescent="0.2">
      <c r="A48" s="2" t="s">
        <v>11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-4.8818323835123895E-7</v>
      </c>
      <c r="AO48" s="2">
        <v>-1.006366563975459E-6</v>
      </c>
      <c r="AP48" s="2">
        <v>-1.3636403305900527E-7</v>
      </c>
      <c r="AQ48" s="2">
        <v>-5.7272893884782203E-8</v>
      </c>
      <c r="AR48" s="2">
        <v>-5.4545613223602097E-9</v>
      </c>
      <c r="AS48" s="2">
        <v>1.472731557037257E-7</v>
      </c>
      <c r="AT48" s="2">
        <v>5.4545613223602103E-8</v>
      </c>
      <c r="AU48" s="2">
        <v>0</v>
      </c>
      <c r="AV48" s="2">
        <v>-3.4909192463105342E-7</v>
      </c>
      <c r="AW48" s="2">
        <v>5.4545613223602103E-8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</row>
    <row r="49" spans="1:57" x14ac:dyDescent="0.2">
      <c r="A49" s="2" t="s">
        <v>10</v>
      </c>
      <c r="B49" s="2">
        <v>4.0477191712400343E-6</v>
      </c>
      <c r="C49" s="2">
        <v>-3.7088197250123761E-5</v>
      </c>
      <c r="D49" s="2">
        <v>-2.2667227358944196E-6</v>
      </c>
      <c r="E49" s="2">
        <v>1.3409594580447807E-5</v>
      </c>
      <c r="F49" s="2">
        <v>2.2179283130082381E-9</v>
      </c>
      <c r="G49" s="2">
        <v>-7.4169740715308494E-5</v>
      </c>
      <c r="H49" s="2">
        <v>-2.7912627819208682E-5</v>
      </c>
      <c r="I49" s="2">
        <v>-5.021389700650652E-6</v>
      </c>
      <c r="J49" s="2">
        <v>6.3876335414637256E-7</v>
      </c>
      <c r="K49" s="2">
        <v>-1.8226934876301703E-5</v>
      </c>
      <c r="L49" s="2">
        <v>3.6152231502034288E-7</v>
      </c>
      <c r="M49" s="2">
        <v>-3.2603546201221103E-6</v>
      </c>
      <c r="N49" s="2">
        <v>2.5727968430895564E-7</v>
      </c>
      <c r="O49" s="2">
        <v>5.0834916934148826E-6</v>
      </c>
      <c r="P49" s="2">
        <v>-5.0701841235368337E-6</v>
      </c>
      <c r="Q49" s="2">
        <v>-7.0175251823580656E-6</v>
      </c>
      <c r="R49" s="2">
        <v>1.1901403327602207E-5</v>
      </c>
      <c r="S49" s="2">
        <v>-5.8885996710368722E-6</v>
      </c>
      <c r="T49" s="2">
        <v>1.0583953909675313E-5</v>
      </c>
      <c r="U49" s="2">
        <v>-1.5081912528456021E-7</v>
      </c>
      <c r="V49" s="2">
        <v>6.6537849390247155E-8</v>
      </c>
      <c r="W49" s="2">
        <v>0</v>
      </c>
      <c r="X49" s="2">
        <v>4.2406789344717524E-6</v>
      </c>
      <c r="Y49" s="2">
        <v>0</v>
      </c>
      <c r="Z49" s="2">
        <v>0</v>
      </c>
      <c r="AA49" s="2">
        <v>0</v>
      </c>
      <c r="AB49" s="2">
        <v>1.1311434396342016E-7</v>
      </c>
      <c r="AC49" s="2">
        <v>1.330756987804943E-8</v>
      </c>
      <c r="AD49" s="2">
        <v>-2.0848526142277439E-7</v>
      </c>
      <c r="AE49" s="2">
        <v>-2.7724103912602979E-7</v>
      </c>
      <c r="AF49" s="2">
        <v>-1.1976812890244487E-7</v>
      </c>
      <c r="AG49" s="2">
        <v>1.2043350739634732E-6</v>
      </c>
      <c r="AH49" s="2">
        <v>1.2021171456504653E-6</v>
      </c>
      <c r="AI49" s="2">
        <v>-1.7965219335366729E-7</v>
      </c>
      <c r="AJ49" s="2">
        <v>-1.7078048010163436E-7</v>
      </c>
      <c r="AK49" s="2">
        <v>0</v>
      </c>
      <c r="AL49" s="2">
        <v>0</v>
      </c>
      <c r="AM49" s="2">
        <v>2.2844661623984854E-7</v>
      </c>
      <c r="AN49" s="2">
        <v>-1.2353860703455887E-6</v>
      </c>
      <c r="AO49" s="2">
        <v>-2.129211180487909E-6</v>
      </c>
      <c r="AP49" s="2">
        <v>-5.4117450837401022E-7</v>
      </c>
      <c r="AQ49" s="2">
        <v>-4.9681594211384533E-7</v>
      </c>
      <c r="AR49" s="2">
        <v>-2.2179283130082381E-9</v>
      </c>
      <c r="AS49" s="2">
        <v>1.7965219335366729E-7</v>
      </c>
      <c r="AT49" s="2">
        <v>1.5525498191057666E-8</v>
      </c>
      <c r="AU49" s="2">
        <v>0</v>
      </c>
      <c r="AV49" s="2">
        <v>-2.1292111804879088E-7</v>
      </c>
      <c r="AW49" s="2">
        <v>1.1333613679472098E-6</v>
      </c>
      <c r="AX49" s="2">
        <v>1.0091573824187483E-6</v>
      </c>
      <c r="AY49" s="2">
        <v>-6.7425020715450448E-7</v>
      </c>
      <c r="AZ49" s="2">
        <v>0</v>
      </c>
      <c r="BA49" s="2">
        <v>4.214063794715653E-8</v>
      </c>
      <c r="BB49" s="2">
        <v>0</v>
      </c>
      <c r="BC49" s="2">
        <v>-2.2179283130082381E-9</v>
      </c>
      <c r="BD49" s="2">
        <v>0</v>
      </c>
      <c r="BE49" s="2">
        <v>0</v>
      </c>
    </row>
    <row r="50" spans="1:57" x14ac:dyDescent="0.2">
      <c r="A50" s="2" t="s">
        <v>9</v>
      </c>
      <c r="B50" s="2">
        <v>-7.5564565373826643E-7</v>
      </c>
      <c r="C50" s="2">
        <v>-1.3620900580418006E-6</v>
      </c>
      <c r="D50" s="2">
        <v>-1.0425227751935319E-6</v>
      </c>
      <c r="E50" s="2">
        <v>-3.4995236875843184E-8</v>
      </c>
      <c r="F50" s="2">
        <v>-2.326030714502152E-8</v>
      </c>
      <c r="G50" s="2">
        <v>7.0975369639808889E-7</v>
      </c>
      <c r="H50" s="2">
        <v>2.3616546083278605E-6</v>
      </c>
      <c r="I50" s="2">
        <v>1.4584841236878354E-7</v>
      </c>
      <c r="J50" s="2">
        <v>1.6910871951380507E-7</v>
      </c>
      <c r="K50" s="2">
        <v>-9.1155257730489728E-8</v>
      </c>
      <c r="L50" s="2">
        <v>2.883439876716181E-7</v>
      </c>
      <c r="M50" s="2">
        <v>1.6324125464839424E-7</v>
      </c>
      <c r="N50" s="2">
        <v>5.82555440208647E-8</v>
      </c>
      <c r="O50" s="2">
        <v>1.0360266533782556E-6</v>
      </c>
      <c r="P50" s="2">
        <v>-6.8775070315279829E-7</v>
      </c>
      <c r="Q50" s="2">
        <v>-3.7509864675304964E-7</v>
      </c>
      <c r="R50" s="2">
        <v>7.2023131222917978E-7</v>
      </c>
      <c r="S50" s="2">
        <v>-8.8200570066122135E-7</v>
      </c>
      <c r="T50" s="2">
        <v>4.8679003151247737E-7</v>
      </c>
      <c r="U50" s="2">
        <v>-3.5623893825708627E-9</v>
      </c>
      <c r="V50" s="2">
        <v>-3.1432847493272319E-9</v>
      </c>
      <c r="W50" s="2">
        <v>0</v>
      </c>
      <c r="X50" s="2">
        <v>6.9152264485199113E-9</v>
      </c>
      <c r="Y50" s="2">
        <v>0</v>
      </c>
      <c r="Z50" s="2">
        <v>0</v>
      </c>
      <c r="AA50" s="2">
        <v>0</v>
      </c>
      <c r="AB50" s="2">
        <v>1.3411348263796189E-8</v>
      </c>
      <c r="AC50" s="2">
        <v>-9.2203019313598806E-9</v>
      </c>
      <c r="AD50" s="2">
        <v>-3.1851952126515949E-8</v>
      </c>
      <c r="AE50" s="2">
        <v>-2.9756428960297795E-8</v>
      </c>
      <c r="AF50" s="2">
        <v>-2.5984487261105118E-8</v>
      </c>
      <c r="AG50" s="2">
        <v>-1.9823649152423741E-7</v>
      </c>
      <c r="AH50" s="2">
        <v>5.8884200970730142E-8</v>
      </c>
      <c r="AI50" s="2">
        <v>1.3411348263796189E-8</v>
      </c>
      <c r="AJ50" s="2">
        <v>-2.9337324327054164E-9</v>
      </c>
      <c r="AK50" s="2">
        <v>0</v>
      </c>
      <c r="AL50" s="2">
        <v>0</v>
      </c>
      <c r="AM50" s="2">
        <v>1.3620900580418006E-8</v>
      </c>
      <c r="AN50" s="2">
        <v>-4.7149271239908488E-8</v>
      </c>
      <c r="AO50" s="2">
        <v>2.0955231662181547E-9</v>
      </c>
      <c r="AP50" s="2">
        <v>-6.2865694986544637E-9</v>
      </c>
      <c r="AQ50" s="2">
        <v>-2.5146277994617856E-9</v>
      </c>
      <c r="AR50" s="2">
        <v>0</v>
      </c>
      <c r="AS50" s="2">
        <v>0</v>
      </c>
      <c r="AT50" s="2">
        <v>0</v>
      </c>
      <c r="AU50" s="2">
        <v>0</v>
      </c>
      <c r="AV50" s="2">
        <v>-1.0477615831090774E-9</v>
      </c>
      <c r="AW50" s="2">
        <v>0</v>
      </c>
      <c r="AX50" s="2">
        <v>-1.8781964586496698E-5</v>
      </c>
      <c r="AY50" s="2">
        <v>-3.254766581770038E-6</v>
      </c>
      <c r="AZ50" s="2">
        <v>0</v>
      </c>
      <c r="BA50" s="2">
        <v>2.787045811070146E-8</v>
      </c>
      <c r="BB50" s="2">
        <v>-2.0955231662181546E-10</v>
      </c>
      <c r="BC50" s="2">
        <v>-8.3820926648726183E-10</v>
      </c>
      <c r="BD50" s="2">
        <v>-2.0955231662181546E-10</v>
      </c>
      <c r="BE50" s="2">
        <v>0</v>
      </c>
    </row>
    <row r="51" spans="1:57" x14ac:dyDescent="0.2">
      <c r="A51" s="2" t="s">
        <v>8</v>
      </c>
      <c r="B51" s="2">
        <v>-3.8248461511519858E-7</v>
      </c>
      <c r="C51" s="2">
        <v>-8.3185854078290703E-7</v>
      </c>
      <c r="D51" s="2">
        <v>-5.9969975352593873E-6</v>
      </c>
      <c r="E51" s="2">
        <v>2.5821746168114675E-8</v>
      </c>
      <c r="F51" s="2">
        <v>-1.7855462775823978E-8</v>
      </c>
      <c r="G51" s="2">
        <v>-1.4722859181519321E-6</v>
      </c>
      <c r="H51" s="2">
        <v>-2.8310866353921367E-6</v>
      </c>
      <c r="I51" s="2">
        <v>5.9438088586444817E-8</v>
      </c>
      <c r="J51" s="2">
        <v>-2.8400487042084635E-7</v>
      </c>
      <c r="K51" s="2">
        <v>-7.4838425230593004E-7</v>
      </c>
      <c r="L51" s="2">
        <v>1.001622786866895E-7</v>
      </c>
      <c r="M51" s="2">
        <v>4.5840466934086548E-8</v>
      </c>
      <c r="N51" s="2">
        <v>2.094583133317813E-8</v>
      </c>
      <c r="O51" s="2">
        <v>1.67566650665425E-8</v>
      </c>
      <c r="P51" s="2">
        <v>-2.3476499807367026E-7</v>
      </c>
      <c r="Q51" s="2">
        <v>-1.6574676695942758E-7</v>
      </c>
      <c r="R51" s="2">
        <v>-1.271171599925007E-7</v>
      </c>
      <c r="S51" s="2">
        <v>-2.8946452153883873E-7</v>
      </c>
      <c r="T51" s="2">
        <v>-1.278725834176317E-7</v>
      </c>
      <c r="U51" s="2">
        <v>-9.3054431004774969E-9</v>
      </c>
      <c r="V51" s="2">
        <v>-2.9873562721090116E-9</v>
      </c>
      <c r="W51" s="2">
        <v>1.8885585628275359E-9</v>
      </c>
      <c r="X51" s="2">
        <v>-1.8439199058879759E-8</v>
      </c>
      <c r="Y51" s="2">
        <v>-3.4337428415046108E-11</v>
      </c>
      <c r="Z51" s="2">
        <v>-3.4337428415046108E-11</v>
      </c>
      <c r="AA51" s="2">
        <v>-3.4337428415046108E-11</v>
      </c>
      <c r="AB51" s="2">
        <v>8.5843571037615284E-10</v>
      </c>
      <c r="AC51" s="2">
        <v>-3.7015747831419709E-8</v>
      </c>
      <c r="AD51" s="2">
        <v>-3.914466839315257E-8</v>
      </c>
      <c r="AE51" s="2">
        <v>-6.527545141700266E-8</v>
      </c>
      <c r="AF51" s="2">
        <v>-4.9342884632421258E-8</v>
      </c>
      <c r="AG51" s="2">
        <v>-1.1108158092267417E-7</v>
      </c>
      <c r="AH51" s="2">
        <v>-4.2338049235751852E-8</v>
      </c>
      <c r="AI51" s="2">
        <v>-1.1503038519040447E-8</v>
      </c>
      <c r="AJ51" s="2">
        <v>3.4337428415046108E-11</v>
      </c>
      <c r="AK51" s="2">
        <v>0</v>
      </c>
      <c r="AL51" s="2">
        <v>0</v>
      </c>
      <c r="AM51" s="2">
        <v>-4.278443580514745E-8</v>
      </c>
      <c r="AN51" s="2">
        <v>-7.5301980514196117E-8</v>
      </c>
      <c r="AO51" s="2">
        <v>-3.0903685573541495E-10</v>
      </c>
      <c r="AP51" s="2">
        <v>-2.0156070479632063E-8</v>
      </c>
      <c r="AQ51" s="2">
        <v>-5.2536265475020547E-9</v>
      </c>
      <c r="AR51" s="2">
        <v>0</v>
      </c>
      <c r="AS51" s="2">
        <v>3.4337428415046108E-11</v>
      </c>
      <c r="AT51" s="2">
        <v>0</v>
      </c>
      <c r="AU51" s="2">
        <v>0</v>
      </c>
      <c r="AV51" s="2">
        <v>-2.0602457049027666E-10</v>
      </c>
      <c r="AW51" s="2">
        <v>-3.7771171256550718E-10</v>
      </c>
      <c r="AX51" s="2">
        <v>-7.4594286114562016E-6</v>
      </c>
      <c r="AY51" s="2">
        <v>-1.29504984764483E-5</v>
      </c>
      <c r="AZ51" s="2">
        <v>0</v>
      </c>
      <c r="BA51" s="2">
        <v>-2.3744331749004382E-7</v>
      </c>
      <c r="BB51" s="2">
        <v>3.0903685573541495E-10</v>
      </c>
      <c r="BC51" s="2">
        <v>5.1506142622569164E-10</v>
      </c>
      <c r="BD51" s="2">
        <v>3.4337428415046108E-11</v>
      </c>
      <c r="BE51" s="2">
        <v>0</v>
      </c>
    </row>
    <row r="52" spans="1:57" x14ac:dyDescent="0.2">
      <c r="A52" s="2" t="s">
        <v>7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-1.5918809976878847E-6</v>
      </c>
      <c r="BA52" s="2">
        <v>0</v>
      </c>
      <c r="BB52" s="2">
        <v>0</v>
      </c>
      <c r="BC52" s="2">
        <v>1.3361160558999858E-6</v>
      </c>
      <c r="BD52" s="2">
        <v>-3.8364741268184885E-9</v>
      </c>
      <c r="BE52" s="2">
        <v>2.4297669469850427E-8</v>
      </c>
    </row>
    <row r="53" spans="1:57" x14ac:dyDescent="0.2">
      <c r="A53" s="2" t="s">
        <v>6</v>
      </c>
      <c r="B53" s="2">
        <v>6.5509908924566969E-7</v>
      </c>
      <c r="C53" s="2">
        <v>-1.9387851908410951E-6</v>
      </c>
      <c r="D53" s="2">
        <v>9.4225354373317541E-8</v>
      </c>
      <c r="E53" s="2">
        <v>-1.1172690783771513E-6</v>
      </c>
      <c r="F53" s="2">
        <v>-1.6659615887297593E-8</v>
      </c>
      <c r="G53" s="2">
        <v>-3.5766224817826198E-6</v>
      </c>
      <c r="H53" s="2">
        <v>7.2155841714015795E-7</v>
      </c>
      <c r="I53" s="2">
        <v>7.6311788903105086E-8</v>
      </c>
      <c r="J53" s="2">
        <v>4.127285484336951E-7</v>
      </c>
      <c r="K53" s="2">
        <v>-1.8723258629466066E-6</v>
      </c>
      <c r="L53" s="2">
        <v>-1.4497448535042947E-6</v>
      </c>
      <c r="M53" s="2">
        <v>-3.5558427458371741E-7</v>
      </c>
      <c r="N53" s="2">
        <v>-2.2391956837765582E-8</v>
      </c>
      <c r="O53" s="2">
        <v>1.6801133054512268E-6</v>
      </c>
      <c r="P53" s="2">
        <v>-1.3005248531374247E-6</v>
      </c>
      <c r="Q53" s="2">
        <v>-1.1634860772902995E-6</v>
      </c>
      <c r="R53" s="2">
        <v>7.0830237869220084E-7</v>
      </c>
      <c r="S53" s="2">
        <v>-1.0988181059428325E-6</v>
      </c>
      <c r="T53" s="2">
        <v>2.3076255038727692E-6</v>
      </c>
      <c r="U53" s="2">
        <v>-8.4372893364700696E-8</v>
      </c>
      <c r="V53" s="2">
        <v>1.200208886504235E-8</v>
      </c>
      <c r="W53" s="2">
        <v>7.1654261880849852E-10</v>
      </c>
      <c r="X53" s="2">
        <v>-1.0425695103663653E-7</v>
      </c>
      <c r="Y53" s="2">
        <v>-1.7913565470212463E-10</v>
      </c>
      <c r="Z53" s="2">
        <v>-1.7913565470212463E-10</v>
      </c>
      <c r="AA53" s="2">
        <v>0</v>
      </c>
      <c r="AB53" s="2">
        <v>8.7776470804041071E-9</v>
      </c>
      <c r="AC53" s="2">
        <v>-5.7323409504679883E-8</v>
      </c>
      <c r="AD53" s="2">
        <v>-9.0463505624572938E-8</v>
      </c>
      <c r="AE53" s="2">
        <v>-3.0273925644659064E-8</v>
      </c>
      <c r="AF53" s="2">
        <v>-5.535291730295651E-8</v>
      </c>
      <c r="AG53" s="2">
        <v>2.8572136924988878E-7</v>
      </c>
      <c r="AH53" s="2">
        <v>5.9831308670509621E-8</v>
      </c>
      <c r="AI53" s="2">
        <v>-5.7860816468786254E-8</v>
      </c>
      <c r="AJ53" s="2">
        <v>8.0611044615956093E-9</v>
      </c>
      <c r="AK53" s="2">
        <v>0</v>
      </c>
      <c r="AL53" s="2">
        <v>0</v>
      </c>
      <c r="AM53" s="2">
        <v>-4.9799712007190651E-8</v>
      </c>
      <c r="AN53" s="2">
        <v>-8.4731164674104956E-8</v>
      </c>
      <c r="AO53" s="2">
        <v>-1.433085237616997E-9</v>
      </c>
      <c r="AP53" s="2">
        <v>-6.8250684441509477E-8</v>
      </c>
      <c r="AQ53" s="2">
        <v>-5.6965138195275629E-8</v>
      </c>
      <c r="AR53" s="2">
        <v>0</v>
      </c>
      <c r="AS53" s="2">
        <v>1.7913565470212463E-10</v>
      </c>
      <c r="AT53" s="2">
        <v>0</v>
      </c>
      <c r="AU53" s="2">
        <v>0</v>
      </c>
      <c r="AV53" s="2">
        <v>-2.5078991658297448E-9</v>
      </c>
      <c r="AW53" s="2">
        <v>-8.9567827351062317E-10</v>
      </c>
      <c r="AX53" s="2">
        <v>-1.9167515053127337E-7</v>
      </c>
      <c r="AY53" s="2">
        <v>-5.5209608779194814E-7</v>
      </c>
      <c r="AZ53" s="2">
        <v>0</v>
      </c>
      <c r="BA53" s="2">
        <v>-4.0166333904274491E-5</v>
      </c>
      <c r="BB53" s="2">
        <v>-2.9736518680552687E-8</v>
      </c>
      <c r="BC53" s="2">
        <v>0</v>
      </c>
      <c r="BD53" s="2">
        <v>0</v>
      </c>
      <c r="BE53" s="2">
        <v>0</v>
      </c>
    </row>
    <row r="54" spans="1:57" x14ac:dyDescent="0.2">
      <c r="A54" s="2" t="s">
        <v>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1.5101356364433813E-8</v>
      </c>
      <c r="AZ54" s="2">
        <v>0</v>
      </c>
      <c r="BA54" s="2">
        <v>-6.1652928809579783E-7</v>
      </c>
      <c r="BB54" s="2">
        <v>7.0254136130192079E-8</v>
      </c>
      <c r="BC54" s="2">
        <v>0</v>
      </c>
      <c r="BD54" s="2">
        <v>0</v>
      </c>
      <c r="BE54" s="2">
        <v>0</v>
      </c>
    </row>
    <row r="55" spans="1:57" x14ac:dyDescent="0.2">
      <c r="A55" s="2" t="s">
        <v>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-8.3254931148626887E-8</v>
      </c>
      <c r="BA55" s="2">
        <v>0</v>
      </c>
      <c r="BB55" s="2">
        <v>0</v>
      </c>
      <c r="BC55" s="2">
        <v>-4.8844621731447796E-4</v>
      </c>
      <c r="BD55" s="2">
        <v>-3.6322807119706942E-6</v>
      </c>
      <c r="BE55" s="2">
        <v>-1.0918679494901886E-8</v>
      </c>
    </row>
    <row r="56" spans="1:57" x14ac:dyDescent="0.2">
      <c r="A56" s="2" t="s">
        <v>3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-9.6156204773468726E-7</v>
      </c>
      <c r="BA56" s="2">
        <v>0</v>
      </c>
      <c r="BB56" s="2">
        <v>0</v>
      </c>
      <c r="BC56" s="2">
        <v>-2.5167414820810948E-6</v>
      </c>
      <c r="BD56" s="2">
        <v>-7.4324821546839357E-7</v>
      </c>
      <c r="BE56" s="2">
        <v>0</v>
      </c>
    </row>
    <row r="57" spans="1:57" x14ac:dyDescent="0.2">
      <c r="A57" s="2" t="s">
        <v>2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4.3586198767799746E-8</v>
      </c>
      <c r="BA57" s="2">
        <v>0</v>
      </c>
      <c r="BB57" s="2">
        <v>0</v>
      </c>
      <c r="BC57" s="2">
        <v>-3.6888657520522351E-6</v>
      </c>
      <c r="BD57" s="2">
        <v>-1.0067798025238251E-7</v>
      </c>
      <c r="BE57" s="2">
        <v>-2.3739131075363612E-6</v>
      </c>
    </row>
    <row r="58" spans="1:57" x14ac:dyDescent="0.2">
      <c r="A58" s="2" t="s">
        <v>1</v>
      </c>
      <c r="B58" s="2">
        <v>-6.1983454674905446E-7</v>
      </c>
      <c r="C58" s="2">
        <v>-9.3746367311354748E-7</v>
      </c>
      <c r="D58" s="2">
        <v>-1.7441866338416529E-6</v>
      </c>
      <c r="E58" s="2">
        <v>-4.580660281817627E-7</v>
      </c>
      <c r="F58" s="2">
        <v>-9.8585442316169455E-8</v>
      </c>
      <c r="G58" s="2">
        <v>-7.6365384022858989E-7</v>
      </c>
      <c r="H58" s="2">
        <v>-1.8493564652603663E-6</v>
      </c>
      <c r="I58" s="2">
        <v>-1.2077393162063211E-7</v>
      </c>
      <c r="J58" s="2">
        <v>-1.3994081770680413E-6</v>
      </c>
      <c r="K58" s="2">
        <v>-9.4012448788786301E-7</v>
      </c>
      <c r="L58" s="2">
        <v>-7.9842482651668079E-7</v>
      </c>
      <c r="M58" s="2">
        <v>-3.412156708893587E-7</v>
      </c>
      <c r="N58" s="2">
        <v>-5.0780973489481617E-7</v>
      </c>
      <c r="O58" s="2">
        <v>6.719684769034423E-9</v>
      </c>
      <c r="P58" s="2">
        <v>-1.7755301299119813E-7</v>
      </c>
      <c r="Q58" s="2">
        <v>-4.3154807754959996E-7</v>
      </c>
      <c r="R58" s="2">
        <v>-3.4807065132488372E-7</v>
      </c>
      <c r="S58" s="2">
        <v>-2.9093078151034275E-7</v>
      </c>
      <c r="T58" s="2">
        <v>-4.6992694827744084E-7</v>
      </c>
      <c r="U58" s="2">
        <v>-3.7025914062934643E-8</v>
      </c>
      <c r="V58" s="2">
        <v>-1.4629971403186355E-7</v>
      </c>
      <c r="W58" s="2">
        <v>-6.6745862135375484E-9</v>
      </c>
      <c r="X58" s="2">
        <v>-1.6199401134477616E-7</v>
      </c>
      <c r="Y58" s="2">
        <v>-2.7059133298125196E-10</v>
      </c>
      <c r="Z58" s="2">
        <v>6.9000789910219232E-9</v>
      </c>
      <c r="AA58" s="2">
        <v>-1.8039422198750131E-10</v>
      </c>
      <c r="AB58" s="2">
        <v>-9.4255980988469421E-9</v>
      </c>
      <c r="AC58" s="2">
        <v>-3.5492563176040878E-8</v>
      </c>
      <c r="AD58" s="2">
        <v>-8.5687255444063114E-8</v>
      </c>
      <c r="AE58" s="2">
        <v>-3.8649462060822146E-8</v>
      </c>
      <c r="AF58" s="2">
        <v>-3.6169041508494009E-8</v>
      </c>
      <c r="AG58" s="2">
        <v>-1.2014255184367587E-7</v>
      </c>
      <c r="AH58" s="2">
        <v>-5.7667522913854468E-7</v>
      </c>
      <c r="AI58" s="2">
        <v>-1.6267048967722927E-7</v>
      </c>
      <c r="AJ58" s="2">
        <v>-1.2402102761640716E-8</v>
      </c>
      <c r="AK58" s="2">
        <v>-1.262759553912509E-9</v>
      </c>
      <c r="AL58" s="2">
        <v>0</v>
      </c>
      <c r="AM58" s="2">
        <v>-1.9586302652292953E-7</v>
      </c>
      <c r="AN58" s="2">
        <v>-8.1493089782853703E-8</v>
      </c>
      <c r="AO58" s="2">
        <v>-3.9235743282281531E-9</v>
      </c>
      <c r="AP58" s="2">
        <v>9.7863865428219457E-9</v>
      </c>
      <c r="AQ58" s="2">
        <v>-1.3168778205087593E-8</v>
      </c>
      <c r="AR58" s="2">
        <v>2.1647306638500157E-9</v>
      </c>
      <c r="AS58" s="2">
        <v>4.5098555496875326E-11</v>
      </c>
      <c r="AT58" s="2">
        <v>1.0372667764281326E-9</v>
      </c>
      <c r="AU58" s="2">
        <v>0</v>
      </c>
      <c r="AV58" s="2">
        <v>1.0643259097262578E-8</v>
      </c>
      <c r="AW58" s="2">
        <v>-9.2903024323563157E-9</v>
      </c>
      <c r="AX58" s="2">
        <v>-4.7903685648780973E-7</v>
      </c>
      <c r="AY58" s="2">
        <v>-1.7976284221054502E-7</v>
      </c>
      <c r="AZ58" s="2">
        <v>-4.5098555496875321E-10</v>
      </c>
      <c r="BA58" s="2">
        <v>-5.4253562262741008E-8</v>
      </c>
      <c r="BB58" s="2">
        <v>-2.2549277748437661E-10</v>
      </c>
      <c r="BC58" s="2">
        <v>-1.5982928068092614E-7</v>
      </c>
      <c r="BD58" s="2">
        <v>-2.8863075518000209E-9</v>
      </c>
      <c r="BE58" s="2">
        <v>3.1568988847812726E-10</v>
      </c>
    </row>
    <row r="59" spans="1:57" x14ac:dyDescent="0.2">
      <c r="A59" s="2" t="s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2" tint="-0.249977111117893"/>
  </sheetPr>
  <dimension ref="A1:BE59"/>
  <sheetViews>
    <sheetView topLeftCell="A31" workbookViewId="0">
      <selection activeCell="J20" sqref="J20"/>
    </sheetView>
  </sheetViews>
  <sheetFormatPr baseColWidth="10" defaultColWidth="9.1640625" defaultRowHeight="14" x14ac:dyDescent="0.2"/>
  <cols>
    <col min="1" max="1" width="9.1640625" style="1"/>
    <col min="2" max="4" width="13.33203125" style="1" bestFit="1" customWidth="1"/>
    <col min="5" max="9" width="10.5" style="1" bestFit="1" customWidth="1"/>
    <col min="10" max="11" width="13.33203125" style="1" bestFit="1" customWidth="1"/>
    <col min="12" max="15" width="10.5" style="1" bestFit="1" customWidth="1"/>
    <col min="16" max="16" width="13.33203125" style="1" bestFit="1" customWidth="1"/>
    <col min="17" max="17" width="10.5" style="1" bestFit="1" customWidth="1"/>
    <col min="18" max="19" width="13.33203125" style="1" bestFit="1" customWidth="1"/>
    <col min="20" max="22" width="10.5" style="1" bestFit="1" customWidth="1"/>
    <col min="23" max="23" width="13.33203125" style="1" bestFit="1" customWidth="1"/>
    <col min="24" max="32" width="10.5" style="1" bestFit="1" customWidth="1"/>
    <col min="33" max="33" width="12.1640625" style="1" bestFit="1" customWidth="1"/>
    <col min="34" max="34" width="13.33203125" style="1" bestFit="1" customWidth="1"/>
    <col min="35" max="36" width="10.5" style="1" bestFit="1" customWidth="1"/>
    <col min="37" max="37" width="13.33203125" style="1" bestFit="1" customWidth="1"/>
    <col min="38" max="38" width="10.5" style="1" bestFit="1" customWidth="1"/>
    <col min="39" max="39" width="13.33203125" style="1" bestFit="1" customWidth="1"/>
    <col min="40" max="42" width="10.5" style="1" bestFit="1" customWidth="1"/>
    <col min="43" max="44" width="13.33203125" style="1" bestFit="1" customWidth="1"/>
    <col min="45" max="46" width="10.5" style="1" bestFit="1" customWidth="1"/>
    <col min="47" max="48" width="13.33203125" style="1" bestFit="1" customWidth="1"/>
    <col min="49" max="57" width="10.5" style="1" bestFit="1" customWidth="1"/>
    <col min="58" max="16384" width="9.1640625" style="1"/>
  </cols>
  <sheetData>
    <row r="1" spans="1:57" x14ac:dyDescent="0.2">
      <c r="A1" s="2" t="s">
        <v>58</v>
      </c>
      <c r="B1" s="2" t="s">
        <v>57</v>
      </c>
      <c r="C1" s="2" t="s">
        <v>56</v>
      </c>
      <c r="D1" s="2" t="s">
        <v>55</v>
      </c>
      <c r="E1" s="2" t="s">
        <v>54</v>
      </c>
      <c r="F1" s="2" t="s">
        <v>53</v>
      </c>
      <c r="G1" s="2" t="s">
        <v>52</v>
      </c>
      <c r="H1" s="2" t="s">
        <v>51</v>
      </c>
      <c r="I1" s="2" t="s">
        <v>50</v>
      </c>
      <c r="J1" s="2" t="s">
        <v>49</v>
      </c>
      <c r="K1" s="2" t="s">
        <v>48</v>
      </c>
      <c r="L1" s="2" t="s">
        <v>47</v>
      </c>
      <c r="M1" s="2" t="s">
        <v>46</v>
      </c>
      <c r="N1" s="2" t="s">
        <v>45</v>
      </c>
      <c r="O1" s="2" t="s">
        <v>44</v>
      </c>
      <c r="P1" s="2" t="s">
        <v>43</v>
      </c>
      <c r="Q1" s="2" t="s">
        <v>42</v>
      </c>
      <c r="R1" s="2" t="s">
        <v>41</v>
      </c>
      <c r="S1" s="2" t="s">
        <v>40</v>
      </c>
      <c r="T1" s="2" t="s">
        <v>39</v>
      </c>
      <c r="U1" s="2" t="s">
        <v>38</v>
      </c>
      <c r="V1" s="2" t="s">
        <v>37</v>
      </c>
      <c r="W1" s="2" t="s">
        <v>36</v>
      </c>
      <c r="X1" s="2" t="s">
        <v>35</v>
      </c>
      <c r="Y1" s="2" t="s">
        <v>34</v>
      </c>
      <c r="Z1" s="2" t="s">
        <v>33</v>
      </c>
      <c r="AA1" s="2" t="s">
        <v>32</v>
      </c>
      <c r="AB1" s="2" t="s">
        <v>31</v>
      </c>
      <c r="AC1" s="2" t="s">
        <v>30</v>
      </c>
      <c r="AD1" s="2" t="s">
        <v>29</v>
      </c>
      <c r="AE1" s="2" t="s">
        <v>28</v>
      </c>
      <c r="AF1" s="2" t="s">
        <v>27</v>
      </c>
      <c r="AG1" s="2" t="s">
        <v>26</v>
      </c>
      <c r="AH1" s="2" t="s">
        <v>25</v>
      </c>
      <c r="AI1" s="2" t="s">
        <v>24</v>
      </c>
      <c r="AJ1" s="2" t="s">
        <v>23</v>
      </c>
      <c r="AK1" s="2" t="s">
        <v>22</v>
      </c>
      <c r="AL1" s="2" t="s">
        <v>21</v>
      </c>
      <c r="AM1" s="2" t="s">
        <v>20</v>
      </c>
      <c r="AN1" s="2" t="s">
        <v>19</v>
      </c>
      <c r="AO1" s="2" t="s">
        <v>18</v>
      </c>
      <c r="AP1" s="2" t="s">
        <v>17</v>
      </c>
      <c r="AQ1" s="2" t="s">
        <v>16</v>
      </c>
      <c r="AR1" s="2" t="s">
        <v>15</v>
      </c>
      <c r="AS1" s="2" t="s">
        <v>14</v>
      </c>
      <c r="AT1" s="2" t="s">
        <v>13</v>
      </c>
      <c r="AU1" s="2" t="s">
        <v>12</v>
      </c>
      <c r="AV1" s="2" t="s">
        <v>11</v>
      </c>
      <c r="AW1" s="2" t="s">
        <v>10</v>
      </c>
      <c r="AX1" s="2" t="s">
        <v>9</v>
      </c>
      <c r="AY1" s="2" t="s">
        <v>8</v>
      </c>
      <c r="AZ1" s="2" t="s">
        <v>7</v>
      </c>
      <c r="BA1" s="2" t="s">
        <v>6</v>
      </c>
      <c r="BB1" s="2" t="s">
        <v>5</v>
      </c>
      <c r="BC1" s="2" t="s">
        <v>4</v>
      </c>
      <c r="BD1" s="2" t="s">
        <v>3</v>
      </c>
      <c r="BE1" s="2" t="s">
        <v>2</v>
      </c>
    </row>
    <row r="2" spans="1:57" x14ac:dyDescent="0.2">
      <c r="A2" s="2" t="s">
        <v>57</v>
      </c>
      <c r="B2" s="2">
        <v>4.3585204739690686E-2</v>
      </c>
      <c r="C2" s="2">
        <v>3.3703516194746805E-3</v>
      </c>
      <c r="D2" s="2">
        <v>2.1491339095215708E-4</v>
      </c>
      <c r="E2" s="2">
        <v>7.4747766969225754E-5</v>
      </c>
      <c r="F2" s="2">
        <v>3.6307091454815031E-5</v>
      </c>
      <c r="G2" s="2">
        <v>2.092117793126725E-4</v>
      </c>
      <c r="H2" s="2">
        <v>5.190515796959945E-5</v>
      </c>
      <c r="I2" s="2">
        <v>2.5283573813570558E-4</v>
      </c>
      <c r="J2" s="2">
        <v>1.8111476753577065E-3</v>
      </c>
      <c r="K2" s="2">
        <v>2.1384418809291339E-3</v>
      </c>
      <c r="L2" s="2">
        <v>1.265203293193023E-4</v>
      </c>
      <c r="M2" s="2">
        <v>9.2238334599018787E-5</v>
      </c>
      <c r="N2" s="2">
        <v>1.2789450210344867E-5</v>
      </c>
      <c r="O2" s="2">
        <v>4.0554972938439468E-4</v>
      </c>
      <c r="P2" s="2">
        <v>4.9836545763569957E-3</v>
      </c>
      <c r="Q2" s="2">
        <v>9.1241456623151205E-4</v>
      </c>
      <c r="R2" s="2">
        <v>2.2099952988825803E-3</v>
      </c>
      <c r="S2" s="2">
        <v>9.9033016309261201E-3</v>
      </c>
      <c r="T2" s="2">
        <v>3.477018768307236E-4</v>
      </c>
      <c r="U2" s="2">
        <v>8.1883822129003481E-5</v>
      </c>
      <c r="V2" s="2">
        <v>1.0395496570595113E-4</v>
      </c>
      <c r="W2" s="2">
        <v>1.0948781928422474E-4</v>
      </c>
      <c r="X2" s="2">
        <v>2.269795923287407E-5</v>
      </c>
      <c r="Y2" s="2">
        <v>1.0354512470015308E-5</v>
      </c>
      <c r="Z2" s="2">
        <v>3.025590954567919E-6</v>
      </c>
      <c r="AA2" s="2">
        <v>1.2054147229354258E-8</v>
      </c>
      <c r="AB2" s="2">
        <v>1.2054147229354258E-8</v>
      </c>
      <c r="AC2" s="2">
        <v>9.8120758446943659E-6</v>
      </c>
      <c r="AD2" s="2">
        <v>1.0933111537024313E-5</v>
      </c>
      <c r="AE2" s="2">
        <v>3.5861088007328917E-5</v>
      </c>
      <c r="AF2" s="2">
        <v>6.2319941175761513E-6</v>
      </c>
      <c r="AG2" s="2">
        <v>1.7762991357176438E-4</v>
      </c>
      <c r="AH2" s="2">
        <v>1.6152557287334708E-6</v>
      </c>
      <c r="AI2" s="2">
        <v>9.1611518943092372E-7</v>
      </c>
      <c r="AJ2" s="2">
        <v>0</v>
      </c>
      <c r="AK2" s="2">
        <v>0</v>
      </c>
      <c r="AL2" s="2">
        <v>0</v>
      </c>
      <c r="AM2" s="2">
        <v>2.0250967345315154E-6</v>
      </c>
      <c r="AN2" s="2">
        <v>2.1094757651369957E-6</v>
      </c>
      <c r="AO2" s="2">
        <v>5.1832833086223321E-7</v>
      </c>
      <c r="AP2" s="2">
        <v>5.6172326088790846E-6</v>
      </c>
      <c r="AQ2" s="2">
        <v>4.0140310273749688E-6</v>
      </c>
      <c r="AR2" s="2">
        <v>1.2054147229354258E-8</v>
      </c>
      <c r="AS2" s="2">
        <v>2.6519123904579367E-7</v>
      </c>
      <c r="AT2" s="2">
        <v>3.6162441688062778E-8</v>
      </c>
      <c r="AU2" s="2">
        <v>4.8216588917417033E-8</v>
      </c>
      <c r="AV2" s="2">
        <v>2.7724538627514798E-7</v>
      </c>
      <c r="AW2" s="2">
        <v>5.7859906700900445E-7</v>
      </c>
      <c r="AX2" s="2">
        <v>4.8216588917417033E-8</v>
      </c>
      <c r="AY2" s="2">
        <v>1.0848732506418833E-7</v>
      </c>
      <c r="AZ2" s="2">
        <v>1.2054147229354258E-8</v>
      </c>
      <c r="BA2" s="2">
        <v>1.8081220844031388E-7</v>
      </c>
      <c r="BB2" s="2">
        <v>1.0125483672657579E-6</v>
      </c>
      <c r="BC2" s="2">
        <v>0</v>
      </c>
      <c r="BD2" s="2">
        <v>0</v>
      </c>
      <c r="BE2" s="2">
        <v>2.5313709181643948E-7</v>
      </c>
    </row>
    <row r="3" spans="1:57" x14ac:dyDescent="0.2">
      <c r="A3" s="2" t="s">
        <v>56</v>
      </c>
      <c r="B3" s="2">
        <v>2.3411037348603863E-3</v>
      </c>
      <c r="C3" s="2">
        <v>7.8890944103785526E-2</v>
      </c>
      <c r="D3" s="2">
        <v>5.1649521106775448E-4</v>
      </c>
      <c r="E3" s="2">
        <v>7.1808645416307707E-5</v>
      </c>
      <c r="F3" s="2">
        <v>9.1724522373688737E-6</v>
      </c>
      <c r="G3" s="2">
        <v>3.6964982516596561E-3</v>
      </c>
      <c r="H3" s="2">
        <v>3.9375665129478534E-5</v>
      </c>
      <c r="I3" s="2">
        <v>8.4680484467643027E-5</v>
      </c>
      <c r="J3" s="2">
        <v>4.1035828307910607E-3</v>
      </c>
      <c r="K3" s="2">
        <v>4.1349516039122279E-3</v>
      </c>
      <c r="L3" s="2">
        <v>6.8565347387624775E-5</v>
      </c>
      <c r="M3" s="2">
        <v>2.4831500532103585E-5</v>
      </c>
      <c r="N3" s="2">
        <v>8.2602746668018036E-6</v>
      </c>
      <c r="O3" s="2">
        <v>7.5761414888765008E-5</v>
      </c>
      <c r="P3" s="2">
        <v>2.1851720468251149E-4</v>
      </c>
      <c r="Q3" s="2">
        <v>1.7848274464095677E-4</v>
      </c>
      <c r="R3" s="2">
        <v>1.632291085998074E-4</v>
      </c>
      <c r="S3" s="2">
        <v>4.4002432473521508E-4</v>
      </c>
      <c r="T3" s="2">
        <v>5.4882683829118738E-5</v>
      </c>
      <c r="U3" s="2">
        <v>2.5997060761161505E-5</v>
      </c>
      <c r="V3" s="2">
        <v>9.5119849997466166E-5</v>
      </c>
      <c r="W3" s="2">
        <v>3.1976891501545634E-5</v>
      </c>
      <c r="X3" s="2">
        <v>1.5202959509451172E-5</v>
      </c>
      <c r="Y3" s="2">
        <v>4.3075051943444991E-6</v>
      </c>
      <c r="Z3" s="2">
        <v>1.5709724826432878E-6</v>
      </c>
      <c r="AA3" s="2">
        <v>0</v>
      </c>
      <c r="AB3" s="2">
        <v>0</v>
      </c>
      <c r="AC3" s="2">
        <v>7.6521562864237564E-6</v>
      </c>
      <c r="AD3" s="2">
        <v>9.0710991739725333E-6</v>
      </c>
      <c r="AE3" s="2">
        <v>3.4155982364566965E-5</v>
      </c>
      <c r="AF3" s="2">
        <v>4.6115643845335228E-6</v>
      </c>
      <c r="AG3" s="2">
        <v>-1.9763847362286523E-6</v>
      </c>
      <c r="AH3" s="2">
        <v>1.418942887548776E-6</v>
      </c>
      <c r="AI3" s="2">
        <v>7.6014797547255862E-7</v>
      </c>
      <c r="AJ3" s="2">
        <v>0</v>
      </c>
      <c r="AK3" s="2">
        <v>0</v>
      </c>
      <c r="AL3" s="2">
        <v>0</v>
      </c>
      <c r="AM3" s="2">
        <v>1.6216490143414585E-6</v>
      </c>
      <c r="AN3" s="2">
        <v>1.6723255460396288E-6</v>
      </c>
      <c r="AO3" s="2">
        <v>5.0676531698170582E-7</v>
      </c>
      <c r="AP3" s="2">
        <v>4.4595347894390105E-6</v>
      </c>
      <c r="AQ3" s="2">
        <v>2.8378857750975521E-6</v>
      </c>
      <c r="AR3" s="2">
        <v>0</v>
      </c>
      <c r="AS3" s="2">
        <v>1.5202959509451173E-7</v>
      </c>
      <c r="AT3" s="2">
        <v>0</v>
      </c>
      <c r="AU3" s="2">
        <v>5.0676531698170577E-8</v>
      </c>
      <c r="AV3" s="2">
        <v>2.0270612679268231E-7</v>
      </c>
      <c r="AW3" s="2">
        <v>5.0676531698170582E-7</v>
      </c>
      <c r="AX3" s="2">
        <v>5.0676531698170577E-8</v>
      </c>
      <c r="AY3" s="2">
        <v>5.0676531698170577E-8</v>
      </c>
      <c r="AZ3" s="2">
        <v>0</v>
      </c>
      <c r="BA3" s="2">
        <v>1.0135306339634115E-7</v>
      </c>
      <c r="BB3" s="2">
        <v>7.0947144377438802E-7</v>
      </c>
      <c r="BC3" s="2">
        <v>0</v>
      </c>
      <c r="BD3" s="2">
        <v>0</v>
      </c>
      <c r="BE3" s="2">
        <v>1.5202959509451173E-7</v>
      </c>
    </row>
    <row r="4" spans="1:57" x14ac:dyDescent="0.2">
      <c r="A4" s="2" t="s">
        <v>55</v>
      </c>
      <c r="B4" s="2">
        <v>2.2041140158080141E-4</v>
      </c>
      <c r="C4" s="2">
        <v>2.6012094468802157E-4</v>
      </c>
      <c r="D4" s="2">
        <v>3.4946490553615317E-2</v>
      </c>
      <c r="E4" s="2">
        <v>6.3088285497284671E-5</v>
      </c>
      <c r="F4" s="2">
        <v>4.909284787602158E-5</v>
      </c>
      <c r="G4" s="2">
        <v>2.7180194540600763E-3</v>
      </c>
      <c r="H4" s="2">
        <v>1.1189988534455362E-3</v>
      </c>
      <c r="I4" s="2">
        <v>4.9611817452886607E-5</v>
      </c>
      <c r="J4" s="2">
        <v>1.0854834633525111E-4</v>
      </c>
      <c r="K4" s="2">
        <v>3.366957428021598E-3</v>
      </c>
      <c r="L4" s="2">
        <v>4.0722370829811587E-4</v>
      </c>
      <c r="M4" s="2">
        <v>2.4667795855180836E-5</v>
      </c>
      <c r="N4" s="2">
        <v>9.7532798542438771E-5</v>
      </c>
      <c r="O4" s="2">
        <v>6.7156337341742734E-5</v>
      </c>
      <c r="P4" s="2">
        <v>1.6052063831516894E-4</v>
      </c>
      <c r="Q4" s="2">
        <v>2.325737047289445E-4</v>
      </c>
      <c r="R4" s="2">
        <v>1.028899038520132E-4</v>
      </c>
      <c r="S4" s="2">
        <v>2.954108759148429E-4</v>
      </c>
      <c r="T4" s="2">
        <v>7.4832064793117301E-5</v>
      </c>
      <c r="U4" s="2">
        <v>1.9185133389913291E-5</v>
      </c>
      <c r="V4" s="2">
        <v>3.2544414755664436E-5</v>
      </c>
      <c r="W4" s="2">
        <v>2.5973590274389595E-5</v>
      </c>
      <c r="X4" s="2">
        <v>7.4580950481730993E-6</v>
      </c>
      <c r="Y4" s="2">
        <v>2.8208507645727659E-6</v>
      </c>
      <c r="Z4" s="2">
        <v>8.7890008985204883E-7</v>
      </c>
      <c r="AA4" s="2">
        <v>0</v>
      </c>
      <c r="AB4" s="2">
        <v>0</v>
      </c>
      <c r="AC4" s="2">
        <v>5.1896957686501913E-6</v>
      </c>
      <c r="AD4" s="2">
        <v>4.9385814572638927E-6</v>
      </c>
      <c r="AE4" s="2">
        <v>2.5739216917095714E-5</v>
      </c>
      <c r="AF4" s="2">
        <v>3.3733022496226255E-6</v>
      </c>
      <c r="AG4" s="2">
        <v>4.0730741306857809E-5</v>
      </c>
      <c r="AH4" s="2">
        <v>5.6919243914227918E-7</v>
      </c>
      <c r="AI4" s="2">
        <v>3.0133717366355961E-7</v>
      </c>
      <c r="AJ4" s="2">
        <v>0</v>
      </c>
      <c r="AK4" s="2">
        <v>0</v>
      </c>
      <c r="AL4" s="2">
        <v>0</v>
      </c>
      <c r="AM4" s="2">
        <v>7.11490548927849E-7</v>
      </c>
      <c r="AN4" s="2">
        <v>6.6963816369679901E-7</v>
      </c>
      <c r="AO4" s="2">
        <v>1.7578001797040977E-7</v>
      </c>
      <c r="AP4" s="2">
        <v>1.7996525649351476E-6</v>
      </c>
      <c r="AQ4" s="2">
        <v>1.1300144012383485E-6</v>
      </c>
      <c r="AR4" s="2">
        <v>0</v>
      </c>
      <c r="AS4" s="2">
        <v>7.5334293415889877E-8</v>
      </c>
      <c r="AT4" s="2">
        <v>8.370477046209988E-9</v>
      </c>
      <c r="AU4" s="2">
        <v>1.6740954092419976E-8</v>
      </c>
      <c r="AV4" s="2">
        <v>9.2075247508309876E-8</v>
      </c>
      <c r="AW4" s="2">
        <v>1.6740954092419975E-7</v>
      </c>
      <c r="AX4" s="2">
        <v>6.6963816369679904E-8</v>
      </c>
      <c r="AY4" s="2">
        <v>5.0222862277259931E-8</v>
      </c>
      <c r="AZ4" s="2">
        <v>0</v>
      </c>
      <c r="BA4" s="2">
        <v>7.5334293415889877E-8</v>
      </c>
      <c r="BB4" s="2">
        <v>3.9341242117186946E-7</v>
      </c>
      <c r="BC4" s="2">
        <v>0</v>
      </c>
      <c r="BD4" s="2">
        <v>0</v>
      </c>
      <c r="BE4" s="2">
        <v>1.0881620160072984E-7</v>
      </c>
    </row>
    <row r="5" spans="1:57" x14ac:dyDescent="0.2">
      <c r="A5" s="2" t="s">
        <v>54</v>
      </c>
      <c r="B5" s="2">
        <v>6.1264413941246597E-5</v>
      </c>
      <c r="C5" s="2">
        <v>9.6607338864824674E-5</v>
      </c>
      <c r="D5" s="2">
        <v>6.223517886860152E-5</v>
      </c>
      <c r="E5" s="2">
        <v>1.1020701783374838E-2</v>
      </c>
      <c r="F5" s="2">
        <v>3.517178703364925E-6</v>
      </c>
      <c r="G5" s="2">
        <v>3.603160739787789E-4</v>
      </c>
      <c r="H5" s="2">
        <v>4.3799497208681994E-5</v>
      </c>
      <c r="I5" s="2">
        <v>8.2426499226928839E-5</v>
      </c>
      <c r="J5" s="2">
        <v>2.1616780955303506E-4</v>
      </c>
      <c r="K5" s="2">
        <v>5.9561887001782199E-5</v>
      </c>
      <c r="L5" s="2">
        <v>1.2959269182196938E-5</v>
      </c>
      <c r="M5" s="2">
        <v>3.3905956778830827E-5</v>
      </c>
      <c r="N5" s="2">
        <v>3.7325763924132796E-6</v>
      </c>
      <c r="O5" s="2">
        <v>4.9851287074958397E-5</v>
      </c>
      <c r="P5" s="2">
        <v>5.4300872213107978E-5</v>
      </c>
      <c r="Q5" s="2">
        <v>2.7252233644528891E-5</v>
      </c>
      <c r="R5" s="2">
        <v>8.8304200550001763E-5</v>
      </c>
      <c r="S5" s="2">
        <v>4.0447555088696634E-5</v>
      </c>
      <c r="T5" s="2">
        <v>3.6756287842128244E-5</v>
      </c>
      <c r="U5" s="2">
        <v>4.7924510486621735E-5</v>
      </c>
      <c r="V5" s="2">
        <v>6.7633103969218776E-4</v>
      </c>
      <c r="W5" s="2">
        <v>6.8871198083255621E-5</v>
      </c>
      <c r="X5" s="2">
        <v>2.0450977846495212E-5</v>
      </c>
      <c r="Y5" s="2">
        <v>2.5086454140946803E-5</v>
      </c>
      <c r="Z5" s="2">
        <v>4.1928783032563408E-6</v>
      </c>
      <c r="AA5" s="2">
        <v>2.3605226197080034E-8</v>
      </c>
      <c r="AB5" s="2">
        <v>8.8519598239050127E-9</v>
      </c>
      <c r="AC5" s="2">
        <v>5.966220921311978E-6</v>
      </c>
      <c r="AD5" s="2">
        <v>1.005287570668146E-5</v>
      </c>
      <c r="AE5" s="2">
        <v>7.0255054469059445E-6</v>
      </c>
      <c r="AF5" s="2">
        <v>2.2661017149196832E-6</v>
      </c>
      <c r="AG5" s="2">
        <v>1.8158320252103815E-5</v>
      </c>
      <c r="AH5" s="2">
        <v>1.0533832190446964E-6</v>
      </c>
      <c r="AI5" s="2">
        <v>6.6389698679287597E-7</v>
      </c>
      <c r="AJ5" s="2">
        <v>0</v>
      </c>
      <c r="AK5" s="2">
        <v>0</v>
      </c>
      <c r="AL5" s="2">
        <v>5.9013065492700085E-9</v>
      </c>
      <c r="AM5" s="2">
        <v>1.1979652295018117E-6</v>
      </c>
      <c r="AN5" s="2">
        <v>1.6582671403448723E-6</v>
      </c>
      <c r="AO5" s="2">
        <v>6.6094633351824084E-7</v>
      </c>
      <c r="AP5" s="2">
        <v>7.4769553979250994E-6</v>
      </c>
      <c r="AQ5" s="2">
        <v>5.8895039361714674E-6</v>
      </c>
      <c r="AR5" s="2">
        <v>1.4753266373175019E-8</v>
      </c>
      <c r="AS5" s="2">
        <v>3.9243688552645556E-7</v>
      </c>
      <c r="AT5" s="2">
        <v>2.9506532746350039E-8</v>
      </c>
      <c r="AU5" s="2">
        <v>1.0032221133759013E-7</v>
      </c>
      <c r="AV5" s="2">
        <v>2.9801598073813542E-7</v>
      </c>
      <c r="AW5" s="2">
        <v>1.0681364854178715E-6</v>
      </c>
      <c r="AX5" s="2">
        <v>8.8519598239050114E-8</v>
      </c>
      <c r="AY5" s="2">
        <v>1.7113788992883023E-7</v>
      </c>
      <c r="AZ5" s="2">
        <v>2.6555879471715035E-8</v>
      </c>
      <c r="BA5" s="2">
        <v>4.4849929774452059E-7</v>
      </c>
      <c r="BB5" s="2">
        <v>2.7942686510793487E-6</v>
      </c>
      <c r="BC5" s="2">
        <v>0</v>
      </c>
      <c r="BD5" s="2">
        <v>0</v>
      </c>
      <c r="BE5" s="2">
        <v>1.1773106565793666E-6</v>
      </c>
    </row>
    <row r="6" spans="1:57" x14ac:dyDescent="0.2">
      <c r="A6" s="2" t="s">
        <v>53</v>
      </c>
      <c r="B6" s="2">
        <v>2.9567460228702004E-5</v>
      </c>
      <c r="C6" s="2">
        <v>8.7664030039041641E-6</v>
      </c>
      <c r="D6" s="2">
        <v>2.7712046777390252E-5</v>
      </c>
      <c r="E6" s="2">
        <v>9.8728422179891544E-7</v>
      </c>
      <c r="F6" s="2">
        <v>1.9826811963583373E-2</v>
      </c>
      <c r="G6" s="2">
        <v>9.2260008312933144E-6</v>
      </c>
      <c r="H6" s="2">
        <v>3.094625371086945E-5</v>
      </c>
      <c r="I6" s="2">
        <v>2.8767419566209786E-5</v>
      </c>
      <c r="J6" s="2">
        <v>1.3617713404122974E-5</v>
      </c>
      <c r="K6" s="2">
        <v>4.6998133385979412E-5</v>
      </c>
      <c r="L6" s="2">
        <v>3.7281894872137665E-4</v>
      </c>
      <c r="M6" s="2">
        <v>2.3660777039663665E-5</v>
      </c>
      <c r="N6" s="2">
        <v>1.3198968716946193E-4</v>
      </c>
      <c r="O6" s="2">
        <v>4.6368314141038724E-5</v>
      </c>
      <c r="P6" s="2">
        <v>7.0488689008091541E-5</v>
      </c>
      <c r="Q6" s="2">
        <v>3.5511592129601683E-4</v>
      </c>
      <c r="R6" s="2">
        <v>3.9780745281794234E-5</v>
      </c>
      <c r="S6" s="2">
        <v>6.4888404370645969E-5</v>
      </c>
      <c r="T6" s="2">
        <v>6.8020478453594251E-5</v>
      </c>
      <c r="U6" s="2">
        <v>2.4631039119707428E-5</v>
      </c>
      <c r="V6" s="2">
        <v>3.9321147454405084E-6</v>
      </c>
      <c r="W6" s="2">
        <v>3.0129190906622076E-5</v>
      </c>
      <c r="X6" s="2">
        <v>6.1449931736104915E-6</v>
      </c>
      <c r="Y6" s="2">
        <v>5.7875281967522642E-7</v>
      </c>
      <c r="Z6" s="2">
        <v>3.4044283510307428E-7</v>
      </c>
      <c r="AA6" s="2">
        <v>0</v>
      </c>
      <c r="AB6" s="2">
        <v>0</v>
      </c>
      <c r="AC6" s="2">
        <v>2.1430876469738529E-5</v>
      </c>
      <c r="AD6" s="2">
        <v>1.057075002995046E-5</v>
      </c>
      <c r="AE6" s="2">
        <v>2.9655975365828813E-4</v>
      </c>
      <c r="AF6" s="2">
        <v>2.9090840259557697E-5</v>
      </c>
      <c r="AG6" s="2">
        <v>1.8120069898361129E-4</v>
      </c>
      <c r="AH6" s="2">
        <v>1.1234613558401451E-6</v>
      </c>
      <c r="AI6" s="2">
        <v>5.447085361649189E-7</v>
      </c>
      <c r="AJ6" s="2">
        <v>0</v>
      </c>
      <c r="AK6" s="2">
        <v>0</v>
      </c>
      <c r="AL6" s="2">
        <v>0</v>
      </c>
      <c r="AM6" s="2">
        <v>1.7362584590256795E-6</v>
      </c>
      <c r="AN6" s="2">
        <v>9.8728422179891544E-7</v>
      </c>
      <c r="AO6" s="2">
        <v>1.3617713404122972E-7</v>
      </c>
      <c r="AP6" s="2">
        <v>1.4298599074329124E-6</v>
      </c>
      <c r="AQ6" s="2">
        <v>6.8088567020614878E-7</v>
      </c>
      <c r="AR6" s="2">
        <v>0</v>
      </c>
      <c r="AS6" s="2">
        <v>3.4044283510307431E-8</v>
      </c>
      <c r="AT6" s="2">
        <v>0</v>
      </c>
      <c r="AU6" s="2">
        <v>0</v>
      </c>
      <c r="AV6" s="2">
        <v>3.4044283510307431E-8</v>
      </c>
      <c r="AW6" s="2">
        <v>6.8088567020614862E-8</v>
      </c>
      <c r="AX6" s="2">
        <v>8.5110708775768571E-8</v>
      </c>
      <c r="AY6" s="2">
        <v>5.1066425265461153E-8</v>
      </c>
      <c r="AZ6" s="2">
        <v>0</v>
      </c>
      <c r="BA6" s="2">
        <v>0</v>
      </c>
      <c r="BB6" s="2">
        <v>5.1066425265461153E-8</v>
      </c>
      <c r="BC6" s="2">
        <v>0</v>
      </c>
      <c r="BD6" s="2">
        <v>0</v>
      </c>
      <c r="BE6" s="2">
        <v>1.7022141755153716E-8</v>
      </c>
    </row>
    <row r="7" spans="1:57" x14ac:dyDescent="0.2">
      <c r="A7" s="2" t="s">
        <v>52</v>
      </c>
      <c r="B7" s="2">
        <v>2.0524740961275803E-4</v>
      </c>
      <c r="C7" s="2">
        <v>2.6783103723344616E-3</v>
      </c>
      <c r="D7" s="2">
        <v>2.4047245801399552E-3</v>
      </c>
      <c r="E7" s="2">
        <v>4.025445221972934E-4</v>
      </c>
      <c r="F7" s="2">
        <v>1.5473445794351604E-5</v>
      </c>
      <c r="G7" s="2">
        <v>1.4360054482760828E-2</v>
      </c>
      <c r="H7" s="2">
        <v>3.9989620297231122E-4</v>
      </c>
      <c r="I7" s="2">
        <v>8.2428935877570757E-5</v>
      </c>
      <c r="J7" s="2">
        <v>5.0643765824508278E-4</v>
      </c>
      <c r="K7" s="2">
        <v>9.0570648720744349E-4</v>
      </c>
      <c r="L7" s="2">
        <v>9.9352016086403538E-5</v>
      </c>
      <c r="M7" s="2">
        <v>3.287172844476385E-5</v>
      </c>
      <c r="N7" s="2">
        <v>2.6720793470611662E-5</v>
      </c>
      <c r="O7" s="2">
        <v>6.3073780251440834E-5</v>
      </c>
      <c r="P7" s="2">
        <v>1.2146761735631534E-4</v>
      </c>
      <c r="Q7" s="2">
        <v>1.1460120904315586E-4</v>
      </c>
      <c r="R7" s="2">
        <v>1.1236935937371523E-4</v>
      </c>
      <c r="S7" s="2">
        <v>1.9284409195220636E-4</v>
      </c>
      <c r="T7" s="2">
        <v>5.3332130199061761E-5</v>
      </c>
      <c r="U7" s="2">
        <v>3.305593613279185E-5</v>
      </c>
      <c r="V7" s="2">
        <v>1.985385122212457E-4</v>
      </c>
      <c r="W7" s="2">
        <v>4.4407401197937302E-5</v>
      </c>
      <c r="X7" s="2">
        <v>1.1869382332934305E-5</v>
      </c>
      <c r="Y7" s="2">
        <v>8.3907936735070894E-6</v>
      </c>
      <c r="Z7" s="2">
        <v>1.8020317307086495E-6</v>
      </c>
      <c r="AA7" s="2">
        <v>8.0090299142606653E-9</v>
      </c>
      <c r="AB7" s="2">
        <v>5.3393532761737771E-9</v>
      </c>
      <c r="AC7" s="2">
        <v>4.8881779243370929E-6</v>
      </c>
      <c r="AD7" s="2">
        <v>6.727585127978958E-6</v>
      </c>
      <c r="AE7" s="2">
        <v>1.0860244563737461E-5</v>
      </c>
      <c r="AF7" s="2">
        <v>2.3680031779830698E-6</v>
      </c>
      <c r="AG7" s="2">
        <v>3.5474663166898572E-5</v>
      </c>
      <c r="AH7" s="2">
        <v>7.8221525495945832E-7</v>
      </c>
      <c r="AI7" s="2">
        <v>4.5918438175094471E-7</v>
      </c>
      <c r="AJ7" s="2">
        <v>0</v>
      </c>
      <c r="AK7" s="2">
        <v>0</v>
      </c>
      <c r="AL7" s="2">
        <v>0</v>
      </c>
      <c r="AM7" s="2">
        <v>9.4773520652084518E-7</v>
      </c>
      <c r="AN7" s="2">
        <v>1.0865583917013634E-6</v>
      </c>
      <c r="AO7" s="2">
        <v>3.4972763958938237E-7</v>
      </c>
      <c r="AP7" s="2">
        <v>3.8336556522927717E-6</v>
      </c>
      <c r="AQ7" s="2">
        <v>2.6616676081726284E-6</v>
      </c>
      <c r="AR7" s="2">
        <v>8.0090299142606653E-9</v>
      </c>
      <c r="AS7" s="2">
        <v>1.8153801138990838E-7</v>
      </c>
      <c r="AT7" s="2">
        <v>1.3348383190434442E-8</v>
      </c>
      <c r="AU7" s="2">
        <v>4.0045149571303325E-8</v>
      </c>
      <c r="AV7" s="2">
        <v>1.5751092164712644E-7</v>
      </c>
      <c r="AW7" s="2">
        <v>4.2714826209390224E-7</v>
      </c>
      <c r="AX7" s="2">
        <v>6.4072239314085322E-8</v>
      </c>
      <c r="AY7" s="2">
        <v>8.8099329056867307E-8</v>
      </c>
      <c r="AZ7" s="2">
        <v>8.0090299142606653E-9</v>
      </c>
      <c r="BA7" s="2">
        <v>1.7352898147564773E-7</v>
      </c>
      <c r="BB7" s="2">
        <v>1.0011287392825831E-6</v>
      </c>
      <c r="BC7" s="2">
        <v>0</v>
      </c>
      <c r="BD7" s="2">
        <v>0</v>
      </c>
      <c r="BE7" s="2">
        <v>2.6963734044677569E-7</v>
      </c>
    </row>
    <row r="8" spans="1:57" x14ac:dyDescent="0.2">
      <c r="A8" s="2" t="s">
        <v>51</v>
      </c>
      <c r="B8" s="2">
        <v>8.0245586102563823E-5</v>
      </c>
      <c r="C8" s="2">
        <v>1.3329831578498975E-4</v>
      </c>
      <c r="D8" s="2">
        <v>1.2263348107989396E-3</v>
      </c>
      <c r="E8" s="2">
        <v>8.7419459097537829E-5</v>
      </c>
      <c r="F8" s="2">
        <v>6.0149047293670475E-5</v>
      </c>
      <c r="G8" s="2">
        <v>5.8818003020413812E-4</v>
      </c>
      <c r="H8" s="2">
        <v>1.8097636043073524E-2</v>
      </c>
      <c r="I8" s="2">
        <v>3.0784640129108E-5</v>
      </c>
      <c r="J8" s="2">
        <v>6.4501843205485765E-5</v>
      </c>
      <c r="K8" s="2">
        <v>3.6433095670353405E-4</v>
      </c>
      <c r="L8" s="2">
        <v>3.1252396037226239E-4</v>
      </c>
      <c r="M8" s="2">
        <v>1.7275461725734672E-5</v>
      </c>
      <c r="N8" s="2">
        <v>1.7252679831764148E-4</v>
      </c>
      <c r="O8" s="2">
        <v>3.6354086123179028E-5</v>
      </c>
      <c r="P8" s="2">
        <v>6.8481403833103104E-5</v>
      </c>
      <c r="Q8" s="2">
        <v>1.2215457658536463E-4</v>
      </c>
      <c r="R8" s="2">
        <v>4.5689815439611406E-5</v>
      </c>
      <c r="S8" s="2">
        <v>1.1464139878657429E-4</v>
      </c>
      <c r="T8" s="2">
        <v>4.3232279217684498E-5</v>
      </c>
      <c r="U8" s="2">
        <v>1.744026691615975E-5</v>
      </c>
      <c r="V8" s="2">
        <v>5.2601939014498516E-5</v>
      </c>
      <c r="W8" s="2">
        <v>2.3009712910230777E-5</v>
      </c>
      <c r="X8" s="2">
        <v>4.900530809404533E-6</v>
      </c>
      <c r="Y8" s="2">
        <v>3.2088540018059351E-6</v>
      </c>
      <c r="Z8" s="2">
        <v>6.4467912725104133E-7</v>
      </c>
      <c r="AA8" s="2">
        <v>0</v>
      </c>
      <c r="AB8" s="2">
        <v>0</v>
      </c>
      <c r="AC8" s="2">
        <v>2.9422573702359558E-6</v>
      </c>
      <c r="AD8" s="2">
        <v>3.0149655424823138E-6</v>
      </c>
      <c r="AE8" s="2">
        <v>9.864075368089244E-6</v>
      </c>
      <c r="AF8" s="2">
        <v>1.6480519042507825E-6</v>
      </c>
      <c r="AG8" s="2">
        <v>5.5602362922531546E-5</v>
      </c>
      <c r="AH8" s="2">
        <v>4.217073990288767E-7</v>
      </c>
      <c r="AI8" s="2">
        <v>2.2781893970525528E-7</v>
      </c>
      <c r="AJ8" s="2">
        <v>0</v>
      </c>
      <c r="AK8" s="2">
        <v>0</v>
      </c>
      <c r="AL8" s="2">
        <v>0</v>
      </c>
      <c r="AM8" s="2">
        <v>5.1380441720759686E-7</v>
      </c>
      <c r="AN8" s="2">
        <v>4.9441557127523481E-7</v>
      </c>
      <c r="AO8" s="2">
        <v>1.5026355597580665E-7</v>
      </c>
      <c r="AP8" s="2">
        <v>1.2602749856035396E-6</v>
      </c>
      <c r="AQ8" s="2">
        <v>9.0158133585483966E-7</v>
      </c>
      <c r="AR8" s="2">
        <v>0</v>
      </c>
      <c r="AS8" s="2">
        <v>8.2402595212539109E-8</v>
      </c>
      <c r="AT8" s="2">
        <v>9.6944229661810729E-9</v>
      </c>
      <c r="AU8" s="2">
        <v>1.454163444927161E-8</v>
      </c>
      <c r="AV8" s="2">
        <v>7.2708172246358057E-8</v>
      </c>
      <c r="AW8" s="2">
        <v>1.599579789419877E-7</v>
      </c>
      <c r="AX8" s="2">
        <v>6.7860960763267518E-8</v>
      </c>
      <c r="AY8" s="2">
        <v>4.3624903347814824E-8</v>
      </c>
      <c r="AZ8" s="2">
        <v>0</v>
      </c>
      <c r="BA8" s="2">
        <v>3.8777691864724291E-8</v>
      </c>
      <c r="BB8" s="2">
        <v>2.8598547750234161E-7</v>
      </c>
      <c r="BC8" s="2">
        <v>0</v>
      </c>
      <c r="BD8" s="2">
        <v>0</v>
      </c>
      <c r="BE8" s="2">
        <v>1.1148586411108234E-7</v>
      </c>
    </row>
    <row r="9" spans="1:57" x14ac:dyDescent="0.2">
      <c r="A9" s="2" t="s">
        <v>50</v>
      </c>
      <c r="B9" s="2">
        <v>2.0861834401373356E-5</v>
      </c>
      <c r="C9" s="2">
        <v>5.097033109872329E-6</v>
      </c>
      <c r="D9" s="2">
        <v>8.337154529159198E-7</v>
      </c>
      <c r="E9" s="2">
        <v>3.6190829887941069E-6</v>
      </c>
      <c r="F9" s="2">
        <v>1.8190155336347341E-6</v>
      </c>
      <c r="G9" s="2">
        <v>2.3306136524695033E-6</v>
      </c>
      <c r="H9" s="2">
        <v>5.1159811883476903E-7</v>
      </c>
      <c r="I9" s="2">
        <v>2.5495264875189008E-2</v>
      </c>
      <c r="J9" s="2">
        <v>7.5375456174989306E-5</v>
      </c>
      <c r="K9" s="2">
        <v>2.5390425156984832E-6</v>
      </c>
      <c r="L9" s="2">
        <v>1.5537424349796686E-6</v>
      </c>
      <c r="M9" s="2">
        <v>1.0534563189946908E-3</v>
      </c>
      <c r="N9" s="2">
        <v>5.6844235426085443E-7</v>
      </c>
      <c r="O9" s="2">
        <v>2.8057556683176764E-3</v>
      </c>
      <c r="P9" s="2">
        <v>4.7768105836387134E-5</v>
      </c>
      <c r="Q9" s="2">
        <v>8.147673744405581E-6</v>
      </c>
      <c r="R9" s="2">
        <v>9.2820952027254937E-4</v>
      </c>
      <c r="S9" s="2">
        <v>1.4968981995535832E-5</v>
      </c>
      <c r="T9" s="2">
        <v>3.5053945179419355E-4</v>
      </c>
      <c r="U9" s="2">
        <v>1.3501642798403816E-3</v>
      </c>
      <c r="V9" s="2">
        <v>6.6810924704125763E-5</v>
      </c>
      <c r="W9" s="2">
        <v>1.3092932745690262E-3</v>
      </c>
      <c r="X9" s="2">
        <v>8.3314701056165901E-5</v>
      </c>
      <c r="Y9" s="2">
        <v>4.7995482778091488E-5</v>
      </c>
      <c r="Z9" s="2">
        <v>1.6105866704057545E-5</v>
      </c>
      <c r="AA9" s="2">
        <v>7.5792313901447262E-8</v>
      </c>
      <c r="AB9" s="2">
        <v>3.7896156950723631E-8</v>
      </c>
      <c r="AC9" s="2">
        <v>7.1244775067360425E-6</v>
      </c>
      <c r="AD9" s="2">
        <v>1.4021578071767741E-5</v>
      </c>
      <c r="AE9" s="2">
        <v>1.7811193766840104E-5</v>
      </c>
      <c r="AF9" s="2">
        <v>2.1979771031419704E-6</v>
      </c>
      <c r="AG9" s="2">
        <v>9.8397371522553892E-5</v>
      </c>
      <c r="AH9" s="2">
        <v>1.6295347488811164E-6</v>
      </c>
      <c r="AI9" s="2">
        <v>1.1558327869970706E-6</v>
      </c>
      <c r="AJ9" s="2">
        <v>0</v>
      </c>
      <c r="AK9" s="2">
        <v>0</v>
      </c>
      <c r="AL9" s="2">
        <v>0</v>
      </c>
      <c r="AM9" s="2">
        <v>1.6484828273564779E-6</v>
      </c>
      <c r="AN9" s="2">
        <v>2.6337829080752918E-6</v>
      </c>
      <c r="AO9" s="2">
        <v>1.3642616502260509E-6</v>
      </c>
      <c r="AP9" s="2">
        <v>1.6143762861008265E-5</v>
      </c>
      <c r="AQ9" s="2">
        <v>1.4627916582979323E-5</v>
      </c>
      <c r="AR9" s="2">
        <v>3.7896156950723631E-8</v>
      </c>
      <c r="AS9" s="2">
        <v>9.6635200224345244E-7</v>
      </c>
      <c r="AT9" s="2">
        <v>7.5792313901447262E-8</v>
      </c>
      <c r="AU9" s="2">
        <v>2.0842886322897995E-7</v>
      </c>
      <c r="AV9" s="2">
        <v>7.200269820637489E-7</v>
      </c>
      <c r="AW9" s="2">
        <v>2.0653405538144378E-6</v>
      </c>
      <c r="AX9" s="2">
        <v>5.684423542608544E-8</v>
      </c>
      <c r="AY9" s="2">
        <v>1.7053270627825631E-7</v>
      </c>
      <c r="AZ9" s="2">
        <v>5.684423542608544E-8</v>
      </c>
      <c r="BA9" s="2">
        <v>3.4106541255651261E-7</v>
      </c>
      <c r="BB9" s="2">
        <v>1.7053270627825633E-6</v>
      </c>
      <c r="BC9" s="2">
        <v>0</v>
      </c>
      <c r="BD9" s="2">
        <v>0</v>
      </c>
      <c r="BE9" s="2">
        <v>5.1159811883476903E-7</v>
      </c>
    </row>
    <row r="10" spans="1:57" x14ac:dyDescent="0.2">
      <c r="A10" s="2" t="s">
        <v>49</v>
      </c>
      <c r="B10" s="2">
        <v>1.2487257537128636E-3</v>
      </c>
      <c r="C10" s="2">
        <v>2.4367048041882768E-3</v>
      </c>
      <c r="D10" s="2">
        <v>4.9398026724073025E-5</v>
      </c>
      <c r="E10" s="2">
        <v>9.1628736008724884E-5</v>
      </c>
      <c r="F10" s="2">
        <v>5.5039300705845967E-6</v>
      </c>
      <c r="G10" s="2">
        <v>3.2669029660180646E-4</v>
      </c>
      <c r="H10" s="2">
        <v>6.6535494753462594E-6</v>
      </c>
      <c r="I10" s="2">
        <v>3.2520494763636217E-4</v>
      </c>
      <c r="J10" s="2">
        <v>2.3404872555024041E-2</v>
      </c>
      <c r="K10" s="2">
        <v>1.8087684422351857E-4</v>
      </c>
      <c r="L10" s="2">
        <v>6.5874209255148362E-6</v>
      </c>
      <c r="M10" s="2">
        <v>8.5214266675076865E-5</v>
      </c>
      <c r="N10" s="2">
        <v>1.7142554840915055E-6</v>
      </c>
      <c r="O10" s="2">
        <v>1.7230556680306101E-4</v>
      </c>
      <c r="P10" s="2">
        <v>4.0318576832218644E-4</v>
      </c>
      <c r="Q10" s="2">
        <v>8.4171470312350579E-5</v>
      </c>
      <c r="R10" s="2">
        <v>7.250690280324009E-4</v>
      </c>
      <c r="S10" s="2">
        <v>2.0411848608350102E-4</v>
      </c>
      <c r="T10" s="2">
        <v>1.3138216808046113E-4</v>
      </c>
      <c r="U10" s="2">
        <v>1.2166635806676744E-4</v>
      </c>
      <c r="V10" s="2">
        <v>2.5109519052143886E-4</v>
      </c>
      <c r="W10" s="2">
        <v>1.7701595427566856E-4</v>
      </c>
      <c r="X10" s="2">
        <v>2.8308106139374566E-5</v>
      </c>
      <c r="Y10" s="2">
        <v>2.2783828822687991E-5</v>
      </c>
      <c r="Z10" s="2">
        <v>5.1275060176980345E-6</v>
      </c>
      <c r="AA10" s="2">
        <v>3.0520869152964489E-8</v>
      </c>
      <c r="AB10" s="2">
        <v>1.5260434576482245E-8</v>
      </c>
      <c r="AC10" s="2">
        <v>6.4042957105970487E-6</v>
      </c>
      <c r="AD10" s="2">
        <v>1.1002773329643699E-5</v>
      </c>
      <c r="AE10" s="2">
        <v>5.5039300705845967E-6</v>
      </c>
      <c r="AF10" s="2">
        <v>2.6807496739353816E-6</v>
      </c>
      <c r="AG10" s="2">
        <v>5.856446109301337E-5</v>
      </c>
      <c r="AH10" s="2">
        <v>1.3530918657814258E-6</v>
      </c>
      <c r="AI10" s="2">
        <v>8.291502786555352E-7</v>
      </c>
      <c r="AJ10" s="2">
        <v>0</v>
      </c>
      <c r="AK10" s="2">
        <v>0</v>
      </c>
      <c r="AL10" s="2">
        <v>5.0868115254940818E-9</v>
      </c>
      <c r="AM10" s="2">
        <v>1.5718247613776711E-6</v>
      </c>
      <c r="AN10" s="2">
        <v>2.1415476522330084E-6</v>
      </c>
      <c r="AO10" s="2">
        <v>8.0880303255355909E-7</v>
      </c>
      <c r="AP10" s="2">
        <v>8.7544026353753151E-6</v>
      </c>
      <c r="AQ10" s="2">
        <v>6.8722823709425042E-6</v>
      </c>
      <c r="AR10" s="2">
        <v>2.0347246101976327E-8</v>
      </c>
      <c r="AS10" s="2">
        <v>4.9342071797292596E-7</v>
      </c>
      <c r="AT10" s="2">
        <v>4.0694492203952654E-8</v>
      </c>
      <c r="AU10" s="2">
        <v>1.0682304203537571E-7</v>
      </c>
      <c r="AV10" s="2">
        <v>4.0694492203952656E-7</v>
      </c>
      <c r="AW10" s="2">
        <v>1.1089249125577098E-6</v>
      </c>
      <c r="AX10" s="2">
        <v>5.5954926780434906E-8</v>
      </c>
      <c r="AY10" s="2">
        <v>1.4243072271383427E-7</v>
      </c>
      <c r="AZ10" s="2">
        <v>2.543405762747041E-8</v>
      </c>
      <c r="BA10" s="2">
        <v>3.2555593763162124E-7</v>
      </c>
      <c r="BB10" s="2">
        <v>1.7803840339229285E-6</v>
      </c>
      <c r="BC10" s="2">
        <v>0</v>
      </c>
      <c r="BD10" s="2">
        <v>0</v>
      </c>
      <c r="BE10" s="2">
        <v>4.3746579119249098E-7</v>
      </c>
    </row>
    <row r="11" spans="1:57" x14ac:dyDescent="0.2">
      <c r="A11" s="2" t="s">
        <v>48</v>
      </c>
      <c r="B11" s="2">
        <v>1.5062269066627551E-3</v>
      </c>
      <c r="C11" s="2">
        <v>2.9053740684086638E-3</v>
      </c>
      <c r="D11" s="2">
        <v>3.6060320320739818E-3</v>
      </c>
      <c r="E11" s="2">
        <v>4.3790904455573478E-5</v>
      </c>
      <c r="F11" s="2">
        <v>6.7200301741298743E-5</v>
      </c>
      <c r="G11" s="2">
        <v>9.3336197081770472E-4</v>
      </c>
      <c r="H11" s="2">
        <v>2.6555329715231645E-4</v>
      </c>
      <c r="I11" s="2">
        <v>8.9020667882013568E-5</v>
      </c>
      <c r="J11" s="2">
        <v>2.7418994335365896E-4</v>
      </c>
      <c r="K11" s="2">
        <v>1.2263580104631588E-2</v>
      </c>
      <c r="L11" s="2">
        <v>7.7353337663879748E-4</v>
      </c>
      <c r="M11" s="2">
        <v>4.1695478769845424E-5</v>
      </c>
      <c r="N11" s="2">
        <v>7.4467936494632212E-5</v>
      </c>
      <c r="O11" s="2">
        <v>1.2963700242370904E-4</v>
      </c>
      <c r="P11" s="2">
        <v>4.1058120123769803E-4</v>
      </c>
      <c r="Q11" s="2">
        <v>7.7869510857797412E-4</v>
      </c>
      <c r="R11" s="2">
        <v>2.2275073514517807E-4</v>
      </c>
      <c r="S11" s="2">
        <v>1.9692810594472265E-3</v>
      </c>
      <c r="T11" s="2">
        <v>1.4155997457550168E-4</v>
      </c>
      <c r="U11" s="2">
        <v>3.4092575906795463E-5</v>
      </c>
      <c r="V11" s="2">
        <v>3.0275408782627523E-5</v>
      </c>
      <c r="W11" s="2">
        <v>4.4636059482150458E-5</v>
      </c>
      <c r="X11" s="2">
        <v>1.0281555364638992E-5</v>
      </c>
      <c r="Y11" s="2">
        <v>4.5296118573154799E-6</v>
      </c>
      <c r="Z11" s="2">
        <v>1.3236105581515553E-6</v>
      </c>
      <c r="AA11" s="2">
        <v>6.9847522857601848E-9</v>
      </c>
      <c r="AB11" s="2">
        <v>3.4923761428800924E-9</v>
      </c>
      <c r="AC11" s="2">
        <v>6.0837192408971208E-6</v>
      </c>
      <c r="AD11" s="2">
        <v>6.3526322038988883E-6</v>
      </c>
      <c r="AE11" s="2">
        <v>2.7918054886183461E-5</v>
      </c>
      <c r="AF11" s="2">
        <v>3.6530254454525764E-6</v>
      </c>
      <c r="AG11" s="2">
        <v>1.0833001557599759E-4</v>
      </c>
      <c r="AH11" s="2">
        <v>8.1372364129106152E-7</v>
      </c>
      <c r="AI11" s="2">
        <v>4.5400889857441206E-7</v>
      </c>
      <c r="AJ11" s="2">
        <v>0</v>
      </c>
      <c r="AK11" s="2">
        <v>0</v>
      </c>
      <c r="AL11" s="2">
        <v>0</v>
      </c>
      <c r="AM11" s="2">
        <v>1.0407280905782676E-6</v>
      </c>
      <c r="AN11" s="2">
        <v>9.5691106314914525E-7</v>
      </c>
      <c r="AO11" s="2">
        <v>2.2001969700144583E-7</v>
      </c>
      <c r="AP11" s="2">
        <v>2.5110184467307861E-6</v>
      </c>
      <c r="AQ11" s="2">
        <v>1.6064930257248425E-6</v>
      </c>
      <c r="AR11" s="2">
        <v>6.9847522857601848E-9</v>
      </c>
      <c r="AS11" s="2">
        <v>1.0826366042928287E-7</v>
      </c>
      <c r="AT11" s="2">
        <v>1.0477128428640276E-8</v>
      </c>
      <c r="AU11" s="2">
        <v>1.7461880714400461E-8</v>
      </c>
      <c r="AV11" s="2">
        <v>9.0801779714882388E-8</v>
      </c>
      <c r="AW11" s="2">
        <v>2.0954256857280556E-7</v>
      </c>
      <c r="AX11" s="2">
        <v>5.937039442896156E-8</v>
      </c>
      <c r="AY11" s="2">
        <v>6.2862770571841655E-8</v>
      </c>
      <c r="AZ11" s="2">
        <v>6.9847522857601848E-9</v>
      </c>
      <c r="BA11" s="2">
        <v>9.0801779714882401E-8</v>
      </c>
      <c r="BB11" s="2">
        <v>5.3433354986065414E-7</v>
      </c>
      <c r="BC11" s="2">
        <v>0</v>
      </c>
      <c r="BD11" s="2">
        <v>0</v>
      </c>
      <c r="BE11" s="2">
        <v>1.362026695723236E-7</v>
      </c>
    </row>
    <row r="12" spans="1:57" x14ac:dyDescent="0.2">
      <c r="A12" s="2" t="s">
        <v>47</v>
      </c>
      <c r="B12" s="2">
        <v>1.0701707195428808E-4</v>
      </c>
      <c r="C12" s="2">
        <v>3.4811266385462492E-5</v>
      </c>
      <c r="D12" s="2">
        <v>1.9535167817246994E-4</v>
      </c>
      <c r="E12" s="2">
        <v>6.1732077749257325E-6</v>
      </c>
      <c r="F12" s="2">
        <v>1.0191714370857603E-3</v>
      </c>
      <c r="G12" s="2">
        <v>5.4500394300693241E-5</v>
      </c>
      <c r="H12" s="2">
        <v>1.0333831384381074E-4</v>
      </c>
      <c r="I12" s="2">
        <v>4.3419708402535185E-5</v>
      </c>
      <c r="J12" s="2">
        <v>3.6876404238225417E-5</v>
      </c>
      <c r="K12" s="2">
        <v>3.7726885741029927E-4</v>
      </c>
      <c r="L12" s="2">
        <v>1.2461922632978222E-2</v>
      </c>
      <c r="M12" s="2">
        <v>2.9252418616914259E-5</v>
      </c>
      <c r="N12" s="2">
        <v>9.4342010810663578E-4</v>
      </c>
      <c r="O12" s="2">
        <v>6.985199253234309E-5</v>
      </c>
      <c r="P12" s="2">
        <v>1.4892678708813638E-4</v>
      </c>
      <c r="Q12" s="2">
        <v>5.1595137644028558E-4</v>
      </c>
      <c r="R12" s="2">
        <v>7.3390114014854483E-5</v>
      </c>
      <c r="S12" s="2">
        <v>2.1306449136838994E-4</v>
      </c>
      <c r="T12" s="2">
        <v>9.0177686237314397E-5</v>
      </c>
      <c r="U12" s="2">
        <v>1.6447083544226591E-5</v>
      </c>
      <c r="V12" s="2">
        <v>4.9740954733214544E-6</v>
      </c>
      <c r="W12" s="2">
        <v>1.9637314420716987E-5</v>
      </c>
      <c r="X12" s="2">
        <v>5.4034072850069362E-6</v>
      </c>
      <c r="Y12" s="2">
        <v>1.9541089359477138E-6</v>
      </c>
      <c r="Z12" s="2">
        <v>6.0695807858982022E-7</v>
      </c>
      <c r="AA12" s="2">
        <v>0</v>
      </c>
      <c r="AB12" s="2">
        <v>0</v>
      </c>
      <c r="AC12" s="2">
        <v>1.1532203493206583E-5</v>
      </c>
      <c r="AD12" s="2">
        <v>6.5729118754604922E-6</v>
      </c>
      <c r="AE12" s="2">
        <v>8.4589230757615435E-5</v>
      </c>
      <c r="AF12" s="2">
        <v>1.2020730727193513E-5</v>
      </c>
      <c r="AG12" s="2">
        <v>1.3749080865616963E-4</v>
      </c>
      <c r="AH12" s="2">
        <v>8.8082940673400746E-7</v>
      </c>
      <c r="AI12" s="2">
        <v>4.5151759504852479E-7</v>
      </c>
      <c r="AJ12" s="2">
        <v>0</v>
      </c>
      <c r="AK12" s="2">
        <v>0</v>
      </c>
      <c r="AL12" s="2">
        <v>0</v>
      </c>
      <c r="AM12" s="2">
        <v>1.2731315794810864E-6</v>
      </c>
      <c r="AN12" s="2">
        <v>7.1058506761735039E-7</v>
      </c>
      <c r="AO12" s="2">
        <v>1.3323470017825323E-7</v>
      </c>
      <c r="AP12" s="2">
        <v>1.1472988070905138E-6</v>
      </c>
      <c r="AQ12" s="2">
        <v>6.3656578974054318E-7</v>
      </c>
      <c r="AR12" s="2">
        <v>0</v>
      </c>
      <c r="AS12" s="2">
        <v>3.7009638938403671E-8</v>
      </c>
      <c r="AT12" s="2">
        <v>0</v>
      </c>
      <c r="AU12" s="2">
        <v>7.4019277876807338E-9</v>
      </c>
      <c r="AV12" s="2">
        <v>2.9607711150722935E-8</v>
      </c>
      <c r="AW12" s="2">
        <v>7.4019277876807341E-8</v>
      </c>
      <c r="AX12" s="2">
        <v>6.6617350089126599E-8</v>
      </c>
      <c r="AY12" s="2">
        <v>3.7009638938403671E-8</v>
      </c>
      <c r="AZ12" s="2">
        <v>0</v>
      </c>
      <c r="BA12" s="2">
        <v>2.9607711150722935E-8</v>
      </c>
      <c r="BB12" s="2">
        <v>1.4803855575361468E-7</v>
      </c>
      <c r="BC12" s="2">
        <v>0</v>
      </c>
      <c r="BD12" s="2">
        <v>0</v>
      </c>
      <c r="BE12" s="2">
        <v>3.7009638938403671E-8</v>
      </c>
    </row>
    <row r="13" spans="1:57" x14ac:dyDescent="0.2">
      <c r="A13" s="2" t="s">
        <v>46</v>
      </c>
      <c r="B13" s="2">
        <v>-1.5498942279630598E-6</v>
      </c>
      <c r="C13" s="2">
        <v>-2.6381178348307399E-7</v>
      </c>
      <c r="D13" s="2">
        <v>-2.885441381846122E-8</v>
      </c>
      <c r="E13" s="2">
        <v>2.1846913319692068E-7</v>
      </c>
      <c r="F13" s="2">
        <v>1.1088339024522955E-6</v>
      </c>
      <c r="G13" s="2">
        <v>3.7098532052307279E-8</v>
      </c>
      <c r="H13" s="2">
        <v>4.1220591169230308E-8</v>
      </c>
      <c r="I13" s="2">
        <v>7.5981091290418853E-4</v>
      </c>
      <c r="J13" s="2">
        <v>-2.637705628919048E-5</v>
      </c>
      <c r="K13" s="2">
        <v>-1.2366177350769094E-7</v>
      </c>
      <c r="L13" s="2">
        <v>1.8549266026153642E-7</v>
      </c>
      <c r="M13" s="2">
        <v>7.4650160842746737E-3</v>
      </c>
      <c r="N13" s="2">
        <v>8.2441182338460617E-8</v>
      </c>
      <c r="O13" s="2">
        <v>9.1721174028389465E-4</v>
      </c>
      <c r="P13" s="2">
        <v>4.3570164865876442E-6</v>
      </c>
      <c r="Q13" s="2">
        <v>1.9332457258369017E-6</v>
      </c>
      <c r="R13" s="2">
        <v>2.1867523615276683E-5</v>
      </c>
      <c r="S13" s="2">
        <v>1.1253221389199876E-6</v>
      </c>
      <c r="T13" s="2">
        <v>4.8077224304320088E-4</v>
      </c>
      <c r="U13" s="2">
        <v>2.019850187883455E-3</v>
      </c>
      <c r="V13" s="2">
        <v>3.9571767522461099E-7</v>
      </c>
      <c r="W13" s="2">
        <v>7.8217308361349595E-4</v>
      </c>
      <c r="X13" s="2">
        <v>3.3424540761393782E-4</v>
      </c>
      <c r="Y13" s="2">
        <v>2.2510564837516673E-5</v>
      </c>
      <c r="Z13" s="2">
        <v>1.4901243707676759E-5</v>
      </c>
      <c r="AA13" s="2">
        <v>8.2441182338460617E-8</v>
      </c>
      <c r="AB13" s="2">
        <v>2.885441381846122E-8</v>
      </c>
      <c r="AC13" s="2">
        <v>1.6203814388624436E-5</v>
      </c>
      <c r="AD13" s="2">
        <v>3.7898211520990355E-5</v>
      </c>
      <c r="AE13" s="2">
        <v>2.4365491440132042E-4</v>
      </c>
      <c r="AF13" s="2">
        <v>3.6150458455414987E-6</v>
      </c>
      <c r="AG13" s="2">
        <v>1.4625890158666299E-4</v>
      </c>
      <c r="AH13" s="2">
        <v>3.0791781603415047E-6</v>
      </c>
      <c r="AI13" s="2">
        <v>2.0527854402276695E-6</v>
      </c>
      <c r="AJ13" s="2">
        <v>4.1220591169230312E-9</v>
      </c>
      <c r="AK13" s="2">
        <v>0</v>
      </c>
      <c r="AL13" s="2">
        <v>1.2366177350769093E-8</v>
      </c>
      <c r="AM13" s="2">
        <v>3.2193281703168875E-6</v>
      </c>
      <c r="AN13" s="2">
        <v>4.2622091268984139E-6</v>
      </c>
      <c r="AO13" s="2">
        <v>1.7848515976276727E-6</v>
      </c>
      <c r="AP13" s="2">
        <v>2.7844509334815077E-5</v>
      </c>
      <c r="AQ13" s="2">
        <v>2.1813936846756682E-5</v>
      </c>
      <c r="AR13" s="2">
        <v>3.7098532052307279E-8</v>
      </c>
      <c r="AS13" s="2">
        <v>1.1335662571538338E-6</v>
      </c>
      <c r="AT13" s="2">
        <v>1.0305147792307578E-7</v>
      </c>
      <c r="AU13" s="2">
        <v>2.0610295584615155E-7</v>
      </c>
      <c r="AV13" s="2">
        <v>7.7906917309845293E-7</v>
      </c>
      <c r="AW13" s="2">
        <v>2.5391884160245878E-6</v>
      </c>
      <c r="AX13" s="2">
        <v>9.8929418806152748E-8</v>
      </c>
      <c r="AY13" s="2">
        <v>2.0610295584615155E-7</v>
      </c>
      <c r="AZ13" s="2">
        <v>5.3586768519999403E-8</v>
      </c>
      <c r="BA13" s="2">
        <v>2.0198089672922854E-7</v>
      </c>
      <c r="BB13" s="2">
        <v>4.8640297579691772E-7</v>
      </c>
      <c r="BC13" s="2">
        <v>0</v>
      </c>
      <c r="BD13" s="2">
        <v>0</v>
      </c>
      <c r="BE13" s="2">
        <v>1.6488236467692123E-7</v>
      </c>
    </row>
    <row r="14" spans="1:57" x14ac:dyDescent="0.2">
      <c r="A14" s="2" t="s">
        <v>45</v>
      </c>
      <c r="B14" s="2">
        <v>6.7771834180400698E-5</v>
      </c>
      <c r="C14" s="2">
        <v>3.4417650453955278E-5</v>
      </c>
      <c r="D14" s="2">
        <v>1.4806357210739467E-4</v>
      </c>
      <c r="E14" s="2">
        <v>8.3385459316113551E-6</v>
      </c>
      <c r="F14" s="2">
        <v>3.6353643291990264E-4</v>
      </c>
      <c r="G14" s="2">
        <v>4.8001020928058416E-5</v>
      </c>
      <c r="H14" s="2">
        <v>1.5782813024180334E-4</v>
      </c>
      <c r="I14" s="2">
        <v>3.1541456350008172E-5</v>
      </c>
      <c r="J14" s="2">
        <v>3.2943298854452984E-5</v>
      </c>
      <c r="K14" s="2">
        <v>1.6962294303782171E-4</v>
      </c>
      <c r="L14" s="2">
        <v>1.6332915358683157E-3</v>
      </c>
      <c r="M14" s="2">
        <v>1.7958085875905033E-5</v>
      </c>
      <c r="N14" s="2">
        <v>3.8537979780597149E-2</v>
      </c>
      <c r="O14" s="2">
        <v>4.3287929749321566E-5</v>
      </c>
      <c r="P14" s="2">
        <v>8.379634418810599E-5</v>
      </c>
      <c r="Q14" s="2">
        <v>1.9393765958043339E-4</v>
      </c>
      <c r="R14" s="2">
        <v>5.0563008953423062E-5</v>
      </c>
      <c r="S14" s="2">
        <v>1.0579076968887798E-4</v>
      </c>
      <c r="T14" s="2">
        <v>5.140894839576045E-5</v>
      </c>
      <c r="U14" s="2">
        <v>1.4646837201612989E-5</v>
      </c>
      <c r="V14" s="2">
        <v>1.0272121799811091E-5</v>
      </c>
      <c r="W14" s="2">
        <v>1.8489819239659962E-5</v>
      </c>
      <c r="X14" s="2">
        <v>4.5922426869743698E-6</v>
      </c>
      <c r="Y14" s="2">
        <v>1.5226909962072912E-6</v>
      </c>
      <c r="Z14" s="2">
        <v>5.0756366540243026E-7</v>
      </c>
      <c r="AA14" s="2">
        <v>0</v>
      </c>
      <c r="AB14" s="2">
        <v>0</v>
      </c>
      <c r="AC14" s="2">
        <v>1.0247952101458594E-5</v>
      </c>
      <c r="AD14" s="2">
        <v>5.7523882078942104E-6</v>
      </c>
      <c r="AE14" s="2">
        <v>6.3517967270361282E-5</v>
      </c>
      <c r="AF14" s="2">
        <v>1.0344630894868579E-5</v>
      </c>
      <c r="AG14" s="2">
        <v>7.6062040715307066E-5</v>
      </c>
      <c r="AH14" s="2">
        <v>7.7343034727989383E-7</v>
      </c>
      <c r="AI14" s="2">
        <v>4.1088487199244354E-7</v>
      </c>
      <c r="AJ14" s="2">
        <v>0</v>
      </c>
      <c r="AK14" s="2">
        <v>0</v>
      </c>
      <c r="AL14" s="2">
        <v>0</v>
      </c>
      <c r="AM14" s="2">
        <v>1.1843152192723375E-6</v>
      </c>
      <c r="AN14" s="2">
        <v>6.0424245881241697E-7</v>
      </c>
      <c r="AO14" s="2">
        <v>1.450181901149801E-7</v>
      </c>
      <c r="AP14" s="2">
        <v>1.0392970291573574E-6</v>
      </c>
      <c r="AQ14" s="2">
        <v>5.3173336375492704E-7</v>
      </c>
      <c r="AR14" s="2">
        <v>0</v>
      </c>
      <c r="AS14" s="2">
        <v>2.4169698352496682E-8</v>
      </c>
      <c r="AT14" s="2">
        <v>0</v>
      </c>
      <c r="AU14" s="2">
        <v>0</v>
      </c>
      <c r="AV14" s="2">
        <v>2.4169698352496682E-8</v>
      </c>
      <c r="AW14" s="2">
        <v>7.250909505749005E-8</v>
      </c>
      <c r="AX14" s="2">
        <v>7.250909505749005E-8</v>
      </c>
      <c r="AY14" s="2">
        <v>4.8339396704993364E-8</v>
      </c>
      <c r="AZ14" s="2">
        <v>0</v>
      </c>
      <c r="BA14" s="2">
        <v>0</v>
      </c>
      <c r="BB14" s="2">
        <v>9.6678793409986729E-8</v>
      </c>
      <c r="BC14" s="2">
        <v>0</v>
      </c>
      <c r="BD14" s="2">
        <v>0</v>
      </c>
      <c r="BE14" s="2">
        <v>2.4169698352496682E-8</v>
      </c>
    </row>
    <row r="15" spans="1:57" x14ac:dyDescent="0.2">
      <c r="A15" s="2" t="s">
        <v>44</v>
      </c>
      <c r="B15" s="2">
        <v>1.2711935367338688E-4</v>
      </c>
      <c r="C15" s="2">
        <v>4.0670537544887111E-6</v>
      </c>
      <c r="D15" s="2">
        <v>1.2440399719612529E-6</v>
      </c>
      <c r="E15" s="2">
        <v>4.1866729825619086E-6</v>
      </c>
      <c r="F15" s="2">
        <v>3.67231030184716E-6</v>
      </c>
      <c r="G15" s="2">
        <v>3.4091480000861256E-6</v>
      </c>
      <c r="H15" s="2">
        <v>5.9809614036598686E-7</v>
      </c>
      <c r="I15" s="2">
        <v>2.905383582978662E-3</v>
      </c>
      <c r="J15" s="2">
        <v>4.8350091987186392E-5</v>
      </c>
      <c r="K15" s="2">
        <v>1.5155756196874112E-5</v>
      </c>
      <c r="L15" s="2">
        <v>1.337342969858347E-5</v>
      </c>
      <c r="M15" s="2">
        <v>1.1192531932352934E-3</v>
      </c>
      <c r="N15" s="2">
        <v>4.545530666781501E-7</v>
      </c>
      <c r="O15" s="2">
        <v>4.3067730799319602E-2</v>
      </c>
      <c r="P15" s="2">
        <v>4.0580823123832213E-4</v>
      </c>
      <c r="Q15" s="2">
        <v>7.5360113686114352E-5</v>
      </c>
      <c r="R15" s="2">
        <v>1.6546927819365395E-3</v>
      </c>
      <c r="S15" s="2">
        <v>1.6676116585684445E-4</v>
      </c>
      <c r="T15" s="2">
        <v>5.8035541265045098E-3</v>
      </c>
      <c r="U15" s="2">
        <v>2.8720576660374697E-4</v>
      </c>
      <c r="V15" s="2">
        <v>2.1543422975982852E-5</v>
      </c>
      <c r="W15" s="2">
        <v>4.2558128963882162E-4</v>
      </c>
      <c r="X15" s="2">
        <v>3.5132167285098075E-5</v>
      </c>
      <c r="Y15" s="2">
        <v>3.6651331481627681E-5</v>
      </c>
      <c r="Z15" s="2">
        <v>1.0000167466919302E-5</v>
      </c>
      <c r="AA15" s="2">
        <v>4.7847691229278951E-8</v>
      </c>
      <c r="AB15" s="2">
        <v>2.3923845614639476E-8</v>
      </c>
      <c r="AC15" s="2">
        <v>7.9546786668676249E-6</v>
      </c>
      <c r="AD15" s="2">
        <v>1.1746608196787985E-5</v>
      </c>
      <c r="AE15" s="2">
        <v>1.2213123186273454E-5</v>
      </c>
      <c r="AF15" s="2">
        <v>3.9833202948374731E-6</v>
      </c>
      <c r="AG15" s="2">
        <v>6.3139813346156507E-4</v>
      </c>
      <c r="AH15" s="2">
        <v>1.3636592000344501E-6</v>
      </c>
      <c r="AI15" s="2">
        <v>8.612584421270212E-7</v>
      </c>
      <c r="AJ15" s="2">
        <v>0</v>
      </c>
      <c r="AK15" s="2">
        <v>0</v>
      </c>
      <c r="AL15" s="2">
        <v>1.1961922807319738E-8</v>
      </c>
      <c r="AM15" s="2">
        <v>1.650745347410124E-6</v>
      </c>
      <c r="AN15" s="2">
        <v>1.9497934175931176E-6</v>
      </c>
      <c r="AO15" s="2">
        <v>6.9379152282454473E-7</v>
      </c>
      <c r="AP15" s="2">
        <v>8.2656886598579393E-6</v>
      </c>
      <c r="AQ15" s="2">
        <v>7.069496379125966E-6</v>
      </c>
      <c r="AR15" s="2">
        <v>2.3923845614639476E-8</v>
      </c>
      <c r="AS15" s="2">
        <v>4.545530666781501E-7</v>
      </c>
      <c r="AT15" s="2">
        <v>3.5885768421959217E-8</v>
      </c>
      <c r="AU15" s="2">
        <v>9.5695382458557903E-8</v>
      </c>
      <c r="AV15" s="2">
        <v>3.4689576141227242E-7</v>
      </c>
      <c r="AW15" s="2">
        <v>8.612584421270212E-7</v>
      </c>
      <c r="AX15" s="2">
        <v>4.7847691229278951E-8</v>
      </c>
      <c r="AY15" s="2">
        <v>1.1961922807319737E-7</v>
      </c>
      <c r="AZ15" s="2">
        <v>4.7847691229278951E-8</v>
      </c>
      <c r="BA15" s="2">
        <v>1.9139076491711581E-7</v>
      </c>
      <c r="BB15" s="2">
        <v>9.5695382458557897E-7</v>
      </c>
      <c r="BC15" s="2">
        <v>0</v>
      </c>
      <c r="BD15" s="2">
        <v>0</v>
      </c>
      <c r="BE15" s="2">
        <v>2.9904807018299343E-7</v>
      </c>
    </row>
    <row r="16" spans="1:57" x14ac:dyDescent="0.2">
      <c r="A16" s="2" t="s">
        <v>43</v>
      </c>
      <c r="B16" s="2">
        <v>2.2020128373715937E-3</v>
      </c>
      <c r="C16" s="2">
        <v>2.2491439582329733E-5</v>
      </c>
      <c r="D16" s="2">
        <v>2.4108045707639493E-5</v>
      </c>
      <c r="E16" s="2">
        <v>2.3901901302398648E-5</v>
      </c>
      <c r="F16" s="2">
        <v>3.6455010611012017E-5</v>
      </c>
      <c r="G16" s="2">
        <v>1.6675997413430198E-5</v>
      </c>
      <c r="H16" s="2">
        <v>7.518845938521228E-6</v>
      </c>
      <c r="I16" s="2">
        <v>2.7038551173721146E-4</v>
      </c>
      <c r="J16" s="2">
        <v>3.0102508017932391E-4</v>
      </c>
      <c r="K16" s="2">
        <v>1.2490181016487214E-4</v>
      </c>
      <c r="L16" s="2">
        <v>1.1206660851224498E-4</v>
      </c>
      <c r="M16" s="2">
        <v>8.2620507679421578E-5</v>
      </c>
      <c r="N16" s="2">
        <v>1.4972593643808507E-5</v>
      </c>
      <c r="O16" s="2">
        <v>6.4534048545922468E-4</v>
      </c>
      <c r="P16" s="2">
        <v>5.3549643912664202E-2</v>
      </c>
      <c r="Q16" s="2">
        <v>1.207474579139922E-3</v>
      </c>
      <c r="R16" s="2">
        <v>2.6478489373798395E-3</v>
      </c>
      <c r="S16" s="2">
        <v>6.3583939831872958E-3</v>
      </c>
      <c r="T16" s="2">
        <v>2.4225439521571384E-3</v>
      </c>
      <c r="U16" s="2">
        <v>3.9167436995759931E-5</v>
      </c>
      <c r="V16" s="2">
        <v>5.9217692831816534E-5</v>
      </c>
      <c r="W16" s="2">
        <v>5.7611936412045772E-5</v>
      </c>
      <c r="X16" s="2">
        <v>1.887848763784551E-5</v>
      </c>
      <c r="Y16" s="2">
        <v>9.6887870463195619E-6</v>
      </c>
      <c r="Z16" s="2">
        <v>2.7232760902869092E-6</v>
      </c>
      <c r="AA16" s="2">
        <v>1.0849705538991671E-8</v>
      </c>
      <c r="AB16" s="2">
        <v>1.0849705538991671E-8</v>
      </c>
      <c r="AC16" s="2">
        <v>1.3692328390207488E-5</v>
      </c>
      <c r="AD16" s="2">
        <v>1.1272844055012347E-5</v>
      </c>
      <c r="AE16" s="2">
        <v>9.3557010862725188E-5</v>
      </c>
      <c r="AF16" s="2">
        <v>9.9166308626383888E-6</v>
      </c>
      <c r="AG16" s="2">
        <v>4.3124324605830198E-4</v>
      </c>
      <c r="AH16" s="2">
        <v>1.5840570086927837E-6</v>
      </c>
      <c r="AI16" s="2">
        <v>9.1137526527530045E-7</v>
      </c>
      <c r="AJ16" s="2">
        <v>0</v>
      </c>
      <c r="AK16" s="2">
        <v>0</v>
      </c>
      <c r="AL16" s="2">
        <v>0</v>
      </c>
      <c r="AM16" s="2">
        <v>2.0071955247134595E-6</v>
      </c>
      <c r="AN16" s="2">
        <v>1.8336002360895925E-6</v>
      </c>
      <c r="AO16" s="2">
        <v>3.9058939940370013E-7</v>
      </c>
      <c r="AP16" s="2">
        <v>4.3724313322136433E-6</v>
      </c>
      <c r="AQ16" s="2">
        <v>3.0270678453786766E-6</v>
      </c>
      <c r="AR16" s="2">
        <v>1.0849705538991671E-8</v>
      </c>
      <c r="AS16" s="2">
        <v>1.7359528862386674E-7</v>
      </c>
      <c r="AT16" s="2">
        <v>1.0849705538991671E-8</v>
      </c>
      <c r="AU16" s="2">
        <v>3.2549116616975007E-8</v>
      </c>
      <c r="AV16" s="2">
        <v>1.7359528862386674E-7</v>
      </c>
      <c r="AW16" s="2">
        <v>3.7973969386470844E-7</v>
      </c>
      <c r="AX16" s="2">
        <v>4.3398822155966684E-8</v>
      </c>
      <c r="AY16" s="2">
        <v>8.6797644311933369E-8</v>
      </c>
      <c r="AZ16" s="2">
        <v>1.0849705538991671E-8</v>
      </c>
      <c r="BA16" s="2">
        <v>1.3019646646790003E-7</v>
      </c>
      <c r="BB16" s="2">
        <v>7.8117879880740027E-7</v>
      </c>
      <c r="BC16" s="2">
        <v>0</v>
      </c>
      <c r="BD16" s="2">
        <v>0</v>
      </c>
      <c r="BE16" s="2">
        <v>1.9529469970185007E-7</v>
      </c>
    </row>
    <row r="17" spans="1:57" x14ac:dyDescent="0.2">
      <c r="A17" s="2" t="s">
        <v>42</v>
      </c>
      <c r="B17" s="2">
        <v>2.3899088345798904E-4</v>
      </c>
      <c r="C17" s="2">
        <v>3.872781209988316E-5</v>
      </c>
      <c r="D17" s="2">
        <v>6.7371805187263424E-5</v>
      </c>
      <c r="E17" s="2">
        <v>7.4688477334583386E-6</v>
      </c>
      <c r="F17" s="2">
        <v>8.8260440644524828E-4</v>
      </c>
      <c r="G17" s="2">
        <v>3.0414127491656582E-5</v>
      </c>
      <c r="H17" s="2">
        <v>3.3942152287531403E-5</v>
      </c>
      <c r="I17" s="2">
        <v>8.5827030582045377E-5</v>
      </c>
      <c r="J17" s="2">
        <v>7.671048857108874E-5</v>
      </c>
      <c r="K17" s="2">
        <v>2.5282137034989894E-4</v>
      </c>
      <c r="L17" s="2">
        <v>4.5011089577196749E-4</v>
      </c>
      <c r="M17" s="2">
        <v>5.018296053229971E-5</v>
      </c>
      <c r="N17" s="2">
        <v>8.1564365025502535E-5</v>
      </c>
      <c r="O17" s="2">
        <v>1.5100715749998252E-4</v>
      </c>
      <c r="P17" s="2">
        <v>7.7471366501780624E-4</v>
      </c>
      <c r="Q17" s="2">
        <v>9.6812481196694826E-3</v>
      </c>
      <c r="R17" s="2">
        <v>2.0774941053824684E-4</v>
      </c>
      <c r="S17" s="2">
        <v>2.2714794965261985E-3</v>
      </c>
      <c r="T17" s="2">
        <v>2.9041398756008308E-4</v>
      </c>
      <c r="U17" s="2">
        <v>2.8628250785365959E-5</v>
      </c>
      <c r="V17" s="2">
        <v>1.3162313628635597E-5</v>
      </c>
      <c r="W17" s="2">
        <v>3.5444667557564356E-5</v>
      </c>
      <c r="X17" s="2">
        <v>1.0277974070679439E-5</v>
      </c>
      <c r="Y17" s="2">
        <v>3.4703030218223287E-6</v>
      </c>
      <c r="Z17" s="2">
        <v>1.1596829150545384E-6</v>
      </c>
      <c r="AA17" s="2">
        <v>5.2474340047716658E-9</v>
      </c>
      <c r="AB17" s="2">
        <v>1.7491446682572222E-9</v>
      </c>
      <c r="AC17" s="2">
        <v>1.563035675554654E-5</v>
      </c>
      <c r="AD17" s="2">
        <v>1.0187018547930062E-5</v>
      </c>
      <c r="AE17" s="2">
        <v>1.9981529032303205E-4</v>
      </c>
      <c r="AF17" s="2">
        <v>1.4175068391556528E-5</v>
      </c>
      <c r="AG17" s="2">
        <v>7.6071176194840711E-4</v>
      </c>
      <c r="AH17" s="2">
        <v>1.3503396838945757E-6</v>
      </c>
      <c r="AI17" s="2">
        <v>7.5213220735060558E-7</v>
      </c>
      <c r="AJ17" s="2">
        <v>0</v>
      </c>
      <c r="AK17" s="2">
        <v>0</v>
      </c>
      <c r="AL17" s="2">
        <v>0</v>
      </c>
      <c r="AM17" s="2">
        <v>1.7823784169541095E-6</v>
      </c>
      <c r="AN17" s="2">
        <v>1.2873704758373157E-6</v>
      </c>
      <c r="AO17" s="2">
        <v>2.1164650485912391E-7</v>
      </c>
      <c r="AP17" s="2">
        <v>2.3735893148250503E-6</v>
      </c>
      <c r="AQ17" s="2">
        <v>1.4290511939661509E-6</v>
      </c>
      <c r="AR17" s="2">
        <v>5.2474340047716658E-9</v>
      </c>
      <c r="AS17" s="2">
        <v>7.3464076066803331E-8</v>
      </c>
      <c r="AT17" s="2">
        <v>6.9965786730288888E-9</v>
      </c>
      <c r="AU17" s="2">
        <v>1.3993157346057778E-8</v>
      </c>
      <c r="AV17" s="2">
        <v>6.9965786730288882E-8</v>
      </c>
      <c r="AW17" s="2">
        <v>1.5567387547489277E-7</v>
      </c>
      <c r="AX17" s="2">
        <v>5.4223484715973886E-8</v>
      </c>
      <c r="AY17" s="2">
        <v>5.5972629384231117E-8</v>
      </c>
      <c r="AZ17" s="2">
        <v>5.2474340047716658E-9</v>
      </c>
      <c r="BA17" s="2">
        <v>4.0230327369916115E-8</v>
      </c>
      <c r="BB17" s="2">
        <v>2.0115163684958059E-7</v>
      </c>
      <c r="BC17" s="2">
        <v>0</v>
      </c>
      <c r="BD17" s="2">
        <v>0</v>
      </c>
      <c r="BE17" s="2">
        <v>5.072519537945945E-8</v>
      </c>
    </row>
    <row r="18" spans="1:57" x14ac:dyDescent="0.2">
      <c r="A18" s="2" t="s">
        <v>41</v>
      </c>
      <c r="B18" s="2">
        <v>1.4924572263523188E-3</v>
      </c>
      <c r="C18" s="2">
        <v>9.8924858572994096E-6</v>
      </c>
      <c r="D18" s="2">
        <v>5.3608980244646512E-6</v>
      </c>
      <c r="E18" s="2">
        <v>1.3081380998923871E-5</v>
      </c>
      <c r="F18" s="2">
        <v>3.4406500212263914E-6</v>
      </c>
      <c r="G18" s="2">
        <v>7.9524923733080606E-6</v>
      </c>
      <c r="H18" s="2">
        <v>1.2143470663151973E-6</v>
      </c>
      <c r="I18" s="2">
        <v>1.8280958445635756E-3</v>
      </c>
      <c r="J18" s="2">
        <v>5.6582156009043431E-4</v>
      </c>
      <c r="K18" s="2">
        <v>3.4110318000967529E-5</v>
      </c>
      <c r="L18" s="2">
        <v>1.5199083809693057E-5</v>
      </c>
      <c r="M18" s="2">
        <v>1.2691407754050291E-4</v>
      </c>
      <c r="N18" s="2">
        <v>1.9202480032382589E-6</v>
      </c>
      <c r="O18" s="2">
        <v>1.9751404397318566E-3</v>
      </c>
      <c r="P18" s="2">
        <v>2.7558421941178209E-3</v>
      </c>
      <c r="Q18" s="2">
        <v>1.7842016408494503E-4</v>
      </c>
      <c r="R18" s="2">
        <v>2.0748274738619198E-2</v>
      </c>
      <c r="S18" s="2">
        <v>4.6031158368628385E-4</v>
      </c>
      <c r="T18" s="2">
        <v>1.3566971734344303E-3</v>
      </c>
      <c r="U18" s="2">
        <v>7.6844474720848255E-5</v>
      </c>
      <c r="V18" s="2">
        <v>7.370987965129482E-5</v>
      </c>
      <c r="W18" s="2">
        <v>1.2473713828747447E-4</v>
      </c>
      <c r="X18" s="2">
        <v>3.2278924661118186E-5</v>
      </c>
      <c r="Y18" s="2">
        <v>3.1671751127960593E-5</v>
      </c>
      <c r="Z18" s="2">
        <v>6.3580448024958273E-6</v>
      </c>
      <c r="AA18" s="2">
        <v>3.4554591317912111E-8</v>
      </c>
      <c r="AB18" s="2">
        <v>1.9745480753092636E-8</v>
      </c>
      <c r="AC18" s="2">
        <v>9.9961496312531452E-6</v>
      </c>
      <c r="AD18" s="2">
        <v>1.3974864003001313E-5</v>
      </c>
      <c r="AE18" s="2">
        <v>4.7009053302925296E-5</v>
      </c>
      <c r="AF18" s="2">
        <v>4.9264974478966114E-6</v>
      </c>
      <c r="AG18" s="2">
        <v>1.4603263927968487E-4</v>
      </c>
      <c r="AH18" s="2">
        <v>1.5352111285529525E-6</v>
      </c>
      <c r="AI18" s="2">
        <v>9.7740129727808547E-7</v>
      </c>
      <c r="AJ18" s="2">
        <v>0</v>
      </c>
      <c r="AK18" s="2">
        <v>0</v>
      </c>
      <c r="AL18" s="2">
        <v>4.9363701882731589E-9</v>
      </c>
      <c r="AM18" s="2">
        <v>1.7869660081548839E-6</v>
      </c>
      <c r="AN18" s="2">
        <v>2.2806030269821995E-6</v>
      </c>
      <c r="AO18" s="2">
        <v>8.5892841275952967E-7</v>
      </c>
      <c r="AP18" s="2">
        <v>8.8311662668206805E-6</v>
      </c>
      <c r="AQ18" s="2">
        <v>6.7628271579342274E-6</v>
      </c>
      <c r="AR18" s="2">
        <v>2.4681850941365796E-8</v>
      </c>
      <c r="AS18" s="2">
        <v>4.9857338901558901E-7</v>
      </c>
      <c r="AT18" s="2">
        <v>4.4427331694458432E-8</v>
      </c>
      <c r="AU18" s="2">
        <v>1.0366377395373633E-7</v>
      </c>
      <c r="AV18" s="2">
        <v>4.146550958149453E-7</v>
      </c>
      <c r="AW18" s="2">
        <v>1.0119558885959977E-6</v>
      </c>
      <c r="AX18" s="2">
        <v>5.4300072071004747E-8</v>
      </c>
      <c r="AY18" s="2">
        <v>1.2834562489510214E-7</v>
      </c>
      <c r="AZ18" s="2">
        <v>3.4554591317912111E-8</v>
      </c>
      <c r="BA18" s="2">
        <v>2.5669124979020427E-7</v>
      </c>
      <c r="BB18" s="2">
        <v>1.4315473545992161E-6</v>
      </c>
      <c r="BC18" s="2">
        <v>0</v>
      </c>
      <c r="BD18" s="2">
        <v>0</v>
      </c>
      <c r="BE18" s="2">
        <v>4.2452783619149169E-7</v>
      </c>
    </row>
    <row r="19" spans="1:57" x14ac:dyDescent="0.2">
      <c r="A19" s="2" t="s">
        <v>40</v>
      </c>
      <c r="B19" s="2">
        <v>3.7441969996318369E-3</v>
      </c>
      <c r="C19" s="2">
        <v>1.673873314103323E-4</v>
      </c>
      <c r="D19" s="2">
        <v>1.5741484971072063E-4</v>
      </c>
      <c r="E19" s="2">
        <v>2.6451399630067365E-5</v>
      </c>
      <c r="F19" s="2">
        <v>6.1388253477930637E-5</v>
      </c>
      <c r="G19" s="2">
        <v>1.0094650128415051E-4</v>
      </c>
      <c r="H19" s="2">
        <v>5.5882382206969895E-5</v>
      </c>
      <c r="I19" s="2">
        <v>1.800243010141638E-4</v>
      </c>
      <c r="J19" s="2">
        <v>2.8240254994809223E-4</v>
      </c>
      <c r="K19" s="2">
        <v>1.2086437756567521E-3</v>
      </c>
      <c r="L19" s="2">
        <v>2.6330336797904675E-4</v>
      </c>
      <c r="M19" s="2">
        <v>5.8248359018185957E-5</v>
      </c>
      <c r="N19" s="2">
        <v>3.4190576115353533E-5</v>
      </c>
      <c r="O19" s="2">
        <v>3.6647211851111516E-4</v>
      </c>
      <c r="P19" s="2">
        <v>7.0440878772433943E-3</v>
      </c>
      <c r="Q19" s="2">
        <v>4.4256259611780806E-3</v>
      </c>
      <c r="R19" s="2">
        <v>7.9923028361870638E-4</v>
      </c>
      <c r="S19" s="2">
        <v>2.7848597384821705E-2</v>
      </c>
      <c r="T19" s="2">
        <v>5.9417527465784547E-4</v>
      </c>
      <c r="U19" s="2">
        <v>2.3985919121183346E-5</v>
      </c>
      <c r="V19" s="2">
        <v>2.769519585091693E-5</v>
      </c>
      <c r="W19" s="2">
        <v>3.0066700645336762E-5</v>
      </c>
      <c r="X19" s="2">
        <v>1.322846380663557E-5</v>
      </c>
      <c r="Y19" s="2">
        <v>8.7673813611884722E-6</v>
      </c>
      <c r="Z19" s="2">
        <v>2.1669694158801268E-6</v>
      </c>
      <c r="AA19" s="2">
        <v>1.1055966407551668E-8</v>
      </c>
      <c r="AB19" s="2">
        <v>5.5279832037758342E-9</v>
      </c>
      <c r="AC19" s="2">
        <v>1.1409757332593322E-5</v>
      </c>
      <c r="AD19" s="2">
        <v>9.5136590936982099E-6</v>
      </c>
      <c r="AE19" s="2">
        <v>7.1427070975987544E-5</v>
      </c>
      <c r="AF19" s="2">
        <v>8.3030307720713026E-6</v>
      </c>
      <c r="AG19" s="2">
        <v>3.28400898186711E-4</v>
      </c>
      <c r="AH19" s="2">
        <v>1.5257233642421302E-6</v>
      </c>
      <c r="AI19" s="2">
        <v>8.6789336299280588E-7</v>
      </c>
      <c r="AJ19" s="2">
        <v>0</v>
      </c>
      <c r="AK19" s="2">
        <v>0</v>
      </c>
      <c r="AL19" s="2">
        <v>0</v>
      </c>
      <c r="AM19" s="2">
        <v>1.8905702556913351E-6</v>
      </c>
      <c r="AN19" s="2">
        <v>1.5201953810383544E-6</v>
      </c>
      <c r="AO19" s="2">
        <v>2.9851109300389501E-7</v>
      </c>
      <c r="AP19" s="2">
        <v>3.3223179054692761E-6</v>
      </c>
      <c r="AQ19" s="2">
        <v>2.1614414326763513E-6</v>
      </c>
      <c r="AR19" s="2">
        <v>5.5279832037758342E-9</v>
      </c>
      <c r="AS19" s="2">
        <v>1.437275632981717E-7</v>
      </c>
      <c r="AT19" s="2">
        <v>1.6583949611327499E-8</v>
      </c>
      <c r="AU19" s="2">
        <v>2.7639916018879168E-8</v>
      </c>
      <c r="AV19" s="2">
        <v>1.2714361368684418E-7</v>
      </c>
      <c r="AW19" s="2">
        <v>2.8745512659634339E-7</v>
      </c>
      <c r="AX19" s="2">
        <v>4.4223865630206674E-8</v>
      </c>
      <c r="AY19" s="2">
        <v>7.7391764852861672E-8</v>
      </c>
      <c r="AZ19" s="2">
        <v>5.5279832037758342E-9</v>
      </c>
      <c r="BA19" s="2">
        <v>9.9503697667965022E-8</v>
      </c>
      <c r="BB19" s="2">
        <v>5.9702218600779013E-7</v>
      </c>
      <c r="BC19" s="2">
        <v>0</v>
      </c>
      <c r="BD19" s="2">
        <v>0</v>
      </c>
      <c r="BE19" s="2">
        <v>1.6583949611327502E-7</v>
      </c>
    </row>
    <row r="20" spans="1:57" x14ac:dyDescent="0.2">
      <c r="A20" s="2" t="s">
        <v>39</v>
      </c>
      <c r="B20" s="2">
        <v>1.9309536474634137E-4</v>
      </c>
      <c r="C20" s="2">
        <v>1.215718049902891E-5</v>
      </c>
      <c r="D20" s="2">
        <v>4.509073815208383E-6</v>
      </c>
      <c r="E20" s="2">
        <v>7.4996598092457664E-6</v>
      </c>
      <c r="F20" s="2">
        <v>3.0944988062397166E-5</v>
      </c>
      <c r="G20" s="2">
        <v>8.2759132575429565E-6</v>
      </c>
      <c r="H20" s="2">
        <v>2.0102180931998961E-6</v>
      </c>
      <c r="I20" s="2">
        <v>4.5385157786657102E-4</v>
      </c>
      <c r="J20" s="2">
        <v>8.6832143696574589E-5</v>
      </c>
      <c r="K20" s="2">
        <v>3.5497358882689851E-5</v>
      </c>
      <c r="L20" s="2">
        <v>5.3224389821492635E-5</v>
      </c>
      <c r="M20" s="2">
        <v>3.7081720004453406E-4</v>
      </c>
      <c r="N20" s="2">
        <v>9.6923438524438069E-6</v>
      </c>
      <c r="O20" s="2">
        <v>4.9628573549241068E-3</v>
      </c>
      <c r="P20" s="2">
        <v>2.871321300889444E-3</v>
      </c>
      <c r="Q20" s="2">
        <v>3.6837091925727081E-4</v>
      </c>
      <c r="R20" s="2">
        <v>1.3210658485594468E-3</v>
      </c>
      <c r="S20" s="2">
        <v>5.6116629761124239E-4</v>
      </c>
      <c r="T20" s="2">
        <v>3.051989497383624E-2</v>
      </c>
      <c r="U20" s="2">
        <v>2.9432376263344753E-4</v>
      </c>
      <c r="V20" s="2">
        <v>2.5551418286180832E-5</v>
      </c>
      <c r="W20" s="2">
        <v>3.879813699172408E-4</v>
      </c>
      <c r="X20" s="2">
        <v>3.558704553607877E-5</v>
      </c>
      <c r="Y20" s="2">
        <v>4.9296732931702079E-6</v>
      </c>
      <c r="Z20" s="2">
        <v>3.3276841050509047E-6</v>
      </c>
      <c r="AA20" s="2">
        <v>1.5463216101537661E-8</v>
      </c>
      <c r="AB20" s="2">
        <v>6.1852864406150643E-9</v>
      </c>
      <c r="AC20" s="2">
        <v>1.2887044299021486E-5</v>
      </c>
      <c r="AD20" s="2">
        <v>1.3740613827826366E-5</v>
      </c>
      <c r="AE20" s="2">
        <v>8.3300345138983398E-5</v>
      </c>
      <c r="AF20" s="2">
        <v>8.3408587651694137E-6</v>
      </c>
      <c r="AG20" s="2">
        <v>2.1594381285797342E-3</v>
      </c>
      <c r="AH20" s="2">
        <v>1.6514714796442221E-6</v>
      </c>
      <c r="AI20" s="2">
        <v>1.0298501923624082E-6</v>
      </c>
      <c r="AJ20" s="2">
        <v>0</v>
      </c>
      <c r="AK20" s="2">
        <v>0</v>
      </c>
      <c r="AL20" s="2">
        <v>3.0926432203075322E-9</v>
      </c>
      <c r="AM20" s="2">
        <v>2.1029973898091221E-6</v>
      </c>
      <c r="AN20" s="2">
        <v>2.0318665957420488E-6</v>
      </c>
      <c r="AO20" s="2">
        <v>5.1956406101166549E-7</v>
      </c>
      <c r="AP20" s="2">
        <v>6.5007360490864322E-6</v>
      </c>
      <c r="AQ20" s="2">
        <v>4.6265942575800682E-6</v>
      </c>
      <c r="AR20" s="2">
        <v>9.2779296609225961E-9</v>
      </c>
      <c r="AS20" s="2">
        <v>2.3813352796368001E-7</v>
      </c>
      <c r="AT20" s="2">
        <v>1.8555859321845192E-8</v>
      </c>
      <c r="AU20" s="2">
        <v>4.0204361863997925E-8</v>
      </c>
      <c r="AV20" s="2">
        <v>2.010218093199896E-7</v>
      </c>
      <c r="AW20" s="2">
        <v>4.3915533728366953E-7</v>
      </c>
      <c r="AX20" s="2">
        <v>5.8760221185843111E-8</v>
      </c>
      <c r="AY20" s="2">
        <v>9.8964583049841029E-8</v>
      </c>
      <c r="AZ20" s="2">
        <v>1.2370572881230129E-8</v>
      </c>
      <c r="BA20" s="2">
        <v>8.3501366948303365E-8</v>
      </c>
      <c r="BB20" s="2">
        <v>3.711171864369039E-7</v>
      </c>
      <c r="BC20" s="2">
        <v>0</v>
      </c>
      <c r="BD20" s="2">
        <v>0</v>
      </c>
      <c r="BE20" s="2">
        <v>8.9686653388918433E-8</v>
      </c>
    </row>
    <row r="21" spans="1:57" x14ac:dyDescent="0.2">
      <c r="A21" s="2" t="s">
        <v>38</v>
      </c>
      <c r="B21" s="2">
        <v>-5.695936661184328E-7</v>
      </c>
      <c r="C21" s="2">
        <v>1.3527849570312779E-7</v>
      </c>
      <c r="D21" s="2">
        <v>1.0679881239720614E-7</v>
      </c>
      <c r="E21" s="2">
        <v>6.0519327025083492E-7</v>
      </c>
      <c r="F21" s="2">
        <v>1.6091021067845725E-6</v>
      </c>
      <c r="G21" s="2">
        <v>2.2783746644737313E-7</v>
      </c>
      <c r="H21" s="2">
        <v>8.5439049917764904E-8</v>
      </c>
      <c r="I21" s="2">
        <v>5.9422859217805501E-5</v>
      </c>
      <c r="J21" s="2">
        <v>-1.423984165296082E-7</v>
      </c>
      <c r="K21" s="2">
        <v>-4.9839445785362867E-8</v>
      </c>
      <c r="L21" s="2">
        <v>8.5439049917764904E-8</v>
      </c>
      <c r="M21" s="2">
        <v>8.6191625549123896E-4</v>
      </c>
      <c r="N21" s="2">
        <v>4.2719524958882452E-8</v>
      </c>
      <c r="O21" s="2">
        <v>7.290798926315941E-6</v>
      </c>
      <c r="P21" s="2">
        <v>-2.7055699140625558E-7</v>
      </c>
      <c r="Q21" s="2">
        <v>9.3270962826893377E-7</v>
      </c>
      <c r="R21" s="2">
        <v>-1.3456650362047972E-6</v>
      </c>
      <c r="S21" s="2">
        <v>-3.061565955386576E-7</v>
      </c>
      <c r="T21" s="2">
        <v>7.5542359968957146E-6</v>
      </c>
      <c r="U21" s="2">
        <v>3.311173291752996E-2</v>
      </c>
      <c r="V21" s="2">
        <v>2.499092210094624E-6</v>
      </c>
      <c r="W21" s="2">
        <v>9.0625912239855903E-4</v>
      </c>
      <c r="X21" s="2">
        <v>6.2631807534300218E-4</v>
      </c>
      <c r="Y21" s="2">
        <v>2.299734426953173E-5</v>
      </c>
      <c r="Z21" s="2">
        <v>2.7568333440132148E-5</v>
      </c>
      <c r="AA21" s="2">
        <v>1.4951833735608861E-7</v>
      </c>
      <c r="AB21" s="2">
        <v>4.2719524958882452E-8</v>
      </c>
      <c r="AC21" s="2">
        <v>1.5279350093626958E-5</v>
      </c>
      <c r="AD21" s="2">
        <v>4.0661867840029619E-5</v>
      </c>
      <c r="AE21" s="2">
        <v>2.3267901260937983E-5</v>
      </c>
      <c r="AF21" s="2">
        <v>2.9120476180304876E-6</v>
      </c>
      <c r="AG21" s="2">
        <v>2.4392848751521884E-5</v>
      </c>
      <c r="AH21" s="2">
        <v>3.1683647677837823E-6</v>
      </c>
      <c r="AI21" s="2">
        <v>2.1929356145559666E-6</v>
      </c>
      <c r="AJ21" s="2">
        <v>0</v>
      </c>
      <c r="AK21" s="2">
        <v>0</v>
      </c>
      <c r="AL21" s="2">
        <v>2.8479683305921641E-8</v>
      </c>
      <c r="AM21" s="2">
        <v>2.990366747121772E-6</v>
      </c>
      <c r="AN21" s="2">
        <v>4.6065887747328252E-6</v>
      </c>
      <c r="AO21" s="2">
        <v>2.242775060341329E-6</v>
      </c>
      <c r="AP21" s="2">
        <v>5.4189717410342401E-5</v>
      </c>
      <c r="AQ21" s="2">
        <v>4.5959088934931046E-5</v>
      </c>
      <c r="AR21" s="2">
        <v>7.11992082648041E-8</v>
      </c>
      <c r="AS21" s="2">
        <v>2.3495738727385352E-6</v>
      </c>
      <c r="AT21" s="2">
        <v>2.1359762479441229E-7</v>
      </c>
      <c r="AU21" s="2">
        <v>4.0583548710938337E-7</v>
      </c>
      <c r="AV21" s="2">
        <v>1.3456650362047972E-6</v>
      </c>
      <c r="AW21" s="2">
        <v>6.1302518315996323E-6</v>
      </c>
      <c r="AX21" s="2">
        <v>1.1391873322368657E-7</v>
      </c>
      <c r="AY21" s="2">
        <v>2.5631714975329471E-7</v>
      </c>
      <c r="AZ21" s="2">
        <v>6.4079287438323678E-8</v>
      </c>
      <c r="BA21" s="2">
        <v>2.9191675388569678E-7</v>
      </c>
      <c r="BB21" s="2">
        <v>5.0551437868010904E-7</v>
      </c>
      <c r="BC21" s="2">
        <v>0</v>
      </c>
      <c r="BD21" s="2">
        <v>0</v>
      </c>
      <c r="BE21" s="2">
        <v>1.4951833735608861E-7</v>
      </c>
    </row>
    <row r="22" spans="1:57" x14ac:dyDescent="0.2">
      <c r="A22" s="2" t="s">
        <v>37</v>
      </c>
      <c r="B22" s="2">
        <v>5.7966472400410748E-5</v>
      </c>
      <c r="C22" s="2">
        <v>3.2705190954394108E-5</v>
      </c>
      <c r="D22" s="2">
        <v>5.4479015243455174E-6</v>
      </c>
      <c r="E22" s="2">
        <v>5.6241192448066007E-4</v>
      </c>
      <c r="F22" s="2">
        <v>1.1024721159018264E-6</v>
      </c>
      <c r="G22" s="2">
        <v>3.6232657180071925E-5</v>
      </c>
      <c r="H22" s="2">
        <v>3.3518708685079731E-6</v>
      </c>
      <c r="I22" s="2">
        <v>1.9513756451462332E-4</v>
      </c>
      <c r="J22" s="2">
        <v>3.8036843906841109E-4</v>
      </c>
      <c r="K22" s="2">
        <v>8.5641634326002774E-6</v>
      </c>
      <c r="L22" s="2">
        <v>2.3627577806525032E-6</v>
      </c>
      <c r="M22" s="2">
        <v>6.1934038382033263E-5</v>
      </c>
      <c r="N22" s="2">
        <v>4.756633725866751E-7</v>
      </c>
      <c r="O22" s="2">
        <v>9.347674361744217E-5</v>
      </c>
      <c r="P22" s="2">
        <v>5.7764204330759416E-5</v>
      </c>
      <c r="Q22" s="2">
        <v>1.4496619233692968E-5</v>
      </c>
      <c r="R22" s="2">
        <v>1.5403491458063824E-4</v>
      </c>
      <c r="S22" s="2">
        <v>2.4198818398837066E-5</v>
      </c>
      <c r="T22" s="2">
        <v>5.7346331835215979E-5</v>
      </c>
      <c r="U22" s="2">
        <v>9.4394729472013669E-5</v>
      </c>
      <c r="V22" s="2">
        <v>9.6375978555139161E-3</v>
      </c>
      <c r="W22" s="2">
        <v>1.6163886036390471E-4</v>
      </c>
      <c r="X22" s="2">
        <v>4.8210927810303664E-5</v>
      </c>
      <c r="Y22" s="2">
        <v>6.7346376289736771E-5</v>
      </c>
      <c r="Z22" s="2">
        <v>1.2162756891562087E-5</v>
      </c>
      <c r="AA22" s="2">
        <v>1.2891811032722973E-7</v>
      </c>
      <c r="AB22" s="2">
        <v>4.8899972882742313E-8</v>
      </c>
      <c r="AC22" s="2">
        <v>6.6259463256115821E-6</v>
      </c>
      <c r="AD22" s="2">
        <v>1.4138760341232901E-5</v>
      </c>
      <c r="AE22" s="2">
        <v>7.5883867009855564E-6</v>
      </c>
      <c r="AF22" s="2">
        <v>1.7826262841799697E-6</v>
      </c>
      <c r="AG22" s="2">
        <v>1.7203899550564792E-5</v>
      </c>
      <c r="AH22" s="2">
        <v>1.3447492542754134E-6</v>
      </c>
      <c r="AI22" s="2">
        <v>1.0380130607382117E-6</v>
      </c>
      <c r="AJ22" s="2">
        <v>4.4454520802493006E-9</v>
      </c>
      <c r="AK22" s="2">
        <v>0</v>
      </c>
      <c r="AL22" s="2">
        <v>1.7781808320997202E-8</v>
      </c>
      <c r="AM22" s="2">
        <v>1.3869810490377817E-6</v>
      </c>
      <c r="AN22" s="2">
        <v>2.4694486305784863E-6</v>
      </c>
      <c r="AO22" s="2">
        <v>1.2891811032722974E-6</v>
      </c>
      <c r="AP22" s="2">
        <v>1.6152550133585836E-5</v>
      </c>
      <c r="AQ22" s="2">
        <v>1.420544212243664E-5</v>
      </c>
      <c r="AR22" s="2">
        <v>4.4454520802493006E-8</v>
      </c>
      <c r="AS22" s="2">
        <v>1.0091176222165914E-6</v>
      </c>
      <c r="AT22" s="2">
        <v>8.8909041604986012E-8</v>
      </c>
      <c r="AU22" s="2">
        <v>2.6450439877483338E-7</v>
      </c>
      <c r="AV22" s="2">
        <v>6.8237689431826772E-7</v>
      </c>
      <c r="AW22" s="2">
        <v>2.6139258231865885E-6</v>
      </c>
      <c r="AX22" s="2">
        <v>6.6681781203739509E-8</v>
      </c>
      <c r="AY22" s="2">
        <v>3.3340890601869753E-7</v>
      </c>
      <c r="AZ22" s="2">
        <v>1.0891357596610787E-7</v>
      </c>
      <c r="BA22" s="2">
        <v>1.029122156577713E-6</v>
      </c>
      <c r="BB22" s="2">
        <v>6.3080965018737574E-6</v>
      </c>
      <c r="BC22" s="2">
        <v>2.2227260401246503E-9</v>
      </c>
      <c r="BD22" s="2">
        <v>6.6681781203739509E-9</v>
      </c>
      <c r="BE22" s="2">
        <v>1.9204352986676981E-6</v>
      </c>
    </row>
    <row r="23" spans="1:57" x14ac:dyDescent="0.2">
      <c r="A23" s="2" t="s">
        <v>36</v>
      </c>
      <c r="B23" s="2">
        <v>1.1378953987378919E-8</v>
      </c>
      <c r="C23" s="2">
        <v>8.5342154905341902E-8</v>
      </c>
      <c r="D23" s="2">
        <v>1.0241058588641027E-7</v>
      </c>
      <c r="E23" s="2">
        <v>8.8186893402186631E-7</v>
      </c>
      <c r="F23" s="2">
        <v>1.3654744784854701E-7</v>
      </c>
      <c r="G23" s="2">
        <v>2.1620012576019946E-7</v>
      </c>
      <c r="H23" s="2">
        <v>8.5342154905341902E-8</v>
      </c>
      <c r="I23" s="2">
        <v>2.8487211307403124E-5</v>
      </c>
      <c r="J23" s="2">
        <v>-4.7791606746991467E-7</v>
      </c>
      <c r="K23" s="2">
        <v>1.1378953987378919E-7</v>
      </c>
      <c r="L23" s="2">
        <v>6.2584246930584058E-8</v>
      </c>
      <c r="M23" s="2">
        <v>5.218957246311341E-5</v>
      </c>
      <c r="N23" s="2">
        <v>3.4136861962136753E-8</v>
      </c>
      <c r="O23" s="2">
        <v>1.0132958525760926E-5</v>
      </c>
      <c r="P23" s="2">
        <v>-1.8775274079175215E-7</v>
      </c>
      <c r="Q23" s="2">
        <v>6.2584246930584058E-8</v>
      </c>
      <c r="R23" s="2">
        <v>1.9799379938039321E-6</v>
      </c>
      <c r="S23" s="2">
        <v>1.1378953987378919E-8</v>
      </c>
      <c r="T23" s="2">
        <v>4.6141658418821525E-6</v>
      </c>
      <c r="U23" s="2">
        <v>8.1011893965444841E-4</v>
      </c>
      <c r="V23" s="2">
        <v>5.5586190228346021E-6</v>
      </c>
      <c r="W23" s="2">
        <v>4.7506586707515598E-2</v>
      </c>
      <c r="X23" s="2">
        <v>1.4390394160138751E-4</v>
      </c>
      <c r="Y23" s="2">
        <v>1.2397939316948701E-4</v>
      </c>
      <c r="Z23" s="2">
        <v>1.050960190274317E-4</v>
      </c>
      <c r="AA23" s="2">
        <v>4.1533182053933053E-7</v>
      </c>
      <c r="AB23" s="2">
        <v>7.9652677911652427E-8</v>
      </c>
      <c r="AC23" s="2">
        <v>5.7975770565695602E-6</v>
      </c>
      <c r="AD23" s="2">
        <v>1.6647409683535358E-5</v>
      </c>
      <c r="AE23" s="2">
        <v>7.1289146730928939E-6</v>
      </c>
      <c r="AF23" s="2">
        <v>9.7290056592089789E-7</v>
      </c>
      <c r="AG23" s="2">
        <v>-3.1633492084913397E-6</v>
      </c>
      <c r="AH23" s="2">
        <v>1.3199586625359548E-6</v>
      </c>
      <c r="AI23" s="2">
        <v>1.0241058588641027E-6</v>
      </c>
      <c r="AJ23" s="2">
        <v>5.6894769936894593E-9</v>
      </c>
      <c r="AK23" s="2">
        <v>0</v>
      </c>
      <c r="AL23" s="2">
        <v>4.5515815949515675E-8</v>
      </c>
      <c r="AM23" s="2">
        <v>1.177721737693718E-6</v>
      </c>
      <c r="AN23" s="2">
        <v>2.6399173250719097E-6</v>
      </c>
      <c r="AO23" s="2">
        <v>1.4394376794034332E-6</v>
      </c>
      <c r="AP23" s="2">
        <v>2.423148251612341E-5</v>
      </c>
      <c r="AQ23" s="2">
        <v>3.0996270661620177E-5</v>
      </c>
      <c r="AR23" s="2">
        <v>1.0810006288009973E-7</v>
      </c>
      <c r="AS23" s="2">
        <v>2.8162911118762824E-6</v>
      </c>
      <c r="AT23" s="2">
        <v>2.7878437269078347E-7</v>
      </c>
      <c r="AU23" s="2">
        <v>6.1446351531846163E-7</v>
      </c>
      <c r="AV23" s="2">
        <v>1.3540955244980915E-6</v>
      </c>
      <c r="AW23" s="2">
        <v>6.6623775596103579E-6</v>
      </c>
      <c r="AX23" s="2">
        <v>4.5515815949515675E-8</v>
      </c>
      <c r="AY23" s="2">
        <v>1.7637378680437325E-7</v>
      </c>
      <c r="AZ23" s="2">
        <v>2.7878437269078347E-7</v>
      </c>
      <c r="BA23" s="2">
        <v>3.8119495857719379E-7</v>
      </c>
      <c r="BB23" s="2">
        <v>1.2573744156053707E-6</v>
      </c>
      <c r="BC23" s="2">
        <v>0</v>
      </c>
      <c r="BD23" s="2">
        <v>1.7068430981068376E-8</v>
      </c>
      <c r="BE23" s="2">
        <v>5.6894769936894594E-7</v>
      </c>
    </row>
    <row r="24" spans="1:57" x14ac:dyDescent="0.2">
      <c r="A24" s="2" t="s">
        <v>35</v>
      </c>
      <c r="B24" s="2">
        <v>1.076892108645151E-7</v>
      </c>
      <c r="C24" s="2">
        <v>1.062722475636662E-7</v>
      </c>
      <c r="D24" s="2">
        <v>5.3844605432257549E-8</v>
      </c>
      <c r="E24" s="2">
        <v>3.4573904540712739E-7</v>
      </c>
      <c r="F24" s="2">
        <v>2.2813109143667011E-7</v>
      </c>
      <c r="G24" s="2">
        <v>1.1052313746621285E-7</v>
      </c>
      <c r="H24" s="2">
        <v>3.6841045822070949E-8</v>
      </c>
      <c r="I24" s="2">
        <v>2.1452824374852086E-6</v>
      </c>
      <c r="J24" s="2">
        <v>1.9837486211884362E-7</v>
      </c>
      <c r="K24" s="2">
        <v>6.8014238440746374E-8</v>
      </c>
      <c r="L24" s="2">
        <v>5.1010678830559774E-8</v>
      </c>
      <c r="M24" s="2">
        <v>9.7994347960107028E-5</v>
      </c>
      <c r="N24" s="2">
        <v>2.6922302716128775E-8</v>
      </c>
      <c r="O24" s="2">
        <v>5.9937547625907743E-7</v>
      </c>
      <c r="P24" s="2">
        <v>2.0829360522478576E-7</v>
      </c>
      <c r="Q24" s="2">
        <v>2.4796857764855448E-7</v>
      </c>
      <c r="R24" s="2">
        <v>2.3521590794091455E-7</v>
      </c>
      <c r="S24" s="2">
        <v>1.416963300848883E-7</v>
      </c>
      <c r="T24" s="2">
        <v>4.5626218287334021E-7</v>
      </c>
      <c r="U24" s="2">
        <v>1.662381344555909E-4</v>
      </c>
      <c r="V24" s="2">
        <v>1.2752669707639944E-6</v>
      </c>
      <c r="W24" s="2">
        <v>1.3660943183484078E-5</v>
      </c>
      <c r="X24" s="2">
        <v>5.9778932754010715E-3</v>
      </c>
      <c r="Y24" s="2">
        <v>1.1570922314731976E-5</v>
      </c>
      <c r="Z24" s="2">
        <v>5.3770923340613409E-5</v>
      </c>
      <c r="AA24" s="2">
        <v>3.1031496288590533E-7</v>
      </c>
      <c r="AB24" s="2">
        <v>4.3925862326315368E-8</v>
      </c>
      <c r="AC24" s="2">
        <v>2.7846162788282248E-5</v>
      </c>
      <c r="AD24" s="2">
        <v>1.358740278817002E-4</v>
      </c>
      <c r="AE24" s="2">
        <v>8.2767660329184929E-5</v>
      </c>
      <c r="AF24" s="2">
        <v>2.3663287124176339E-6</v>
      </c>
      <c r="AG24" s="2">
        <v>1.3617017321157762E-6</v>
      </c>
      <c r="AH24" s="2">
        <v>2.440010804061776E-6</v>
      </c>
      <c r="AI24" s="2">
        <v>1.9355718689595737E-6</v>
      </c>
      <c r="AJ24" s="2">
        <v>4.2508899025466484E-9</v>
      </c>
      <c r="AK24" s="2">
        <v>0</v>
      </c>
      <c r="AL24" s="2">
        <v>3.5424082521222068E-8</v>
      </c>
      <c r="AM24" s="2">
        <v>2.2458868318454792E-6</v>
      </c>
      <c r="AN24" s="2">
        <v>4.868685901716761E-6</v>
      </c>
      <c r="AO24" s="2">
        <v>2.3932510151337629E-6</v>
      </c>
      <c r="AP24" s="2">
        <v>1.2800137978218382E-4</v>
      </c>
      <c r="AQ24" s="2">
        <v>9.9798142242087665E-5</v>
      </c>
      <c r="AR24" s="2">
        <v>9.3519577856026274E-8</v>
      </c>
      <c r="AS24" s="2">
        <v>4.1672890677965643E-6</v>
      </c>
      <c r="AT24" s="2">
        <v>3.0748103628420761E-7</v>
      </c>
      <c r="AU24" s="2">
        <v>7.1273254032698802E-7</v>
      </c>
      <c r="AV24" s="2">
        <v>1.9214022359510851E-6</v>
      </c>
      <c r="AW24" s="2">
        <v>1.4046357201314977E-5</v>
      </c>
      <c r="AX24" s="2">
        <v>7.7932981546688548E-8</v>
      </c>
      <c r="AY24" s="2">
        <v>2.0971056852563465E-7</v>
      </c>
      <c r="AZ24" s="2">
        <v>8.6434761351781848E-8</v>
      </c>
      <c r="BA24" s="2">
        <v>3.3015244909778965E-7</v>
      </c>
      <c r="BB24" s="2">
        <v>4.5626218287334027E-7</v>
      </c>
      <c r="BC24" s="2">
        <v>1.4169633008488828E-9</v>
      </c>
      <c r="BD24" s="2">
        <v>4.2508899025466484E-9</v>
      </c>
      <c r="BE24" s="2">
        <v>1.2327580717385281E-7</v>
      </c>
    </row>
    <row r="25" spans="1:57" x14ac:dyDescent="0.2">
      <c r="A25" s="2" t="s">
        <v>34</v>
      </c>
      <c r="B25" s="2">
        <v>2.5284971437791964E-7</v>
      </c>
      <c r="C25" s="2">
        <v>2.3943646745525885E-7</v>
      </c>
      <c r="D25" s="2">
        <v>1.6316113793982939E-7</v>
      </c>
      <c r="E25" s="2">
        <v>1.102488817956614E-6</v>
      </c>
      <c r="F25" s="2">
        <v>3.0029657289539146E-8</v>
      </c>
      <c r="G25" s="2">
        <v>3.2892484617808546E-7</v>
      </c>
      <c r="H25" s="2">
        <v>9.3492333028098549E-8</v>
      </c>
      <c r="I25" s="2">
        <v>1.2312159488711052E-6</v>
      </c>
      <c r="J25" s="2">
        <v>7.715619946258927E-7</v>
      </c>
      <c r="K25" s="2">
        <v>1.487469024408506E-7</v>
      </c>
      <c r="L25" s="2">
        <v>5.4854173982224847E-8</v>
      </c>
      <c r="M25" s="2">
        <v>1.0680548109312756E-6</v>
      </c>
      <c r="N25" s="2">
        <v>2.0620364672150216E-8</v>
      </c>
      <c r="O25" s="2">
        <v>6.4123328198929258E-7</v>
      </c>
      <c r="P25" s="2">
        <v>2.9348985057642932E-7</v>
      </c>
      <c r="Q25" s="2">
        <v>1.1631487256814831E-7</v>
      </c>
      <c r="R25" s="2">
        <v>6.5925107636301626E-7</v>
      </c>
      <c r="S25" s="2">
        <v>1.7777557115407174E-7</v>
      </c>
      <c r="T25" s="2">
        <v>4.1420907288037669E-7</v>
      </c>
      <c r="U25" s="2">
        <v>2.7052717263569502E-6</v>
      </c>
      <c r="V25" s="2">
        <v>4.8700096215021957E-6</v>
      </c>
      <c r="W25" s="2">
        <v>3.2387986375344289E-6</v>
      </c>
      <c r="X25" s="2">
        <v>5.0519893446768034E-6</v>
      </c>
      <c r="Y25" s="2">
        <v>1.3029600032992581E-3</v>
      </c>
      <c r="Z25" s="2">
        <v>3.6600346502205579E-5</v>
      </c>
      <c r="AA25" s="2">
        <v>2.4271970998558175E-6</v>
      </c>
      <c r="AB25" s="2">
        <v>2.7306968361954267E-7</v>
      </c>
      <c r="AC25" s="2">
        <v>6.1060303155396274E-7</v>
      </c>
      <c r="AD25" s="2">
        <v>1.6456252194667453E-6</v>
      </c>
      <c r="AE25" s="2">
        <v>2.8227877852166803E-7</v>
      </c>
      <c r="AF25" s="2">
        <v>8.6085017563345561E-8</v>
      </c>
      <c r="AG25" s="2">
        <v>1.9539297009726805E-7</v>
      </c>
      <c r="AH25" s="2">
        <v>1.2772614233817317E-7</v>
      </c>
      <c r="AI25" s="2">
        <v>1.2452297889395567E-7</v>
      </c>
      <c r="AJ25" s="2">
        <v>1.7817596658459899E-8</v>
      </c>
      <c r="AK25" s="2">
        <v>2.8027680136903206E-9</v>
      </c>
      <c r="AL25" s="2">
        <v>5.3252592260116098E-8</v>
      </c>
      <c r="AM25" s="2">
        <v>1.0890755710339532E-7</v>
      </c>
      <c r="AN25" s="2">
        <v>5.8377653770864104E-7</v>
      </c>
      <c r="AO25" s="2">
        <v>4.090039322835232E-7</v>
      </c>
      <c r="AP25" s="2">
        <v>5.4309636196707862E-6</v>
      </c>
      <c r="AQ25" s="2">
        <v>7.514421242419013E-6</v>
      </c>
      <c r="AR25" s="2">
        <v>1.3633464409450774E-7</v>
      </c>
      <c r="AS25" s="2">
        <v>1.8764531851656695E-6</v>
      </c>
      <c r="AT25" s="2">
        <v>3.2031634442175086E-7</v>
      </c>
      <c r="AU25" s="2">
        <v>5.2571920028219864E-7</v>
      </c>
      <c r="AV25" s="2">
        <v>9.331215508436132E-7</v>
      </c>
      <c r="AW25" s="2">
        <v>3.5787343580520125E-6</v>
      </c>
      <c r="AX25" s="2">
        <v>7.607513180016585E-9</v>
      </c>
      <c r="AY25" s="2">
        <v>9.6695496472316046E-8</v>
      </c>
      <c r="AZ25" s="2">
        <v>8.3222190235076152E-7</v>
      </c>
      <c r="BA25" s="2">
        <v>4.4343793930886145E-7</v>
      </c>
      <c r="BB25" s="2">
        <v>3.3943522622942418E-6</v>
      </c>
      <c r="BC25" s="2">
        <v>4.6045474510626692E-9</v>
      </c>
      <c r="BD25" s="2">
        <v>2.9429064143748366E-8</v>
      </c>
      <c r="BE25" s="2">
        <v>5.0127505924851373E-6</v>
      </c>
    </row>
    <row r="26" spans="1:57" x14ac:dyDescent="0.2">
      <c r="A26" s="2" t="s">
        <v>33</v>
      </c>
      <c r="B26" s="2">
        <v>1.5454747609517455E-8</v>
      </c>
      <c r="C26" s="2">
        <v>1.8512341561040693E-8</v>
      </c>
      <c r="D26" s="2">
        <v>1.3119857682899709E-8</v>
      </c>
      <c r="E26" s="2">
        <v>8.7002446075161208E-8</v>
      </c>
      <c r="F26" s="2">
        <v>4.1694462975316881E-9</v>
      </c>
      <c r="G26" s="2">
        <v>2.4182788525683789E-8</v>
      </c>
      <c r="H26" s="2">
        <v>7.2826328663553478E-9</v>
      </c>
      <c r="I26" s="2">
        <v>1.3103179897709582E-7</v>
      </c>
      <c r="J26" s="2">
        <v>6.1818990438069819E-8</v>
      </c>
      <c r="K26" s="2">
        <v>1.2397153657994218E-8</v>
      </c>
      <c r="L26" s="2">
        <v>4.3918167667333783E-9</v>
      </c>
      <c r="M26" s="2">
        <v>2.0041138536802311E-7</v>
      </c>
      <c r="N26" s="2">
        <v>1.8901489882143652E-9</v>
      </c>
      <c r="O26" s="2">
        <v>5.4814320658216598E-8</v>
      </c>
      <c r="P26" s="2">
        <v>1.6622192572826329E-8</v>
      </c>
      <c r="Q26" s="2">
        <v>8.1721147431621078E-9</v>
      </c>
      <c r="R26" s="2">
        <v>4.6141872359350673E-8</v>
      </c>
      <c r="S26" s="2">
        <v>1.0951745608183234E-8</v>
      </c>
      <c r="T26" s="2">
        <v>2.9575272403824777E-8</v>
      </c>
      <c r="U26" s="2">
        <v>6.5282410495886152E-7</v>
      </c>
      <c r="V26" s="2">
        <v>4.8004225038914834E-7</v>
      </c>
      <c r="W26" s="2">
        <v>5.5703802535023351E-7</v>
      </c>
      <c r="X26" s="2">
        <v>4.2520013342228155E-6</v>
      </c>
      <c r="Y26" s="2">
        <v>6.9081999110518126E-5</v>
      </c>
      <c r="Z26" s="2">
        <v>6.3418278852568383E-4</v>
      </c>
      <c r="AA26" s="2">
        <v>2.9483377807427174E-5</v>
      </c>
      <c r="AB26" s="2">
        <v>3.8284967756281966E-6</v>
      </c>
      <c r="AC26" s="2">
        <v>1.4531910162330444E-7</v>
      </c>
      <c r="AD26" s="2">
        <v>4.2945296864576383E-7</v>
      </c>
      <c r="AE26" s="2">
        <v>5.3480097843006445E-8</v>
      </c>
      <c r="AF26" s="2">
        <v>1.2897487213698021E-8</v>
      </c>
      <c r="AG26" s="2">
        <v>1.6677785190126752E-8</v>
      </c>
      <c r="AH26" s="2">
        <v>2.4071603291082946E-8</v>
      </c>
      <c r="AI26" s="2">
        <v>3.7969757616188577E-8</v>
      </c>
      <c r="AJ26" s="2">
        <v>1.3247720702690681E-7</v>
      </c>
      <c r="AK26" s="2">
        <v>2.4738714698688013E-8</v>
      </c>
      <c r="AL26" s="2">
        <v>2.1303090949521904E-7</v>
      </c>
      <c r="AM26" s="2">
        <v>1.7622859684233933E-8</v>
      </c>
      <c r="AN26" s="2">
        <v>4.1233044251723374E-7</v>
      </c>
      <c r="AO26" s="2">
        <v>3.2377140315766068E-7</v>
      </c>
      <c r="AP26" s="2">
        <v>4.3926506559928841E-6</v>
      </c>
      <c r="AQ26" s="2">
        <v>8.1355903935957308E-6</v>
      </c>
      <c r="AR26" s="2">
        <v>5.6732265955081175E-7</v>
      </c>
      <c r="AS26" s="2">
        <v>2.664998888147654E-6</v>
      </c>
      <c r="AT26" s="2">
        <v>5.3646875694907715E-7</v>
      </c>
      <c r="AU26" s="2">
        <v>7.0752724038247723E-7</v>
      </c>
      <c r="AV26" s="2">
        <v>1.1656104069379587E-6</v>
      </c>
      <c r="AW26" s="2">
        <v>4.0398043139871023E-6</v>
      </c>
      <c r="AX26" s="2">
        <v>3.9470758283299978E-9</v>
      </c>
      <c r="AY26" s="2">
        <v>3.0798309984434064E-8</v>
      </c>
      <c r="AZ26" s="2">
        <v>1.7989215032243716E-6</v>
      </c>
      <c r="BA26" s="2">
        <v>2.1775628196575496E-7</v>
      </c>
      <c r="BB26" s="2">
        <v>3.7975316877918614E-7</v>
      </c>
      <c r="BC26" s="2">
        <v>1.4676450967311539E-8</v>
      </c>
      <c r="BD26" s="2">
        <v>5.4036024016010666E-8</v>
      </c>
      <c r="BE26" s="2">
        <v>5.6637758505670451E-7</v>
      </c>
    </row>
    <row r="27" spans="1:57" x14ac:dyDescent="0.2">
      <c r="A27" s="2" t="s">
        <v>32</v>
      </c>
      <c r="B27" s="2">
        <v>3.9200722677488305E-9</v>
      </c>
      <c r="C27" s="2">
        <v>4.4607718908865999E-9</v>
      </c>
      <c r="D27" s="2">
        <v>2.1627984925510785E-9</v>
      </c>
      <c r="E27" s="2">
        <v>1.1084342274324279E-8</v>
      </c>
      <c r="F27" s="2">
        <v>1.351749057844424E-10</v>
      </c>
      <c r="G27" s="2">
        <v>5.4069962313776958E-9</v>
      </c>
      <c r="H27" s="2">
        <v>1.7572737751977512E-9</v>
      </c>
      <c r="I27" s="2">
        <v>9.4622434049109684E-9</v>
      </c>
      <c r="J27" s="2">
        <v>7.840144535497661E-9</v>
      </c>
      <c r="K27" s="2">
        <v>2.5683232099044062E-9</v>
      </c>
      <c r="L27" s="2">
        <v>9.4622434049109689E-10</v>
      </c>
      <c r="M27" s="2">
        <v>1.2706441143737587E-8</v>
      </c>
      <c r="N27" s="2">
        <v>2.7034981156888481E-10</v>
      </c>
      <c r="O27" s="2">
        <v>5.4069962313776958E-9</v>
      </c>
      <c r="P27" s="2">
        <v>4.1904220793177148E-9</v>
      </c>
      <c r="Q27" s="2">
        <v>2.297973398335521E-9</v>
      </c>
      <c r="R27" s="2">
        <v>6.7587452892221222E-9</v>
      </c>
      <c r="S27" s="2">
        <v>2.8386730214732913E-9</v>
      </c>
      <c r="T27" s="2">
        <v>3.7848973619643884E-9</v>
      </c>
      <c r="U27" s="2">
        <v>2.5818407004828502E-8</v>
      </c>
      <c r="V27" s="2">
        <v>4.8257441365045946E-8</v>
      </c>
      <c r="W27" s="2">
        <v>2.6629456439535153E-8</v>
      </c>
      <c r="X27" s="2">
        <v>4.1647388472186708E-7</v>
      </c>
      <c r="Y27" s="2">
        <v>3.8413734376011275E-5</v>
      </c>
      <c r="Z27" s="2">
        <v>7.2059579475193709E-5</v>
      </c>
      <c r="AA27" s="2">
        <v>6.9335588843787925E-4</v>
      </c>
      <c r="AB27" s="2">
        <v>9.8393813920495622E-5</v>
      </c>
      <c r="AC27" s="2">
        <v>3.7848973619643884E-9</v>
      </c>
      <c r="AD27" s="2">
        <v>1.1625041897462046E-8</v>
      </c>
      <c r="AE27" s="2">
        <v>2.8386730214732913E-9</v>
      </c>
      <c r="AF27" s="2">
        <v>5.4069962313776962E-10</v>
      </c>
      <c r="AG27" s="2">
        <v>1.6220988694133089E-9</v>
      </c>
      <c r="AH27" s="2">
        <v>1.3517490578444239E-9</v>
      </c>
      <c r="AI27" s="2">
        <v>9.4622434049109689E-10</v>
      </c>
      <c r="AJ27" s="2">
        <v>1.0438206224674645E-6</v>
      </c>
      <c r="AK27" s="2">
        <v>1.8775794413459056E-7</v>
      </c>
      <c r="AL27" s="2">
        <v>6.6249221324955235E-7</v>
      </c>
      <c r="AM27" s="2">
        <v>1.3517490578444239E-9</v>
      </c>
      <c r="AN27" s="2">
        <v>2.8386730214732913E-9</v>
      </c>
      <c r="AO27" s="2">
        <v>2.0276235867666363E-9</v>
      </c>
      <c r="AP27" s="2">
        <v>4.2782857680776027E-7</v>
      </c>
      <c r="AQ27" s="2">
        <v>6.6911578363299E-7</v>
      </c>
      <c r="AR27" s="2">
        <v>1.1315491363215676E-6</v>
      </c>
      <c r="AS27" s="2">
        <v>2.9603304366792889E-8</v>
      </c>
      <c r="AT27" s="2">
        <v>1.1719664331511158E-7</v>
      </c>
      <c r="AU27" s="2">
        <v>1.9059661715606383E-8</v>
      </c>
      <c r="AV27" s="2">
        <v>1.2841616049522031E-8</v>
      </c>
      <c r="AW27" s="2">
        <v>3.9741422300626075E-8</v>
      </c>
      <c r="AX27" s="2">
        <v>2.7034981156888481E-10</v>
      </c>
      <c r="AY27" s="2">
        <v>2.4331483041199636E-9</v>
      </c>
      <c r="AZ27" s="2">
        <v>3.3046209217122641E-6</v>
      </c>
      <c r="BA27" s="2">
        <v>1.8518962092468611E-8</v>
      </c>
      <c r="BB27" s="2">
        <v>7.8942144978114379E-8</v>
      </c>
      <c r="BC27" s="2">
        <v>4.6770517401417077E-8</v>
      </c>
      <c r="BD27" s="2">
        <v>6.5559829305454574E-8</v>
      </c>
      <c r="BE27" s="2">
        <v>3.6483707071221012E-7</v>
      </c>
    </row>
    <row r="28" spans="1:57" x14ac:dyDescent="0.2">
      <c r="A28" s="2" t="s">
        <v>31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1.3783187158039125E-9</v>
      </c>
      <c r="W28" s="2">
        <v>0</v>
      </c>
      <c r="X28" s="2">
        <v>5.0997792484744764E-8</v>
      </c>
      <c r="Y28" s="2">
        <v>4.5484517621529105E-7</v>
      </c>
      <c r="Z28" s="2">
        <v>4.161144203012012E-6</v>
      </c>
      <c r="AA28" s="2">
        <v>1.6721211332646743E-4</v>
      </c>
      <c r="AB28" s="2">
        <v>8.0116897966924748E-3</v>
      </c>
      <c r="AC28" s="2">
        <v>1.3783187158039125E-9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1.5878231606061076E-6</v>
      </c>
      <c r="AK28" s="2">
        <v>3.5974118482482123E-7</v>
      </c>
      <c r="AL28" s="2">
        <v>3.9833410886733074E-7</v>
      </c>
      <c r="AM28" s="2">
        <v>0</v>
      </c>
      <c r="AN28" s="2">
        <v>0</v>
      </c>
      <c r="AO28" s="2">
        <v>0</v>
      </c>
      <c r="AP28" s="2">
        <v>4.8241155053136946E-8</v>
      </c>
      <c r="AQ28" s="2">
        <v>8.1320804232430838E-8</v>
      </c>
      <c r="AR28" s="2">
        <v>6.3816156541721159E-7</v>
      </c>
      <c r="AS28" s="2">
        <v>6.8915935790195623E-9</v>
      </c>
      <c r="AT28" s="2">
        <v>2.8944693031882165E-8</v>
      </c>
      <c r="AU28" s="2">
        <v>8.2699122948234747E-9</v>
      </c>
      <c r="AV28" s="2">
        <v>2.7566374316078249E-9</v>
      </c>
      <c r="AW28" s="2">
        <v>8.2699122948234747E-9</v>
      </c>
      <c r="AX28" s="2">
        <v>0</v>
      </c>
      <c r="AY28" s="2">
        <v>0</v>
      </c>
      <c r="AZ28" s="2">
        <v>9.7309301335756226E-7</v>
      </c>
      <c r="BA28" s="2">
        <v>0</v>
      </c>
      <c r="BB28" s="2">
        <v>2.7566374316078249E-9</v>
      </c>
      <c r="BC28" s="2">
        <v>5.3754429916352589E-8</v>
      </c>
      <c r="BD28" s="2">
        <v>6.8915935790195616E-8</v>
      </c>
      <c r="BE28" s="2">
        <v>2.7566374316078249E-8</v>
      </c>
    </row>
    <row r="29" spans="1:57" x14ac:dyDescent="0.2">
      <c r="A29" s="2" t="s">
        <v>30</v>
      </c>
      <c r="B29" s="2">
        <v>2.1022996789699566E-6</v>
      </c>
      <c r="C29" s="2">
        <v>1.0467083612899714E-6</v>
      </c>
      <c r="D29" s="2">
        <v>4.1157697940397731E-7</v>
      </c>
      <c r="E29" s="2">
        <v>1.9690553331197481E-7</v>
      </c>
      <c r="F29" s="2">
        <v>2.0529992710053791E-5</v>
      </c>
      <c r="G29" s="2">
        <v>5.759116726192345E-7</v>
      </c>
      <c r="H29" s="2">
        <v>2.5464474984706506E-7</v>
      </c>
      <c r="I29" s="2">
        <v>7.6733938282403398E-6</v>
      </c>
      <c r="J29" s="2">
        <v>1.1695892580184969E-6</v>
      </c>
      <c r="K29" s="2">
        <v>2.4724228618872023E-7</v>
      </c>
      <c r="L29" s="2">
        <v>2.1200655917499838E-6</v>
      </c>
      <c r="M29" s="2">
        <v>9.1168742416175962E-6</v>
      </c>
      <c r="N29" s="2">
        <v>1.2214065036269114E-6</v>
      </c>
      <c r="O29" s="2">
        <v>1.6574116131034267E-5</v>
      </c>
      <c r="P29" s="2">
        <v>7.1374554593761683E-6</v>
      </c>
      <c r="Q29" s="2">
        <v>1.0847570244938641E-5</v>
      </c>
      <c r="R29" s="2">
        <v>5.6658456840971989E-6</v>
      </c>
      <c r="S29" s="2">
        <v>3.6494145835640433E-6</v>
      </c>
      <c r="T29" s="2">
        <v>1.9225678613453415E-5</v>
      </c>
      <c r="U29" s="2">
        <v>3.835956667754336E-6</v>
      </c>
      <c r="V29" s="2">
        <v>2.4724228618872023E-7</v>
      </c>
      <c r="W29" s="2">
        <v>4.6502276701722769E-6</v>
      </c>
      <c r="X29" s="2">
        <v>1.6064826631340138E-5</v>
      </c>
      <c r="Y29" s="2">
        <v>1.7913962053194696E-7</v>
      </c>
      <c r="Z29" s="2">
        <v>2.502032716520582E-7</v>
      </c>
      <c r="AA29" s="2">
        <v>4.4414781950069493E-9</v>
      </c>
      <c r="AB29" s="2">
        <v>1.4804927316689834E-9</v>
      </c>
      <c r="AC29" s="2">
        <v>4.0701498910061251E-3</v>
      </c>
      <c r="AD29" s="2">
        <v>6.7337250914500371E-4</v>
      </c>
      <c r="AE29" s="2">
        <v>1.578264471668403E-4</v>
      </c>
      <c r="AF29" s="2">
        <v>4.2944504618249032E-4</v>
      </c>
      <c r="AG29" s="2">
        <v>5.2684814349172445E-5</v>
      </c>
      <c r="AH29" s="2">
        <v>1.4536958132257745E-5</v>
      </c>
      <c r="AI29" s="2">
        <v>7.1700262994728864E-6</v>
      </c>
      <c r="AJ29" s="2">
        <v>0</v>
      </c>
      <c r="AK29" s="2">
        <v>0</v>
      </c>
      <c r="AL29" s="2">
        <v>1.4804927316689834E-9</v>
      </c>
      <c r="AM29" s="2">
        <v>1.930710571369521E-5</v>
      </c>
      <c r="AN29" s="2">
        <v>1.6121085355143557E-5</v>
      </c>
      <c r="AO29" s="2">
        <v>2.900285261339538E-6</v>
      </c>
      <c r="AP29" s="2">
        <v>1.0253892659539379E-5</v>
      </c>
      <c r="AQ29" s="2">
        <v>2.915090188656228E-6</v>
      </c>
      <c r="AR29" s="2">
        <v>4.4414781950069493E-9</v>
      </c>
      <c r="AS29" s="2">
        <v>4.9300407964577141E-7</v>
      </c>
      <c r="AT29" s="2">
        <v>4.44147819500695E-8</v>
      </c>
      <c r="AU29" s="2">
        <v>1.3472483858187747E-7</v>
      </c>
      <c r="AV29" s="2">
        <v>7.4912932222450546E-7</v>
      </c>
      <c r="AW29" s="2">
        <v>4.6635521047572975E-7</v>
      </c>
      <c r="AX29" s="2">
        <v>2.6944967716375493E-7</v>
      </c>
      <c r="AY29" s="2">
        <v>3.0646199545547952E-7</v>
      </c>
      <c r="AZ29" s="2">
        <v>1.4804927316689834E-9</v>
      </c>
      <c r="BA29" s="2">
        <v>8.5868578436801038E-8</v>
      </c>
      <c r="BB29" s="2">
        <v>3.5531825560055595E-8</v>
      </c>
      <c r="BC29" s="2">
        <v>0</v>
      </c>
      <c r="BD29" s="2">
        <v>0</v>
      </c>
      <c r="BE29" s="2">
        <v>4.4414781950069493E-9</v>
      </c>
    </row>
    <row r="30" spans="1:57" x14ac:dyDescent="0.2">
      <c r="A30" s="2" t="s">
        <v>29</v>
      </c>
      <c r="B30" s="2">
        <v>3.9245687942134967E-7</v>
      </c>
      <c r="C30" s="2">
        <v>5.712979890310787E-8</v>
      </c>
      <c r="D30" s="2">
        <v>6.7065416103648377E-8</v>
      </c>
      <c r="E30" s="2">
        <v>7.9484937604323977E-8</v>
      </c>
      <c r="F30" s="2">
        <v>1.0084651458548604E-6</v>
      </c>
      <c r="G30" s="2">
        <v>6.4581511803513243E-8</v>
      </c>
      <c r="H30" s="2">
        <v>9.4388363405134738E-8</v>
      </c>
      <c r="I30" s="2">
        <v>8.4452746204594234E-7</v>
      </c>
      <c r="J30" s="2">
        <v>3.9990859232175511E-7</v>
      </c>
      <c r="K30" s="2">
        <v>1.1674350210635085E-7</v>
      </c>
      <c r="L30" s="2">
        <v>2.6080995151418807E-7</v>
      </c>
      <c r="M30" s="2">
        <v>2.3249344249264769E-6</v>
      </c>
      <c r="N30" s="2">
        <v>1.6145377950878308E-7</v>
      </c>
      <c r="O30" s="2">
        <v>1.3437922263731025E-6</v>
      </c>
      <c r="P30" s="2">
        <v>1.0929178920594547E-7</v>
      </c>
      <c r="Q30" s="2">
        <v>3.6265002781972818E-7</v>
      </c>
      <c r="R30" s="2">
        <v>4.3468325252364674E-7</v>
      </c>
      <c r="S30" s="2">
        <v>2.011962483109451E-7</v>
      </c>
      <c r="T30" s="2">
        <v>1.1550154995628328E-6</v>
      </c>
      <c r="U30" s="2">
        <v>2.1535450282171531E-6</v>
      </c>
      <c r="V30" s="2">
        <v>2.5335823861378268E-7</v>
      </c>
      <c r="W30" s="2">
        <v>2.1038669422144501E-6</v>
      </c>
      <c r="X30" s="2">
        <v>6.0048386455766644E-5</v>
      </c>
      <c r="Y30" s="2">
        <v>2.6826166441459351E-7</v>
      </c>
      <c r="Z30" s="2">
        <v>7.5262300294094276E-7</v>
      </c>
      <c r="AA30" s="2">
        <v>1.2419521500675621E-8</v>
      </c>
      <c r="AB30" s="2">
        <v>2.4839043001351243E-9</v>
      </c>
      <c r="AC30" s="2">
        <v>9.2367632739845801E-3</v>
      </c>
      <c r="AD30" s="2">
        <v>2.8577083002146092E-2</v>
      </c>
      <c r="AE30" s="2">
        <v>1.9193128527144105E-5</v>
      </c>
      <c r="AF30" s="2">
        <v>2.2362590414116526E-5</v>
      </c>
      <c r="AG30" s="2">
        <v>3.4153684126857957E-6</v>
      </c>
      <c r="AH30" s="2">
        <v>6.4531833717510542E-6</v>
      </c>
      <c r="AI30" s="2">
        <v>4.7591606390588986E-6</v>
      </c>
      <c r="AJ30" s="2">
        <v>0</v>
      </c>
      <c r="AK30" s="2">
        <v>0</v>
      </c>
      <c r="AL30" s="2">
        <v>4.9678086002702486E-9</v>
      </c>
      <c r="AM30" s="2">
        <v>6.5922820125586207E-6</v>
      </c>
      <c r="AN30" s="2">
        <v>1.4555679198791829E-5</v>
      </c>
      <c r="AO30" s="2">
        <v>4.2276051188299823E-6</v>
      </c>
      <c r="AP30" s="2">
        <v>1.7852316985931166E-4</v>
      </c>
      <c r="AQ30" s="2">
        <v>1.7310329067641681E-5</v>
      </c>
      <c r="AR30" s="2">
        <v>9.9356172005404972E-9</v>
      </c>
      <c r="AS30" s="2">
        <v>7.9236547174310468E-7</v>
      </c>
      <c r="AT30" s="2">
        <v>6.4581511803513243E-8</v>
      </c>
      <c r="AU30" s="2">
        <v>2.7571337731499884E-7</v>
      </c>
      <c r="AV30" s="2">
        <v>1.2469199586678324E-6</v>
      </c>
      <c r="AW30" s="2">
        <v>1.2245648199666163E-6</v>
      </c>
      <c r="AX30" s="2">
        <v>2.0616405691121532E-7</v>
      </c>
      <c r="AY30" s="2">
        <v>4.2971544392337656E-7</v>
      </c>
      <c r="AZ30" s="2">
        <v>2.4839043001351243E-9</v>
      </c>
      <c r="BA30" s="2">
        <v>2.3597090851283684E-7</v>
      </c>
      <c r="BB30" s="2">
        <v>7.9484937604323977E-8</v>
      </c>
      <c r="BC30" s="2">
        <v>0</v>
      </c>
      <c r="BD30" s="2">
        <v>0</v>
      </c>
      <c r="BE30" s="2">
        <v>1.2419521500675621E-8</v>
      </c>
    </row>
    <row r="31" spans="1:57" x14ac:dyDescent="0.2">
      <c r="A31" s="2" t="s">
        <v>28</v>
      </c>
      <c r="B31" s="2">
        <v>1.0157530864197531E-5</v>
      </c>
      <c r="C31" s="2">
        <v>4.887407407407407E-6</v>
      </c>
      <c r="D31" s="2">
        <v>3.4582716049382714E-6</v>
      </c>
      <c r="E31" s="2">
        <v>5.0716049382716053E-7</v>
      </c>
      <c r="F31" s="2">
        <v>2.3494222222222223E-4</v>
      </c>
      <c r="G31" s="2">
        <v>2.7876543209876543E-6</v>
      </c>
      <c r="H31" s="2">
        <v>2.0375308641975307E-6</v>
      </c>
      <c r="I31" s="2">
        <v>4.2375308641975313E-5</v>
      </c>
      <c r="J31" s="2">
        <v>3.5881481481481479E-6</v>
      </c>
      <c r="K31" s="2">
        <v>6.4962962962962964E-6</v>
      </c>
      <c r="L31" s="2">
        <v>1.5108641975308642E-5</v>
      </c>
      <c r="M31" s="2">
        <v>1.2109925925925926E-4</v>
      </c>
      <c r="N31" s="2">
        <v>7.7096296296296297E-6</v>
      </c>
      <c r="O31" s="2">
        <v>7.0471604938271605E-5</v>
      </c>
      <c r="P31" s="2">
        <v>3.181086419753086E-5</v>
      </c>
      <c r="Q31" s="2">
        <v>8.7178765432098764E-5</v>
      </c>
      <c r="R31" s="2">
        <v>2.4830617283950617E-5</v>
      </c>
      <c r="S31" s="2">
        <v>2.2543209876543208E-5</v>
      </c>
      <c r="T31" s="2">
        <v>7.3832592592592598E-5</v>
      </c>
      <c r="U31" s="2">
        <v>4.7159506172839503E-5</v>
      </c>
      <c r="V31" s="2">
        <v>8.9086419753086408E-7</v>
      </c>
      <c r="W31" s="2">
        <v>4.3500740740740739E-5</v>
      </c>
      <c r="X31" s="2">
        <v>6.04637037037037E-5</v>
      </c>
      <c r="Y31" s="2">
        <v>1.0745679012345678E-6</v>
      </c>
      <c r="Z31" s="2">
        <v>7.437037037037037E-7</v>
      </c>
      <c r="AA31" s="2">
        <v>7.4074074074074071E-9</v>
      </c>
      <c r="AB31" s="2">
        <v>3.45679012345679E-9</v>
      </c>
      <c r="AC31" s="2">
        <v>1.1965728395061729E-4</v>
      </c>
      <c r="AD31" s="2">
        <v>5.4497777777777781E-5</v>
      </c>
      <c r="AE31" s="2">
        <v>4.964589629629629E-3</v>
      </c>
      <c r="AF31" s="2">
        <v>1.5168839506172837E-4</v>
      </c>
      <c r="AG31" s="2">
        <v>3.8692098765432092E-4</v>
      </c>
      <c r="AH31" s="2">
        <v>4.2054320987654321E-6</v>
      </c>
      <c r="AI31" s="2">
        <v>2.445432098765432E-6</v>
      </c>
      <c r="AJ31" s="2">
        <v>4.9382716049382714E-10</v>
      </c>
      <c r="AK31" s="2">
        <v>0</v>
      </c>
      <c r="AL31" s="2">
        <v>1.4814814814814814E-9</v>
      </c>
      <c r="AM31" s="2">
        <v>5.5501234567901225E-6</v>
      </c>
      <c r="AN31" s="2">
        <v>4.1022222222222223E-6</v>
      </c>
      <c r="AO31" s="2">
        <v>6.5728395061728379E-7</v>
      </c>
      <c r="AP31" s="2">
        <v>7.5916049382716039E-6</v>
      </c>
      <c r="AQ31" s="2">
        <v>3.3382716049382713E-6</v>
      </c>
      <c r="AR31" s="2">
        <v>3.9506172839506171E-9</v>
      </c>
      <c r="AS31" s="2">
        <v>1.6938271604938271E-7</v>
      </c>
      <c r="AT31" s="2">
        <v>1.3333333333333334E-8</v>
      </c>
      <c r="AU31" s="2">
        <v>3.5061728395061724E-8</v>
      </c>
      <c r="AV31" s="2">
        <v>1.708641975308642E-7</v>
      </c>
      <c r="AW31" s="2">
        <v>3.6148148148148148E-7</v>
      </c>
      <c r="AX31" s="2">
        <v>1.4814814814814815E-7</v>
      </c>
      <c r="AY31" s="2">
        <v>1.4716049382716049E-7</v>
      </c>
      <c r="AZ31" s="2">
        <v>3.45679012345679E-9</v>
      </c>
      <c r="BA31" s="2">
        <v>4.5925925925925917E-8</v>
      </c>
      <c r="BB31" s="2">
        <v>6.2716049382716044E-8</v>
      </c>
      <c r="BC31" s="2">
        <v>0</v>
      </c>
      <c r="BD31" s="2">
        <v>4.9382716049382714E-10</v>
      </c>
      <c r="BE31" s="2">
        <v>1.3333333333333334E-8</v>
      </c>
    </row>
    <row r="32" spans="1:57" x14ac:dyDescent="0.2">
      <c r="A32" s="2" t="s">
        <v>27</v>
      </c>
      <c r="B32" s="2">
        <v>2.446534915583941E-7</v>
      </c>
      <c r="C32" s="2">
        <v>8.5086017971863747E-8</v>
      </c>
      <c r="D32" s="2">
        <v>8.9951640700460051E-8</v>
      </c>
      <c r="E32" s="2">
        <v>5.2399014000267983E-8</v>
      </c>
      <c r="F32" s="2">
        <v>3.2427504092737268E-6</v>
      </c>
      <c r="G32" s="2">
        <v>6.9865352000357319E-8</v>
      </c>
      <c r="H32" s="2">
        <v>8.7206930443303142E-8</v>
      </c>
      <c r="I32" s="2">
        <v>5.6428747696002887E-7</v>
      </c>
      <c r="J32" s="2">
        <v>1.1789778150060297E-7</v>
      </c>
      <c r="K32" s="2">
        <v>1.4946194945790725E-7</v>
      </c>
      <c r="L32" s="2">
        <v>8.5909431049010805E-7</v>
      </c>
      <c r="M32" s="2">
        <v>6.0233914188879499E-7</v>
      </c>
      <c r="N32" s="2">
        <v>7.3620614670376537E-7</v>
      </c>
      <c r="O32" s="2">
        <v>1.0890261743055696E-6</v>
      </c>
      <c r="P32" s="2">
        <v>3.3572796827314562E-7</v>
      </c>
      <c r="Q32" s="2">
        <v>8.8180054989022395E-7</v>
      </c>
      <c r="R32" s="2">
        <v>3.422154652446073E-7</v>
      </c>
      <c r="S32" s="2">
        <v>3.0553615544441976E-7</v>
      </c>
      <c r="T32" s="2">
        <v>1.2799082967351173E-6</v>
      </c>
      <c r="U32" s="2">
        <v>3.2574720370166593E-7</v>
      </c>
      <c r="V32" s="2">
        <v>6.7120641743200423E-8</v>
      </c>
      <c r="W32" s="2">
        <v>3.9710967038774522E-7</v>
      </c>
      <c r="X32" s="2">
        <v>8.9826881143316543E-7</v>
      </c>
      <c r="Y32" s="2">
        <v>2.2830998957259625E-8</v>
      </c>
      <c r="Z32" s="2">
        <v>1.6967299771515349E-8</v>
      </c>
      <c r="AA32" s="2">
        <v>3.7427867143048561E-10</v>
      </c>
      <c r="AB32" s="2">
        <v>1.247595571434952E-10</v>
      </c>
      <c r="AC32" s="2">
        <v>4.7973043951045348E-5</v>
      </c>
      <c r="AD32" s="2">
        <v>4.7559590778671809E-6</v>
      </c>
      <c r="AE32" s="2">
        <v>1.2710753200893581E-5</v>
      </c>
      <c r="AF32" s="2">
        <v>8.2225630653323396E-4</v>
      </c>
      <c r="AG32" s="2">
        <v>3.6710499689473467E-6</v>
      </c>
      <c r="AH32" s="2">
        <v>7.9828774993393985E-5</v>
      </c>
      <c r="AI32" s="2">
        <v>5.2125790570123729E-5</v>
      </c>
      <c r="AJ32" s="2">
        <v>0</v>
      </c>
      <c r="AK32" s="2">
        <v>0</v>
      </c>
      <c r="AL32" s="2">
        <v>1.6218742428654374E-9</v>
      </c>
      <c r="AM32" s="2">
        <v>1.1922123088278116E-4</v>
      </c>
      <c r="AN32" s="2">
        <v>4.0734244926465468E-5</v>
      </c>
      <c r="AO32" s="2">
        <v>4.8642503734677346E-6</v>
      </c>
      <c r="AP32" s="2">
        <v>4.6897117530239852E-7</v>
      </c>
      <c r="AQ32" s="2">
        <v>1.4035450178643211E-7</v>
      </c>
      <c r="AR32" s="2">
        <v>4.3665845000223324E-9</v>
      </c>
      <c r="AS32" s="2">
        <v>5.1251226074547832E-7</v>
      </c>
      <c r="AT32" s="2">
        <v>6.1256942557456144E-8</v>
      </c>
      <c r="AU32" s="2">
        <v>3.4795440487320815E-7</v>
      </c>
      <c r="AV32" s="2">
        <v>8.8691569173310732E-7</v>
      </c>
      <c r="AW32" s="2">
        <v>2.9992197537296244E-7</v>
      </c>
      <c r="AX32" s="2">
        <v>4.7633198917386468E-7</v>
      </c>
      <c r="AY32" s="2">
        <v>4.5424954755946609E-7</v>
      </c>
      <c r="AZ32" s="2">
        <v>1.247595571434952E-10</v>
      </c>
      <c r="BA32" s="2">
        <v>8.7082170886159655E-8</v>
      </c>
      <c r="BB32" s="2">
        <v>1.5719704200080395E-8</v>
      </c>
      <c r="BC32" s="2">
        <v>0</v>
      </c>
      <c r="BD32" s="2">
        <v>0</v>
      </c>
      <c r="BE32" s="2">
        <v>1.871393357152428E-9</v>
      </c>
    </row>
    <row r="33" spans="1:57" x14ac:dyDescent="0.2">
      <c r="A33" s="2" t="s">
        <v>26</v>
      </c>
      <c r="B33" s="2">
        <v>1.1284562923489555E-4</v>
      </c>
      <c r="C33" s="2">
        <v>1.1157405773574252E-5</v>
      </c>
      <c r="D33" s="2">
        <v>2.6898203698475443E-6</v>
      </c>
      <c r="E33" s="2">
        <v>2.0623059006211178E-6</v>
      </c>
      <c r="F33" s="2">
        <v>1.2337882905138339E-4</v>
      </c>
      <c r="G33" s="2">
        <v>6.1769921654432521E-6</v>
      </c>
      <c r="H33" s="2">
        <v>2.1571499153020892E-6</v>
      </c>
      <c r="I33" s="2">
        <v>1.9287522939017508E-4</v>
      </c>
      <c r="J33" s="2">
        <v>2.713421089779785E-5</v>
      </c>
      <c r="K33" s="2">
        <v>8.0242447769621676E-6</v>
      </c>
      <c r="L33" s="2">
        <v>4.794254658385093E-5</v>
      </c>
      <c r="M33" s="2">
        <v>2.0345364553924335E-4</v>
      </c>
      <c r="N33" s="2">
        <v>1.5766163184641443E-5</v>
      </c>
      <c r="O33" s="2">
        <v>5.662055335968379E-4</v>
      </c>
      <c r="P33" s="2">
        <v>1.3327734595567475E-3</v>
      </c>
      <c r="Q33" s="2">
        <v>6.9958930335968386E-4</v>
      </c>
      <c r="R33" s="2">
        <v>2.4262642927724452E-4</v>
      </c>
      <c r="S33" s="2">
        <v>6.0441443746470926E-4</v>
      </c>
      <c r="T33" s="2">
        <v>1.8565969526397512E-3</v>
      </c>
      <c r="U33" s="2">
        <v>8.3713077004517241E-5</v>
      </c>
      <c r="V33" s="2">
        <v>4.6881617024280071E-6</v>
      </c>
      <c r="W33" s="2">
        <v>1.0945660996612084E-4</v>
      </c>
      <c r="X33" s="2">
        <v>2.1381811123658952E-5</v>
      </c>
      <c r="Y33" s="2">
        <v>4.7719773433088645E-6</v>
      </c>
      <c r="Z33" s="2">
        <v>2.0512775268210051E-6</v>
      </c>
      <c r="AA33" s="2">
        <v>1.2131211180124225E-8</v>
      </c>
      <c r="AB33" s="2">
        <v>4.4113495200451723E-9</v>
      </c>
      <c r="AC33" s="2">
        <v>3.7518527667984193E-5</v>
      </c>
      <c r="AD33" s="2">
        <v>2.6015933794466404E-5</v>
      </c>
      <c r="AE33" s="2">
        <v>4.86718529432524E-4</v>
      </c>
      <c r="AF33" s="2">
        <v>2.9278126764539813E-5</v>
      </c>
      <c r="AG33" s="2">
        <v>7.7019692264257492E-3</v>
      </c>
      <c r="AH33" s="2">
        <v>2.8431147656691137E-6</v>
      </c>
      <c r="AI33" s="2">
        <v>1.659770256916996E-6</v>
      </c>
      <c r="AJ33" s="2">
        <v>0</v>
      </c>
      <c r="AK33" s="2">
        <v>0</v>
      </c>
      <c r="AL33" s="2">
        <v>2.2056747600225862E-9</v>
      </c>
      <c r="AM33" s="2">
        <v>3.6029697204968944E-6</v>
      </c>
      <c r="AN33" s="2">
        <v>2.8541431394692268E-6</v>
      </c>
      <c r="AO33" s="2">
        <v>4.8414560982495769E-7</v>
      </c>
      <c r="AP33" s="2">
        <v>5.5219067617165449E-6</v>
      </c>
      <c r="AQ33" s="2">
        <v>3.1386751835121398E-6</v>
      </c>
      <c r="AR33" s="2">
        <v>5.5141869000564656E-9</v>
      </c>
      <c r="AS33" s="2">
        <v>1.5219155844155846E-7</v>
      </c>
      <c r="AT33" s="2">
        <v>1.2131211180124225E-8</v>
      </c>
      <c r="AU33" s="2">
        <v>2.8673771880293624E-8</v>
      </c>
      <c r="AV33" s="2">
        <v>1.4888304630152454E-7</v>
      </c>
      <c r="AW33" s="2">
        <v>2.9556041784302655E-7</v>
      </c>
      <c r="AX33" s="2">
        <v>9.8152526821005074E-8</v>
      </c>
      <c r="AY33" s="2">
        <v>1.2241494918125354E-7</v>
      </c>
      <c r="AZ33" s="2">
        <v>7.7198616600790506E-9</v>
      </c>
      <c r="BA33" s="2">
        <v>5.2936194240542065E-8</v>
      </c>
      <c r="BB33" s="2">
        <v>1.5439723320158106E-7</v>
      </c>
      <c r="BC33" s="2">
        <v>0</v>
      </c>
      <c r="BD33" s="2">
        <v>0</v>
      </c>
      <c r="BE33" s="2">
        <v>4.1907820440429143E-8</v>
      </c>
    </row>
    <row r="34" spans="1:57" x14ac:dyDescent="0.2">
      <c r="A34" s="2" t="s">
        <v>25</v>
      </c>
      <c r="B34" s="2">
        <v>1.3289968545682158E-8</v>
      </c>
      <c r="C34" s="2">
        <v>1.5188535480779609E-8</v>
      </c>
      <c r="D34" s="2">
        <v>1.1391401610584706E-8</v>
      </c>
      <c r="E34" s="2">
        <v>3.6072771766851576E-8</v>
      </c>
      <c r="F34" s="2">
        <v>9.4928346754872549E-9</v>
      </c>
      <c r="G34" s="2">
        <v>1.898566935097451E-8</v>
      </c>
      <c r="H34" s="2">
        <v>9.4928346754872549E-9</v>
      </c>
      <c r="I34" s="2">
        <v>3.4174204831754125E-8</v>
      </c>
      <c r="J34" s="2">
        <v>2.2782803221169411E-8</v>
      </c>
      <c r="K34" s="2">
        <v>1.1391401610584706E-8</v>
      </c>
      <c r="L34" s="2">
        <v>5.6957008052923528E-9</v>
      </c>
      <c r="M34" s="2">
        <v>3.0377070961559217E-8</v>
      </c>
      <c r="N34" s="2">
        <v>5.6957008052923528E-9</v>
      </c>
      <c r="O34" s="2">
        <v>2.4681370156266862E-8</v>
      </c>
      <c r="P34" s="2">
        <v>1.3289968545682158E-8</v>
      </c>
      <c r="Q34" s="2">
        <v>1.1391401610584706E-8</v>
      </c>
      <c r="R34" s="2">
        <v>2.2782803221169411E-8</v>
      </c>
      <c r="S34" s="2">
        <v>1.5188535480779609E-8</v>
      </c>
      <c r="T34" s="2">
        <v>1.7087102415877059E-8</v>
      </c>
      <c r="U34" s="2">
        <v>5.3159874182728631E-8</v>
      </c>
      <c r="V34" s="2">
        <v>5.5058441117826082E-8</v>
      </c>
      <c r="W34" s="2">
        <v>5.5058441117826082E-8</v>
      </c>
      <c r="X34" s="2">
        <v>5.5058441117826082E-8</v>
      </c>
      <c r="Y34" s="2">
        <v>3.4174204831754125E-8</v>
      </c>
      <c r="Z34" s="2">
        <v>1.7087102415877059E-8</v>
      </c>
      <c r="AA34" s="2">
        <v>0</v>
      </c>
      <c r="AB34" s="2">
        <v>0</v>
      </c>
      <c r="AC34" s="2">
        <v>1.7087102415877059E-8</v>
      </c>
      <c r="AD34" s="2">
        <v>3.0377070961559217E-8</v>
      </c>
      <c r="AE34" s="2">
        <v>1.5188535480779609E-8</v>
      </c>
      <c r="AF34" s="2">
        <v>1.354057938111502E-5</v>
      </c>
      <c r="AG34" s="2">
        <v>1.3289968545682158E-8</v>
      </c>
      <c r="AH34" s="2">
        <v>2.9538504323397635E-2</v>
      </c>
      <c r="AI34" s="2">
        <v>4.9024795398086378E-4</v>
      </c>
      <c r="AJ34" s="2">
        <v>0</v>
      </c>
      <c r="AK34" s="2">
        <v>0</v>
      </c>
      <c r="AL34" s="2">
        <v>1.5188535480779609E-8</v>
      </c>
      <c r="AM34" s="2">
        <v>4.979948665028355E-3</v>
      </c>
      <c r="AN34" s="2">
        <v>1.1733713228982777E-4</v>
      </c>
      <c r="AO34" s="2">
        <v>1.2011093858200515E-4</v>
      </c>
      <c r="AP34" s="2">
        <v>1.3859538626211392E-7</v>
      </c>
      <c r="AQ34" s="2">
        <v>9.1131212884677644E-8</v>
      </c>
      <c r="AR34" s="2">
        <v>4.7464173377436273E-8</v>
      </c>
      <c r="AS34" s="2">
        <v>4.121788816096567E-6</v>
      </c>
      <c r="AT34" s="2">
        <v>7.2904970307742116E-7</v>
      </c>
      <c r="AU34" s="2">
        <v>9.1169184223379594E-6</v>
      </c>
      <c r="AV34" s="2">
        <v>1.0083288992302565E-5</v>
      </c>
      <c r="AW34" s="2">
        <v>2.6731822446172114E-6</v>
      </c>
      <c r="AX34" s="2">
        <v>1.8036385883425786E-7</v>
      </c>
      <c r="AY34" s="2">
        <v>3.4364061525263862E-7</v>
      </c>
      <c r="AZ34" s="2">
        <v>1.8985669350974511E-9</v>
      </c>
      <c r="BA34" s="2">
        <v>1.9934952818523237E-7</v>
      </c>
      <c r="BB34" s="2">
        <v>6.6449842728410799E-8</v>
      </c>
      <c r="BC34" s="2">
        <v>0</v>
      </c>
      <c r="BD34" s="2">
        <v>0</v>
      </c>
      <c r="BE34" s="2">
        <v>5.6957008052923528E-9</v>
      </c>
    </row>
    <row r="35" spans="1:57" x14ac:dyDescent="0.2">
      <c r="A35" s="2" t="s">
        <v>24</v>
      </c>
      <c r="B35" s="2">
        <v>1.4190727636654934E-8</v>
      </c>
      <c r="C35" s="2">
        <v>1.2416886682073069E-8</v>
      </c>
      <c r="D35" s="2">
        <v>1.0643045727491201E-8</v>
      </c>
      <c r="E35" s="2">
        <v>3.370297813705547E-8</v>
      </c>
      <c r="F35" s="2">
        <v>7.0953638183274671E-9</v>
      </c>
      <c r="G35" s="2">
        <v>1.5964568591236801E-8</v>
      </c>
      <c r="H35" s="2">
        <v>8.8692047729093343E-9</v>
      </c>
      <c r="I35" s="2">
        <v>3.0155296227891736E-8</v>
      </c>
      <c r="J35" s="2">
        <v>2.1286091454982403E-8</v>
      </c>
      <c r="K35" s="2">
        <v>1.2416886682073069E-8</v>
      </c>
      <c r="L35" s="2">
        <v>5.3215228637456007E-9</v>
      </c>
      <c r="M35" s="2">
        <v>2.4833773364146137E-8</v>
      </c>
      <c r="N35" s="2">
        <v>5.3215228637456007E-9</v>
      </c>
      <c r="O35" s="2">
        <v>2.3059932409564267E-8</v>
      </c>
      <c r="P35" s="2">
        <v>1.5964568591236801E-8</v>
      </c>
      <c r="Q35" s="2">
        <v>1.2416886682073069E-8</v>
      </c>
      <c r="R35" s="2">
        <v>2.1286091454982403E-8</v>
      </c>
      <c r="S35" s="2">
        <v>1.4190727636654934E-8</v>
      </c>
      <c r="T35" s="2">
        <v>1.7738409545818669E-8</v>
      </c>
      <c r="U35" s="2">
        <v>4.611986481912854E-8</v>
      </c>
      <c r="V35" s="2">
        <v>5.1441387682874142E-8</v>
      </c>
      <c r="W35" s="2">
        <v>4.9667546728292275E-8</v>
      </c>
      <c r="X35" s="2">
        <v>4.2572182909964806E-8</v>
      </c>
      <c r="Y35" s="2">
        <v>3.1929137182473603E-8</v>
      </c>
      <c r="Z35" s="2">
        <v>1.4190727636654934E-8</v>
      </c>
      <c r="AA35" s="2">
        <v>0</v>
      </c>
      <c r="AB35" s="2">
        <v>0</v>
      </c>
      <c r="AC35" s="2">
        <v>1.2416886682073069E-8</v>
      </c>
      <c r="AD35" s="2">
        <v>1.9512250500400536E-8</v>
      </c>
      <c r="AE35" s="2">
        <v>1.0643045727491201E-8</v>
      </c>
      <c r="AF35" s="2">
        <v>2.8150855949214228E-6</v>
      </c>
      <c r="AG35" s="2">
        <v>1.2416886682073069E-8</v>
      </c>
      <c r="AH35" s="2">
        <v>9.8831322625483284E-5</v>
      </c>
      <c r="AI35" s="2">
        <v>1.6168535467240352E-2</v>
      </c>
      <c r="AJ35" s="2">
        <v>0</v>
      </c>
      <c r="AK35" s="2">
        <v>0</v>
      </c>
      <c r="AL35" s="2">
        <v>2.8381455273309868E-8</v>
      </c>
      <c r="AM35" s="2">
        <v>2.1734873216491613E-5</v>
      </c>
      <c r="AN35" s="2">
        <v>9.3853924906926574E-6</v>
      </c>
      <c r="AO35" s="2">
        <v>2.2554387737508439E-5</v>
      </c>
      <c r="AP35" s="2">
        <v>4.9667546728292275E-8</v>
      </c>
      <c r="AQ35" s="2">
        <v>4.2572182909964806E-8</v>
      </c>
      <c r="AR35" s="2">
        <v>1.0643045727491201E-8</v>
      </c>
      <c r="AS35" s="2">
        <v>8.195145210168225E-7</v>
      </c>
      <c r="AT35" s="2">
        <v>1.6674104973069548E-7</v>
      </c>
      <c r="AU35" s="2">
        <v>2.5791647479620345E-6</v>
      </c>
      <c r="AV35" s="2">
        <v>1.5290509028495691E-6</v>
      </c>
      <c r="AW35" s="2">
        <v>5.5343837782954241E-7</v>
      </c>
      <c r="AX35" s="2">
        <v>1.5255032209404054E-7</v>
      </c>
      <c r="AY35" s="2">
        <v>3.1042216705182663E-7</v>
      </c>
      <c r="AZ35" s="2">
        <v>1.7738409545818668E-9</v>
      </c>
      <c r="BA35" s="2">
        <v>2.0044402786775096E-7</v>
      </c>
      <c r="BB35" s="2">
        <v>6.0310592455783471E-8</v>
      </c>
      <c r="BC35" s="2">
        <v>0</v>
      </c>
      <c r="BD35" s="2">
        <v>0</v>
      </c>
      <c r="BE35" s="2">
        <v>7.0953638183274671E-9</v>
      </c>
    </row>
    <row r="36" spans="1:57" x14ac:dyDescent="0.2">
      <c r="A36" s="2" t="s">
        <v>23</v>
      </c>
      <c r="B36" s="2">
        <v>0</v>
      </c>
      <c r="C36" s="2">
        <v>0</v>
      </c>
      <c r="D36" s="2">
        <v>0</v>
      </c>
      <c r="E36" s="2">
        <v>3.2084641851976863E-10</v>
      </c>
      <c r="F36" s="2">
        <v>0</v>
      </c>
      <c r="G36" s="2">
        <v>0</v>
      </c>
      <c r="H36" s="2">
        <v>0</v>
      </c>
      <c r="I36" s="2">
        <v>3.2084641851976863E-10</v>
      </c>
      <c r="J36" s="2">
        <v>0</v>
      </c>
      <c r="K36" s="2">
        <v>0</v>
      </c>
      <c r="L36" s="2">
        <v>0</v>
      </c>
      <c r="M36" s="2">
        <v>3.2084641851976863E-10</v>
      </c>
      <c r="N36" s="2">
        <v>0</v>
      </c>
      <c r="O36" s="2">
        <v>0</v>
      </c>
      <c r="P36" s="2">
        <v>0</v>
      </c>
      <c r="Q36" s="2">
        <v>0</v>
      </c>
      <c r="R36" s="2">
        <v>3.2084641851976863E-10</v>
      </c>
      <c r="S36" s="2">
        <v>0</v>
      </c>
      <c r="T36" s="2">
        <v>0</v>
      </c>
      <c r="U36" s="2">
        <v>6.4169283703953725E-10</v>
      </c>
      <c r="V36" s="2">
        <v>3.2084641851976863E-10</v>
      </c>
      <c r="W36" s="2">
        <v>6.4169283703953725E-10</v>
      </c>
      <c r="X36" s="2">
        <v>3.529310603717455E-9</v>
      </c>
      <c r="Y36" s="2">
        <v>6.7377747889151427E-9</v>
      </c>
      <c r="Z36" s="2">
        <v>3.7539030966812934E-8</v>
      </c>
      <c r="AA36" s="2">
        <v>7.1548751329908412E-8</v>
      </c>
      <c r="AB36" s="2">
        <v>9.1762075696653833E-8</v>
      </c>
      <c r="AC36" s="2">
        <v>0</v>
      </c>
      <c r="AD36" s="2">
        <v>6.4169283703953725E-10</v>
      </c>
      <c r="AE36" s="2">
        <v>0</v>
      </c>
      <c r="AF36" s="2">
        <v>0</v>
      </c>
      <c r="AG36" s="2">
        <v>0</v>
      </c>
      <c r="AH36" s="2">
        <v>6.4169283703953725E-10</v>
      </c>
      <c r="AI36" s="2">
        <v>3.2084641851976863E-10</v>
      </c>
      <c r="AJ36" s="2">
        <v>9.2994863890532339E-4</v>
      </c>
      <c r="AK36" s="2">
        <v>4.6211509659402275E-6</v>
      </c>
      <c r="AL36" s="2">
        <v>5.7948071648855417E-6</v>
      </c>
      <c r="AM36" s="2">
        <v>3.2084641851976863E-10</v>
      </c>
      <c r="AN36" s="2">
        <v>6.4169283703953725E-10</v>
      </c>
      <c r="AO36" s="2">
        <v>2.566771348158149E-9</v>
      </c>
      <c r="AP36" s="2">
        <v>4.491849859276761E-9</v>
      </c>
      <c r="AQ36" s="2">
        <v>8.662853300033753E-9</v>
      </c>
      <c r="AR36" s="2">
        <v>6.1294499794016611E-5</v>
      </c>
      <c r="AS36" s="2">
        <v>2.9517870503818716E-8</v>
      </c>
      <c r="AT36" s="2">
        <v>3.6274896077845046E-6</v>
      </c>
      <c r="AU36" s="2">
        <v>6.9912434595457597E-7</v>
      </c>
      <c r="AV36" s="2">
        <v>2.5346867063061721E-8</v>
      </c>
      <c r="AW36" s="2">
        <v>6.7377747889151402E-9</v>
      </c>
      <c r="AX36" s="2">
        <v>0</v>
      </c>
      <c r="AY36" s="2">
        <v>3.2084641851976863E-10</v>
      </c>
      <c r="AZ36" s="2">
        <v>1.1069201438932019E-7</v>
      </c>
      <c r="BA36" s="2">
        <v>4.8126962777965299E-9</v>
      </c>
      <c r="BB36" s="2">
        <v>4.1710034407569921E-9</v>
      </c>
      <c r="BC36" s="2">
        <v>2.2555503221939736E-7</v>
      </c>
      <c r="BD36" s="2">
        <v>1.5400628088948896E-7</v>
      </c>
      <c r="BE36" s="2">
        <v>4.4597652174247841E-8</v>
      </c>
    </row>
    <row r="37" spans="1:57" x14ac:dyDescent="0.2">
      <c r="A37" s="2" t="s">
        <v>22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3.2086247834178272E-8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5.2300583969710584E-6</v>
      </c>
      <c r="AK37" s="2">
        <v>3.6094782776102162E-3</v>
      </c>
      <c r="AL37" s="2">
        <v>2.727331065905153E-6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1.2834499133671309E-7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3.2086247834178272E-8</v>
      </c>
      <c r="BA37" s="2">
        <v>0</v>
      </c>
      <c r="BB37" s="2">
        <v>0</v>
      </c>
      <c r="BC37" s="2">
        <v>3.8503497401013924E-7</v>
      </c>
      <c r="BD37" s="2">
        <v>1.6043123917089137E-7</v>
      </c>
      <c r="BE37" s="2">
        <v>3.2086247834178272E-8</v>
      </c>
    </row>
    <row r="38" spans="1:57" x14ac:dyDescent="0.2">
      <c r="A38" s="2" t="s">
        <v>21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3.4913841019685265E-9</v>
      </c>
      <c r="Y38" s="2">
        <v>1.0474152305905579E-8</v>
      </c>
      <c r="Z38" s="2">
        <v>2.7931072815748212E-8</v>
      </c>
      <c r="AA38" s="2">
        <v>3.4913841019685261E-8</v>
      </c>
      <c r="AB38" s="2">
        <v>2.7931072815748212E-8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4.8879377427559377E-8</v>
      </c>
      <c r="AK38" s="2">
        <v>-3.4913841019685265E-9</v>
      </c>
      <c r="AL38" s="2">
        <v>1.3036025218407024E-3</v>
      </c>
      <c r="AM38" s="2">
        <v>0</v>
      </c>
      <c r="AN38" s="2">
        <v>0</v>
      </c>
      <c r="AO38" s="2">
        <v>6.9827682039370531E-9</v>
      </c>
      <c r="AP38" s="2">
        <v>3.4913841019685265E-9</v>
      </c>
      <c r="AQ38" s="2">
        <v>1.0474152305905579E-8</v>
      </c>
      <c r="AR38" s="2">
        <v>-6.6336297937402004E-8</v>
      </c>
      <c r="AS38" s="2">
        <v>3.4913841019685261E-8</v>
      </c>
      <c r="AT38" s="2">
        <v>9.566392439393763E-7</v>
      </c>
      <c r="AU38" s="2">
        <v>4.6784546966378253E-7</v>
      </c>
      <c r="AV38" s="2">
        <v>8.7284602549213148E-8</v>
      </c>
      <c r="AW38" s="2">
        <v>3.1422456917716736E-8</v>
      </c>
      <c r="AX38" s="2">
        <v>0</v>
      </c>
      <c r="AY38" s="2">
        <v>0</v>
      </c>
      <c r="AZ38" s="2">
        <v>5.9353529733464942E-8</v>
      </c>
      <c r="BA38" s="2">
        <v>3.4913841019685265E-9</v>
      </c>
      <c r="BB38" s="2">
        <v>6.9827682039370531E-9</v>
      </c>
      <c r="BC38" s="2">
        <v>4.1896609223622315E-8</v>
      </c>
      <c r="BD38" s="2">
        <v>4.5387993325590833E-8</v>
      </c>
      <c r="BE38" s="2">
        <v>3.4913841019685261E-8</v>
      </c>
    </row>
    <row r="39" spans="1:57" x14ac:dyDescent="0.2">
      <c r="A39" s="2" t="s">
        <v>20</v>
      </c>
      <c r="B39" s="2">
        <v>2.2672945993042643E-8</v>
      </c>
      <c r="C39" s="2">
        <v>1.9433953708322265E-8</v>
      </c>
      <c r="D39" s="2">
        <v>1.2955969138881511E-8</v>
      </c>
      <c r="E39" s="2">
        <v>4.5345891986085293E-8</v>
      </c>
      <c r="F39" s="2">
        <v>2.2672945993042643E-8</v>
      </c>
      <c r="G39" s="2">
        <v>2.5911938277763022E-8</v>
      </c>
      <c r="H39" s="2">
        <v>1.2955969138881511E-8</v>
      </c>
      <c r="I39" s="2">
        <v>4.5345891986085293E-8</v>
      </c>
      <c r="J39" s="2">
        <v>3.2389922847203779E-8</v>
      </c>
      <c r="K39" s="2">
        <v>1.9433953708322265E-8</v>
      </c>
      <c r="L39" s="2">
        <v>1.2955969138881511E-8</v>
      </c>
      <c r="M39" s="2">
        <v>4.5345891986085293E-8</v>
      </c>
      <c r="N39" s="2">
        <v>1.2955969138881511E-8</v>
      </c>
      <c r="O39" s="2">
        <v>3.886790741664453E-8</v>
      </c>
      <c r="P39" s="2">
        <v>2.5911938277763022E-8</v>
      </c>
      <c r="Q39" s="2">
        <v>1.9433953708322265E-8</v>
      </c>
      <c r="R39" s="2">
        <v>3.2389922847203779E-8</v>
      </c>
      <c r="S39" s="2">
        <v>2.2672945993042643E-8</v>
      </c>
      <c r="T39" s="2">
        <v>2.5911938277763022E-8</v>
      </c>
      <c r="U39" s="2">
        <v>7.1257830263848309E-8</v>
      </c>
      <c r="V39" s="2">
        <v>6.8018837979127933E-8</v>
      </c>
      <c r="W39" s="2">
        <v>7.4496822548568684E-8</v>
      </c>
      <c r="X39" s="2">
        <v>7.7735814833289059E-8</v>
      </c>
      <c r="Y39" s="2">
        <v>2.5911938277763022E-8</v>
      </c>
      <c r="Z39" s="2">
        <v>1.619496142360189E-8</v>
      </c>
      <c r="AA39" s="2">
        <v>0</v>
      </c>
      <c r="AB39" s="2">
        <v>0</v>
      </c>
      <c r="AC39" s="2">
        <v>1.1239303227979709E-6</v>
      </c>
      <c r="AD39" s="2">
        <v>9.0691783972170587E-8</v>
      </c>
      <c r="AE39" s="2">
        <v>3.5628915131924154E-8</v>
      </c>
      <c r="AF39" s="2">
        <v>1.1117841017302696E-4</v>
      </c>
      <c r="AG39" s="2">
        <v>2.9150930562483397E-8</v>
      </c>
      <c r="AH39" s="2">
        <v>4.8803840149252761E-3</v>
      </c>
      <c r="AI39" s="2">
        <v>2.1388037753694068E-4</v>
      </c>
      <c r="AJ39" s="2">
        <v>0</v>
      </c>
      <c r="AK39" s="2">
        <v>0</v>
      </c>
      <c r="AL39" s="2">
        <v>9.7169768541611324E-9</v>
      </c>
      <c r="AM39" s="2">
        <v>1.8535794103738443E-2</v>
      </c>
      <c r="AN39" s="2">
        <v>1.5217109652844809E-4</v>
      </c>
      <c r="AO39" s="2">
        <v>4.7188878596091181E-5</v>
      </c>
      <c r="AP39" s="2">
        <v>1.0364775311105209E-7</v>
      </c>
      <c r="AQ39" s="2">
        <v>6.8018837979127933E-8</v>
      </c>
      <c r="AR39" s="2">
        <v>3.886790741664453E-8</v>
      </c>
      <c r="AS39" s="2">
        <v>4.0455013636157519E-6</v>
      </c>
      <c r="AT39" s="2">
        <v>5.1176078098581977E-7</v>
      </c>
      <c r="AU39" s="2">
        <v>3.6697782585881878E-6</v>
      </c>
      <c r="AV39" s="2">
        <v>7.906380167002442E-6</v>
      </c>
      <c r="AW39" s="2">
        <v>2.5134580129430131E-6</v>
      </c>
      <c r="AX39" s="2">
        <v>3.0122628247899514E-7</v>
      </c>
      <c r="AY39" s="2">
        <v>4.5345891986085296E-7</v>
      </c>
      <c r="AZ39" s="2">
        <v>3.2389922847203777E-9</v>
      </c>
      <c r="BA39" s="2">
        <v>1.7166659109018002E-7</v>
      </c>
      <c r="BB39" s="2">
        <v>4.2106899701364905E-8</v>
      </c>
      <c r="BC39" s="2">
        <v>0</v>
      </c>
      <c r="BD39" s="2">
        <v>0</v>
      </c>
      <c r="BE39" s="2">
        <v>3.2389922847203777E-9</v>
      </c>
    </row>
    <row r="40" spans="1:57" x14ac:dyDescent="0.2">
      <c r="A40" s="2" t="s">
        <v>19</v>
      </c>
      <c r="B40" s="2">
        <v>2.214647308188474E-8</v>
      </c>
      <c r="C40" s="2">
        <v>2.2792411880106373E-8</v>
      </c>
      <c r="D40" s="2">
        <v>1.2641945050909205E-8</v>
      </c>
      <c r="E40" s="2">
        <v>4.1801467942057443E-8</v>
      </c>
      <c r="F40" s="2">
        <v>8.6740352904048556E-9</v>
      </c>
      <c r="G40" s="2">
        <v>2.0854595485441461E-8</v>
      </c>
      <c r="H40" s="2">
        <v>1.0058189858022649E-8</v>
      </c>
      <c r="I40" s="2">
        <v>3.7003065440982414E-8</v>
      </c>
      <c r="J40" s="2">
        <v>2.8329030150577561E-8</v>
      </c>
      <c r="K40" s="2">
        <v>1.5594808128493836E-8</v>
      </c>
      <c r="L40" s="2">
        <v>6.8284958669144597E-9</v>
      </c>
      <c r="M40" s="2">
        <v>4.3647007365547834E-8</v>
      </c>
      <c r="N40" s="2">
        <v>5.721172212820224E-9</v>
      </c>
      <c r="O40" s="2">
        <v>2.5283890101818411E-8</v>
      </c>
      <c r="P40" s="2">
        <v>2.1961919139535697E-8</v>
      </c>
      <c r="Q40" s="2">
        <v>1.2826498993258244E-8</v>
      </c>
      <c r="R40" s="2">
        <v>2.8790415006450158E-8</v>
      </c>
      <c r="S40" s="2">
        <v>1.854767120607847E-8</v>
      </c>
      <c r="T40" s="2">
        <v>1.8639948177252987E-8</v>
      </c>
      <c r="U40" s="2">
        <v>7.5390285449582632E-8</v>
      </c>
      <c r="V40" s="2">
        <v>7.5298008478408093E-8</v>
      </c>
      <c r="W40" s="2">
        <v>6.9484559294413371E-8</v>
      </c>
      <c r="X40" s="2">
        <v>1.4376752108990175E-7</v>
      </c>
      <c r="Y40" s="2">
        <v>5.6196675445282523E-8</v>
      </c>
      <c r="Z40" s="2">
        <v>5.5089351791188291E-8</v>
      </c>
      <c r="AA40" s="2">
        <v>2.5837551928865527E-9</v>
      </c>
      <c r="AB40" s="2">
        <v>1.0150466829197172E-9</v>
      </c>
      <c r="AC40" s="2">
        <v>1.5849031184079638E-5</v>
      </c>
      <c r="AD40" s="2">
        <v>2.5221972254160307E-5</v>
      </c>
      <c r="AE40" s="2">
        <v>3.8018112123902126E-8</v>
      </c>
      <c r="AF40" s="2">
        <v>2.7013621926484786E-5</v>
      </c>
      <c r="AG40" s="2">
        <v>5.1675103857731054E-9</v>
      </c>
      <c r="AH40" s="2">
        <v>1.8577329024613959E-4</v>
      </c>
      <c r="AI40" s="2">
        <v>4.9616220076885163E-5</v>
      </c>
      <c r="AJ40" s="2">
        <v>9.2276971174519735E-11</v>
      </c>
      <c r="AK40" s="2">
        <v>0</v>
      </c>
      <c r="AL40" s="2">
        <v>2.0208656687219822E-8</v>
      </c>
      <c r="AM40" s="2">
        <v>2.7739315710892561E-4</v>
      </c>
      <c r="AN40" s="2">
        <v>1.7828536468781776E-3</v>
      </c>
      <c r="AO40" s="2">
        <v>1.0936039140200093E-4</v>
      </c>
      <c r="AP40" s="2">
        <v>2.6225115207798511E-6</v>
      </c>
      <c r="AQ40" s="2">
        <v>1.0707819735091271E-6</v>
      </c>
      <c r="AR40" s="2">
        <v>1.9599628677467993E-7</v>
      </c>
      <c r="AS40" s="2">
        <v>4.8419110929838122E-5</v>
      </c>
      <c r="AT40" s="2">
        <v>2.9750095506665163E-6</v>
      </c>
      <c r="AU40" s="2">
        <v>3.1122254068030271E-6</v>
      </c>
      <c r="AV40" s="2">
        <v>1.1013164232707756E-4</v>
      </c>
      <c r="AW40" s="2">
        <v>4.8891292191338145E-5</v>
      </c>
      <c r="AX40" s="2">
        <v>1.8197018715615293E-7</v>
      </c>
      <c r="AY40" s="2">
        <v>3.6836966892868282E-7</v>
      </c>
      <c r="AZ40" s="2">
        <v>1.1996006252687564E-9</v>
      </c>
      <c r="BA40" s="2">
        <v>2.6206659813563603E-7</v>
      </c>
      <c r="BB40" s="2">
        <v>7.9727303094785049E-8</v>
      </c>
      <c r="BC40" s="2">
        <v>1.8455394234903947E-10</v>
      </c>
      <c r="BD40" s="2">
        <v>3.6910788469807894E-10</v>
      </c>
      <c r="BE40" s="2">
        <v>9.4122510598010132E-9</v>
      </c>
    </row>
    <row r="41" spans="1:57" x14ac:dyDescent="0.2">
      <c r="A41" s="2" t="s">
        <v>18</v>
      </c>
      <c r="B41" s="2">
        <v>6.5051481742651127E-9</v>
      </c>
      <c r="C41" s="2">
        <v>0</v>
      </c>
      <c r="D41" s="2">
        <v>6.5051481742651127E-9</v>
      </c>
      <c r="E41" s="2">
        <v>2.6020592697060451E-8</v>
      </c>
      <c r="F41" s="2">
        <v>0</v>
      </c>
      <c r="G41" s="2">
        <v>1.3010296348530225E-8</v>
      </c>
      <c r="H41" s="2">
        <v>6.5051481742651127E-9</v>
      </c>
      <c r="I41" s="2">
        <v>1.9515444522795338E-8</v>
      </c>
      <c r="J41" s="2">
        <v>1.3010296348530225E-8</v>
      </c>
      <c r="K41" s="2">
        <v>6.5051481742651127E-9</v>
      </c>
      <c r="L41" s="2">
        <v>0</v>
      </c>
      <c r="M41" s="2">
        <v>1.9515444522795338E-8</v>
      </c>
      <c r="N41" s="2">
        <v>0</v>
      </c>
      <c r="O41" s="2">
        <v>1.3010296348530225E-8</v>
      </c>
      <c r="P41" s="2">
        <v>6.5051481742651127E-9</v>
      </c>
      <c r="Q41" s="2">
        <v>6.5051481742651127E-9</v>
      </c>
      <c r="R41" s="2">
        <v>1.3010296348530225E-8</v>
      </c>
      <c r="S41" s="2">
        <v>6.5051481742651127E-9</v>
      </c>
      <c r="T41" s="2">
        <v>6.5051481742651127E-9</v>
      </c>
      <c r="U41" s="2">
        <v>3.9030889045590676E-8</v>
      </c>
      <c r="V41" s="2">
        <v>5.8546333568386018E-8</v>
      </c>
      <c r="W41" s="2">
        <v>3.9030889045590676E-8</v>
      </c>
      <c r="X41" s="2">
        <v>9.7577222613976714E-8</v>
      </c>
      <c r="Y41" s="2">
        <v>7.155662991691625E-8</v>
      </c>
      <c r="Z41" s="2">
        <v>6.5051481742651134E-8</v>
      </c>
      <c r="AA41" s="2">
        <v>0</v>
      </c>
      <c r="AB41" s="2">
        <v>0</v>
      </c>
      <c r="AC41" s="2">
        <v>1.3010296348530225E-8</v>
      </c>
      <c r="AD41" s="2">
        <v>2.6020592697060451E-8</v>
      </c>
      <c r="AE41" s="2">
        <v>6.5051481742651127E-9</v>
      </c>
      <c r="AF41" s="2">
        <v>5.2041185394120902E-8</v>
      </c>
      <c r="AG41" s="2">
        <v>6.5051481742651127E-9</v>
      </c>
      <c r="AH41" s="2">
        <v>4.8482869342797884E-5</v>
      </c>
      <c r="AI41" s="2">
        <v>1.094165922911392E-5</v>
      </c>
      <c r="AJ41" s="2">
        <v>0</v>
      </c>
      <c r="AK41" s="2">
        <v>0</v>
      </c>
      <c r="AL41" s="2">
        <v>5.2041185394120902E-8</v>
      </c>
      <c r="AM41" s="2">
        <v>2.4003996763038265E-5</v>
      </c>
      <c r="AN41" s="2">
        <v>8.8411468836437153E-5</v>
      </c>
      <c r="AO41" s="2">
        <v>2.1685080572765286E-2</v>
      </c>
      <c r="AP41" s="2">
        <v>3.3826770506178593E-7</v>
      </c>
      <c r="AQ41" s="2">
        <v>2.86226519667665E-7</v>
      </c>
      <c r="AR41" s="2">
        <v>5.7245303933533E-7</v>
      </c>
      <c r="AS41" s="2">
        <v>3.7131385778705267E-5</v>
      </c>
      <c r="AT41" s="2">
        <v>7.9557962171262319E-6</v>
      </c>
      <c r="AU41" s="2">
        <v>-7.0515806209033835E-6</v>
      </c>
      <c r="AV41" s="2">
        <v>5.8377199715855128E-5</v>
      </c>
      <c r="AW41" s="2">
        <v>2.1519030160468993E-5</v>
      </c>
      <c r="AX41" s="2">
        <v>3.9030889045590676E-8</v>
      </c>
      <c r="AY41" s="2">
        <v>1.431132598338325E-7</v>
      </c>
      <c r="AZ41" s="2">
        <v>6.5051481742651127E-9</v>
      </c>
      <c r="BA41" s="2">
        <v>2.7321622331913472E-7</v>
      </c>
      <c r="BB41" s="2">
        <v>1.1058751896250693E-7</v>
      </c>
      <c r="BC41" s="2">
        <v>0</v>
      </c>
      <c r="BD41" s="2">
        <v>0</v>
      </c>
      <c r="BE41" s="2">
        <v>1.3010296348530225E-8</v>
      </c>
    </row>
    <row r="42" spans="1:57" x14ac:dyDescent="0.2">
      <c r="A42" s="2" t="s">
        <v>17</v>
      </c>
      <c r="B42" s="2">
        <v>1.8274708597853119E-8</v>
      </c>
      <c r="C42" s="2">
        <v>1.9069261145585863E-8</v>
      </c>
      <c r="D42" s="2">
        <v>8.7400780250601886E-9</v>
      </c>
      <c r="E42" s="2">
        <v>5.8002335984490337E-8</v>
      </c>
      <c r="F42" s="2">
        <v>3.9727627386637212E-9</v>
      </c>
      <c r="G42" s="2">
        <v>1.9069261145585863E-8</v>
      </c>
      <c r="H42" s="2">
        <v>6.3564203818619549E-9</v>
      </c>
      <c r="I42" s="2">
        <v>4.2111285029835452E-8</v>
      </c>
      <c r="J42" s="2">
        <v>3.178210190930977E-8</v>
      </c>
      <c r="K42" s="2">
        <v>1.1918288215991167E-8</v>
      </c>
      <c r="L42" s="2">
        <v>3.9727627386637212E-9</v>
      </c>
      <c r="M42" s="2">
        <v>2.4551673724941797E-7</v>
      </c>
      <c r="N42" s="2">
        <v>2.3836576431982329E-9</v>
      </c>
      <c r="O42" s="2">
        <v>2.780933917064605E-8</v>
      </c>
      <c r="P42" s="2">
        <v>1.9069261145585863E-8</v>
      </c>
      <c r="Q42" s="2">
        <v>7.1509729295946995E-9</v>
      </c>
      <c r="R42" s="2">
        <v>3.178210190930977E-8</v>
      </c>
      <c r="S42" s="2">
        <v>1.5096498406922144E-8</v>
      </c>
      <c r="T42" s="2">
        <v>2.1452918788784093E-8</v>
      </c>
      <c r="U42" s="2">
        <v>1.0003416575955251E-6</v>
      </c>
      <c r="V42" s="2">
        <v>1.6447237738067808E-7</v>
      </c>
      <c r="W42" s="2">
        <v>-2.5346226272674548E-7</v>
      </c>
      <c r="X42" s="2">
        <v>1.5668576241289717E-5</v>
      </c>
      <c r="Y42" s="2">
        <v>1.5199790238127401E-6</v>
      </c>
      <c r="Z42" s="2">
        <v>1.3029867230269275E-5</v>
      </c>
      <c r="AA42" s="2">
        <v>2.0578910986278079E-7</v>
      </c>
      <c r="AB42" s="2">
        <v>1.0329183120525676E-8</v>
      </c>
      <c r="AC42" s="2">
        <v>3.5222514440992555E-6</v>
      </c>
      <c r="AD42" s="2">
        <v>4.422161659661362E-5</v>
      </c>
      <c r="AE42" s="2">
        <v>2.6140778820407287E-7</v>
      </c>
      <c r="AF42" s="2">
        <v>2.2485837100836666E-7</v>
      </c>
      <c r="AG42" s="2">
        <v>1.5096498406922144E-8</v>
      </c>
      <c r="AH42" s="2">
        <v>2.3042023884249585E-7</v>
      </c>
      <c r="AI42" s="2">
        <v>3.0908094106803754E-7</v>
      </c>
      <c r="AJ42" s="2">
        <v>7.9455254773274436E-10</v>
      </c>
      <c r="AK42" s="2">
        <v>0</v>
      </c>
      <c r="AL42" s="2">
        <v>5.4824125793559359E-8</v>
      </c>
      <c r="AM42" s="2">
        <v>1.3984124840096302E-7</v>
      </c>
      <c r="AN42" s="2">
        <v>7.0516538611281061E-6</v>
      </c>
      <c r="AO42" s="2">
        <v>2.6689020078342882E-6</v>
      </c>
      <c r="AP42" s="2">
        <v>1.0493195451981217E-2</v>
      </c>
      <c r="AQ42" s="2">
        <v>1.3914688892949936E-3</v>
      </c>
      <c r="AR42" s="2">
        <v>3.4960312100240753E-7</v>
      </c>
      <c r="AS42" s="2">
        <v>4.1362816529871211E-5</v>
      </c>
      <c r="AT42" s="2">
        <v>1.5215681289082054E-6</v>
      </c>
      <c r="AU42" s="2">
        <v>1.2426801846540122E-6</v>
      </c>
      <c r="AV42" s="2">
        <v>-2.2517619202745976E-6</v>
      </c>
      <c r="AW42" s="2">
        <v>3.9145220369149117E-4</v>
      </c>
      <c r="AX42" s="2">
        <v>3.4165759552508007E-8</v>
      </c>
      <c r="AY42" s="2">
        <v>1.525540891646869E-7</v>
      </c>
      <c r="AZ42" s="2">
        <v>3.4165759552508007E-8</v>
      </c>
      <c r="BA42" s="2">
        <v>4.1952374520288897E-7</v>
      </c>
      <c r="BB42" s="2">
        <v>2.494894999880817E-7</v>
      </c>
      <c r="BC42" s="2">
        <v>7.9455254773274436E-10</v>
      </c>
      <c r="BD42" s="2">
        <v>7.9455254773274436E-10</v>
      </c>
      <c r="BE42" s="2">
        <v>5.7207783436757602E-8</v>
      </c>
    </row>
    <row r="43" spans="1:57" x14ac:dyDescent="0.2">
      <c r="A43" s="2" t="s">
        <v>16</v>
      </c>
      <c r="B43" s="2">
        <v>1.9437936714170255E-8</v>
      </c>
      <c r="C43" s="2">
        <v>1.9267428497379289E-8</v>
      </c>
      <c r="D43" s="2">
        <v>9.7189683570851277E-9</v>
      </c>
      <c r="E43" s="2">
        <v>6.581617168131333E-8</v>
      </c>
      <c r="F43" s="2">
        <v>2.3871150350735407E-9</v>
      </c>
      <c r="G43" s="2">
        <v>1.9096920280588323E-8</v>
      </c>
      <c r="H43" s="2">
        <v>5.7972793708928827E-9</v>
      </c>
      <c r="I43" s="2">
        <v>4.3991119932069531E-8</v>
      </c>
      <c r="J43" s="2">
        <v>3.5124692658939236E-8</v>
      </c>
      <c r="K43" s="2">
        <v>1.2788116259322537E-8</v>
      </c>
      <c r="L43" s="2">
        <v>3.5806725526103105E-9</v>
      </c>
      <c r="M43" s="2">
        <v>1.7818108654656068E-7</v>
      </c>
      <c r="N43" s="2">
        <v>1.5345739511187045E-9</v>
      </c>
      <c r="O43" s="2">
        <v>2.6599281819390876E-8</v>
      </c>
      <c r="P43" s="2">
        <v>1.9267428497379289E-8</v>
      </c>
      <c r="Q43" s="2">
        <v>9.0369354899212603E-9</v>
      </c>
      <c r="R43" s="2">
        <v>3.1032495455956021E-8</v>
      </c>
      <c r="S43" s="2">
        <v>1.4834214860814143E-8</v>
      </c>
      <c r="T43" s="2">
        <v>1.9608444930961225E-8</v>
      </c>
      <c r="U43" s="2">
        <v>6.0837331751017075E-7</v>
      </c>
      <c r="V43" s="2">
        <v>2.1432882850624573E-7</v>
      </c>
      <c r="W43" s="2">
        <v>-7.928632080779974E-8</v>
      </c>
      <c r="X43" s="2">
        <v>1.0265276683683388E-5</v>
      </c>
      <c r="Y43" s="2">
        <v>1.9226506525349462E-6</v>
      </c>
      <c r="Z43" s="2">
        <v>1.5045304033201361E-5</v>
      </c>
      <c r="AA43" s="2">
        <v>3.137351188953796E-7</v>
      </c>
      <c r="AB43" s="2">
        <v>1.6368788811932846E-8</v>
      </c>
      <c r="AC43" s="2">
        <v>6.1382958044748181E-9</v>
      </c>
      <c r="AD43" s="2">
        <v>3.8313196312930325E-6</v>
      </c>
      <c r="AE43" s="2">
        <v>8.5765633045856492E-8</v>
      </c>
      <c r="AF43" s="2">
        <v>4.3991119932069531E-8</v>
      </c>
      <c r="AG43" s="2">
        <v>1.0401001224248995E-8</v>
      </c>
      <c r="AH43" s="2">
        <v>7.6387681122353303E-8</v>
      </c>
      <c r="AI43" s="2">
        <v>1.7221329895887685E-7</v>
      </c>
      <c r="AJ43" s="2">
        <v>1.8755903847006389E-9</v>
      </c>
      <c r="AK43" s="2">
        <v>1.7050821679096713E-10</v>
      </c>
      <c r="AL43" s="2">
        <v>6.070092517758431E-8</v>
      </c>
      <c r="AM43" s="2">
        <v>3.3078594057447632E-8</v>
      </c>
      <c r="AN43" s="2">
        <v>6.8060059814282456E-6</v>
      </c>
      <c r="AO43" s="2">
        <v>2.736827387711814E-6</v>
      </c>
      <c r="AP43" s="2">
        <v>1.1006787932110449E-3</v>
      </c>
      <c r="AQ43" s="2">
        <v>3.0671108405714072E-3</v>
      </c>
      <c r="AR43" s="2">
        <v>3.5721471417707622E-7</v>
      </c>
      <c r="AS43" s="2">
        <v>3.8166047721839711E-5</v>
      </c>
      <c r="AT43" s="2">
        <v>1.6273304210529906E-6</v>
      </c>
      <c r="AU43" s="2">
        <v>1.5144539815373703E-6</v>
      </c>
      <c r="AV43" s="2">
        <v>4.8304977816881E-6</v>
      </c>
      <c r="AW43" s="2">
        <v>2.8624476113503912E-4</v>
      </c>
      <c r="AX43" s="2">
        <v>2.4553183217899272E-8</v>
      </c>
      <c r="AY43" s="2">
        <v>1.2037880105442283E-7</v>
      </c>
      <c r="AZ43" s="2">
        <v>4.8253825351843712E-8</v>
      </c>
      <c r="BA43" s="2">
        <v>3.7955129057669296E-7</v>
      </c>
      <c r="BB43" s="2">
        <v>2.5695588270398754E-7</v>
      </c>
      <c r="BC43" s="2">
        <v>6.8203286716386852E-10</v>
      </c>
      <c r="BD43" s="2">
        <v>2.2166068182825726E-9</v>
      </c>
      <c r="BE43" s="2">
        <v>6.5986679898104303E-8</v>
      </c>
    </row>
    <row r="44" spans="1:57" x14ac:dyDescent="0.2">
      <c r="A44" s="2" t="s">
        <v>15</v>
      </c>
      <c r="B44" s="2">
        <v>1.1209469107314566E-9</v>
      </c>
      <c r="C44" s="2">
        <v>7.1332985228365419E-10</v>
      </c>
      <c r="D44" s="2">
        <v>6.1142558767170364E-10</v>
      </c>
      <c r="E44" s="2">
        <v>2.6495108799107154E-9</v>
      </c>
      <c r="F44" s="2">
        <v>1.0190426461195061E-10</v>
      </c>
      <c r="G44" s="2">
        <v>7.1332985228365419E-10</v>
      </c>
      <c r="H44" s="2">
        <v>2.0380852922390121E-10</v>
      </c>
      <c r="I44" s="2">
        <v>2.4457023506868145E-9</v>
      </c>
      <c r="J44" s="2">
        <v>1.9361810276270617E-9</v>
      </c>
      <c r="K44" s="2">
        <v>7.1332985228365419E-10</v>
      </c>
      <c r="L44" s="2">
        <v>2.0380852922390121E-10</v>
      </c>
      <c r="M44" s="2">
        <v>3.0571279383585181E-9</v>
      </c>
      <c r="N44" s="2">
        <v>1.0190426461195061E-10</v>
      </c>
      <c r="O44" s="2">
        <v>1.4266597045673084E-9</v>
      </c>
      <c r="P44" s="2">
        <v>1.019042646119506E-9</v>
      </c>
      <c r="Q44" s="2">
        <v>5.0952132305975298E-10</v>
      </c>
      <c r="R44" s="2">
        <v>1.7323724984031599E-9</v>
      </c>
      <c r="S44" s="2">
        <v>9.171383815075553E-10</v>
      </c>
      <c r="T44" s="2">
        <v>1.019042646119506E-9</v>
      </c>
      <c r="U44" s="2">
        <v>7.7447241105082467E-9</v>
      </c>
      <c r="V44" s="2">
        <v>1.0088522196583111E-8</v>
      </c>
      <c r="W44" s="2">
        <v>5.7066388182692335E-9</v>
      </c>
      <c r="X44" s="2">
        <v>4.4226450841586558E-8</v>
      </c>
      <c r="Y44" s="2">
        <v>7.5511060077455392E-8</v>
      </c>
      <c r="Z44" s="2">
        <v>2.9195571811323846E-7</v>
      </c>
      <c r="AA44" s="2">
        <v>1.4939165192111958E-7</v>
      </c>
      <c r="AB44" s="2">
        <v>7.3371070520604427E-8</v>
      </c>
      <c r="AC44" s="2">
        <v>1.4266597045673084E-9</v>
      </c>
      <c r="AD44" s="2">
        <v>4.2799791137019251E-9</v>
      </c>
      <c r="AE44" s="2">
        <v>8.1523411689560485E-10</v>
      </c>
      <c r="AF44" s="2">
        <v>3.0571279383585182E-10</v>
      </c>
      <c r="AG44" s="2">
        <v>4.0761705844780242E-10</v>
      </c>
      <c r="AH44" s="2">
        <v>1.3349458664165528E-8</v>
      </c>
      <c r="AI44" s="2">
        <v>8.3561496981799498E-9</v>
      </c>
      <c r="AJ44" s="2">
        <v>3.5360779820346857E-8</v>
      </c>
      <c r="AK44" s="2">
        <v>3.4647449968063207E-9</v>
      </c>
      <c r="AL44" s="2">
        <v>1.3793659353609023E-5</v>
      </c>
      <c r="AM44" s="2">
        <v>7.7447241105082467E-9</v>
      </c>
      <c r="AN44" s="2">
        <v>4.4124546576974611E-8</v>
      </c>
      <c r="AO44" s="2">
        <v>6.3180644059409376E-8</v>
      </c>
      <c r="AP44" s="2">
        <v>7.2148219345261037E-8</v>
      </c>
      <c r="AQ44" s="2">
        <v>1.4694594957043277E-7</v>
      </c>
      <c r="AR44" s="2">
        <v>7.7870663514971591E-4</v>
      </c>
      <c r="AS44" s="2">
        <v>2.1079916177628103E-6</v>
      </c>
      <c r="AT44" s="2">
        <v>5.7896836606294516E-4</v>
      </c>
      <c r="AU44" s="2">
        <v>1.5300415810161323E-5</v>
      </c>
      <c r="AV44" s="2">
        <v>2.6906802028139439E-6</v>
      </c>
      <c r="AW44" s="2">
        <v>6.6594436923909724E-7</v>
      </c>
      <c r="AX44" s="2">
        <v>4.0761705844780242E-10</v>
      </c>
      <c r="AY44" s="2">
        <v>2.9552236737465678E-9</v>
      </c>
      <c r="AZ44" s="2">
        <v>9.2223359473815298E-8</v>
      </c>
      <c r="BA44" s="2">
        <v>2.4660832036092045E-8</v>
      </c>
      <c r="BB44" s="2">
        <v>2.4966544829927896E-8</v>
      </c>
      <c r="BC44" s="2">
        <v>3.0265566589749332E-8</v>
      </c>
      <c r="BD44" s="2">
        <v>4.1373131432451938E-8</v>
      </c>
      <c r="BE44" s="2">
        <v>4.4022642312362658E-8</v>
      </c>
    </row>
    <row r="45" spans="1:57" x14ac:dyDescent="0.2">
      <c r="A45" s="2" t="s">
        <v>14</v>
      </c>
      <c r="B45" s="2">
        <v>7.2846122279500863E-9</v>
      </c>
      <c r="C45" s="2">
        <v>7.2846122279500863E-9</v>
      </c>
      <c r="D45" s="2">
        <v>4.8564081519667237E-9</v>
      </c>
      <c r="E45" s="2">
        <v>2.7924346873808661E-8</v>
      </c>
      <c r="F45" s="2">
        <v>1.2141020379916809E-9</v>
      </c>
      <c r="G45" s="2">
        <v>7.2846122279500863E-9</v>
      </c>
      <c r="H45" s="2">
        <v>2.4282040759833618E-9</v>
      </c>
      <c r="I45" s="2">
        <v>2.4282040759833617E-8</v>
      </c>
      <c r="J45" s="2">
        <v>1.6997428531883534E-8</v>
      </c>
      <c r="K45" s="2">
        <v>4.8564081519667237E-9</v>
      </c>
      <c r="L45" s="2">
        <v>1.2141020379916809E-9</v>
      </c>
      <c r="M45" s="2">
        <v>3.0352550949792022E-8</v>
      </c>
      <c r="N45" s="2">
        <v>0</v>
      </c>
      <c r="O45" s="2">
        <v>1.4569224455900173E-8</v>
      </c>
      <c r="P45" s="2">
        <v>8.4987142659417668E-9</v>
      </c>
      <c r="Q45" s="2">
        <v>4.8564081519667237E-9</v>
      </c>
      <c r="R45" s="2">
        <v>1.578332649389185E-8</v>
      </c>
      <c r="S45" s="2">
        <v>6.0705101899584042E-9</v>
      </c>
      <c r="T45" s="2">
        <v>9.7128163039334473E-9</v>
      </c>
      <c r="U45" s="2">
        <v>5.9490999861592368E-8</v>
      </c>
      <c r="V45" s="2">
        <v>8.2558938583434314E-8</v>
      </c>
      <c r="W45" s="2">
        <v>4.7349979481675556E-8</v>
      </c>
      <c r="X45" s="2">
        <v>3.6544471343549597E-7</v>
      </c>
      <c r="Y45" s="2">
        <v>2.9866910134595349E-7</v>
      </c>
      <c r="Z45" s="2">
        <v>8.9600730403786047E-7</v>
      </c>
      <c r="AA45" s="2">
        <v>5.3420489671633962E-8</v>
      </c>
      <c r="AB45" s="2">
        <v>9.7128163039334473E-9</v>
      </c>
      <c r="AC45" s="2">
        <v>1.6997428531883534E-8</v>
      </c>
      <c r="AD45" s="2">
        <v>5.0992285595650608E-8</v>
      </c>
      <c r="AE45" s="2">
        <v>7.2846122279500863E-9</v>
      </c>
      <c r="AF45" s="2">
        <v>3.6423061139750432E-9</v>
      </c>
      <c r="AG45" s="2">
        <v>4.8564081519667237E-9</v>
      </c>
      <c r="AH45" s="2">
        <v>6.556151005155078E-8</v>
      </c>
      <c r="AI45" s="2">
        <v>1.4569224455900174E-7</v>
      </c>
      <c r="AJ45" s="2">
        <v>1.2141020379916809E-9</v>
      </c>
      <c r="AK45" s="2">
        <v>0</v>
      </c>
      <c r="AL45" s="2">
        <v>1.0441277526728456E-7</v>
      </c>
      <c r="AM45" s="2">
        <v>4.127946929171715E-8</v>
      </c>
      <c r="AN45" s="2">
        <v>1.3841977335143156E-5</v>
      </c>
      <c r="AO45" s="2">
        <v>1.0017555915469359E-5</v>
      </c>
      <c r="AP45" s="2">
        <v>1.4860608945018173E-6</v>
      </c>
      <c r="AQ45" s="2">
        <v>1.6539712063560671E-5</v>
      </c>
      <c r="AR45" s="2">
        <v>3.4711177266182157E-6</v>
      </c>
      <c r="AS45" s="2">
        <v>9.9844352118729478E-3</v>
      </c>
      <c r="AT45" s="2">
        <v>2.0627715035682458E-4</v>
      </c>
      <c r="AU45" s="2">
        <v>4.4241878264416849E-6</v>
      </c>
      <c r="AV45" s="2">
        <v>1.2873852370048588E-4</v>
      </c>
      <c r="AW45" s="2">
        <v>7.6751645715312502E-4</v>
      </c>
      <c r="AX45" s="2">
        <v>1.335512241790849E-8</v>
      </c>
      <c r="AY45" s="2">
        <v>7.7702530431467579E-8</v>
      </c>
      <c r="AZ45" s="2">
        <v>1.335512241790849E-8</v>
      </c>
      <c r="BA45" s="2">
        <v>3.7879983585340445E-7</v>
      </c>
      <c r="BB45" s="2">
        <v>2.4282040759833618E-7</v>
      </c>
      <c r="BC45" s="2">
        <v>0</v>
      </c>
      <c r="BD45" s="2">
        <v>2.4282040759833618E-9</v>
      </c>
      <c r="BE45" s="2">
        <v>7.0417918203517489E-8</v>
      </c>
    </row>
    <row r="46" spans="1:57" x14ac:dyDescent="0.2">
      <c r="A46" s="2" t="s">
        <v>13</v>
      </c>
      <c r="B46" s="2">
        <v>5.6362939000363821E-9</v>
      </c>
      <c r="C46" s="2">
        <v>2.818146950018191E-9</v>
      </c>
      <c r="D46" s="2">
        <v>2.818146950018191E-9</v>
      </c>
      <c r="E46" s="2">
        <v>9.863514325063669E-9</v>
      </c>
      <c r="F46" s="2">
        <v>0</v>
      </c>
      <c r="G46" s="2">
        <v>2.818146950018191E-9</v>
      </c>
      <c r="H46" s="2">
        <v>1.4090734750090955E-9</v>
      </c>
      <c r="I46" s="2">
        <v>8.4544408500545739E-9</v>
      </c>
      <c r="J46" s="2">
        <v>8.4544408500545739E-9</v>
      </c>
      <c r="K46" s="2">
        <v>1.4090734750090955E-9</v>
      </c>
      <c r="L46" s="2">
        <v>0</v>
      </c>
      <c r="M46" s="2">
        <v>9.863514325063669E-9</v>
      </c>
      <c r="N46" s="2">
        <v>0</v>
      </c>
      <c r="O46" s="2">
        <v>5.6362939000363821E-9</v>
      </c>
      <c r="P46" s="2">
        <v>5.6362939000363821E-9</v>
      </c>
      <c r="Q46" s="2">
        <v>2.818146950018191E-9</v>
      </c>
      <c r="R46" s="2">
        <v>7.0453673750454772E-9</v>
      </c>
      <c r="S46" s="2">
        <v>2.818146950018191E-9</v>
      </c>
      <c r="T46" s="2">
        <v>1.4090734750090955E-9</v>
      </c>
      <c r="U46" s="2">
        <v>2.8181469500181909E-8</v>
      </c>
      <c r="V46" s="2">
        <v>3.9454057300254676E-8</v>
      </c>
      <c r="W46" s="2">
        <v>1.6908881700109148E-8</v>
      </c>
      <c r="X46" s="2">
        <v>1.2963475970083679E-7</v>
      </c>
      <c r="Y46" s="2">
        <v>1.7895233132615515E-7</v>
      </c>
      <c r="Z46" s="2">
        <v>4.0299501385260135E-7</v>
      </c>
      <c r="AA46" s="2">
        <v>1.5358900877599141E-7</v>
      </c>
      <c r="AB46" s="2">
        <v>7.4680894175482057E-8</v>
      </c>
      <c r="AC46" s="2">
        <v>5.6362939000363821E-9</v>
      </c>
      <c r="AD46" s="2">
        <v>1.4090734750090954E-8</v>
      </c>
      <c r="AE46" s="2">
        <v>1.4090734750090955E-9</v>
      </c>
      <c r="AF46" s="2">
        <v>1.4090734750090955E-9</v>
      </c>
      <c r="AG46" s="2">
        <v>1.4090734750090955E-9</v>
      </c>
      <c r="AH46" s="2">
        <v>2.8181469500181909E-8</v>
      </c>
      <c r="AI46" s="2">
        <v>1.8317955175118243E-8</v>
      </c>
      <c r="AJ46" s="2">
        <v>1.1272587800072764E-8</v>
      </c>
      <c r="AK46" s="2">
        <v>2.818146950018191E-9</v>
      </c>
      <c r="AL46" s="2">
        <v>2.5363322550163724E-7</v>
      </c>
      <c r="AM46" s="2">
        <v>1.5499808225100053E-8</v>
      </c>
      <c r="AN46" s="2">
        <v>1.6486159657606417E-7</v>
      </c>
      <c r="AO46" s="2">
        <v>2.5926951940167358E-7</v>
      </c>
      <c r="AP46" s="2">
        <v>2.3108804990149166E-7</v>
      </c>
      <c r="AQ46" s="2">
        <v>4.3540370377781054E-7</v>
      </c>
      <c r="AR46" s="2">
        <v>2.0205972724282928E-4</v>
      </c>
      <c r="AS46" s="2">
        <v>9.9989262860120424E-5</v>
      </c>
      <c r="AT46" s="2">
        <v>5.1975041926981252E-3</v>
      </c>
      <c r="AU46" s="2">
        <v>3.5233882242602439E-5</v>
      </c>
      <c r="AV46" s="2">
        <v>1.3618695135962908E-5</v>
      </c>
      <c r="AW46" s="2">
        <v>4.087722151001386E-6</v>
      </c>
      <c r="AX46" s="2">
        <v>1.4090734750090955E-9</v>
      </c>
      <c r="AY46" s="2">
        <v>9.863514325063669E-9</v>
      </c>
      <c r="AZ46" s="2">
        <v>9.1589775875591212E-8</v>
      </c>
      <c r="BA46" s="2">
        <v>7.7499041125500267E-8</v>
      </c>
      <c r="BB46" s="2">
        <v>6.9044600275445677E-8</v>
      </c>
      <c r="BC46" s="2">
        <v>1.9727028650127338E-8</v>
      </c>
      <c r="BD46" s="2">
        <v>3.5226836875227394E-8</v>
      </c>
      <c r="BE46" s="2">
        <v>5.7772012475372916E-8</v>
      </c>
    </row>
    <row r="47" spans="1:57" x14ac:dyDescent="0.2">
      <c r="A47" s="2" t="s">
        <v>12</v>
      </c>
      <c r="B47" s="2">
        <v>4.6600493965236031E-9</v>
      </c>
      <c r="C47" s="2">
        <v>2.3300246982618016E-9</v>
      </c>
      <c r="D47" s="2">
        <v>4.6600493965236031E-9</v>
      </c>
      <c r="E47" s="2">
        <v>1.6310172887832612E-8</v>
      </c>
      <c r="F47" s="2">
        <v>0</v>
      </c>
      <c r="G47" s="2">
        <v>6.9900740947854043E-9</v>
      </c>
      <c r="H47" s="2">
        <v>2.3300246982618016E-9</v>
      </c>
      <c r="I47" s="2">
        <v>1.1650123491309008E-8</v>
      </c>
      <c r="J47" s="2">
        <v>9.3200987930472063E-9</v>
      </c>
      <c r="K47" s="2">
        <v>2.3300246982618016E-9</v>
      </c>
      <c r="L47" s="2">
        <v>0</v>
      </c>
      <c r="M47" s="2">
        <v>1.3980148189570809E-8</v>
      </c>
      <c r="N47" s="2">
        <v>0</v>
      </c>
      <c r="O47" s="2">
        <v>9.3200987930472063E-9</v>
      </c>
      <c r="P47" s="2">
        <v>4.6600493965236031E-9</v>
      </c>
      <c r="Q47" s="2">
        <v>2.3300246982618016E-9</v>
      </c>
      <c r="R47" s="2">
        <v>1.1650123491309008E-8</v>
      </c>
      <c r="S47" s="2">
        <v>4.6600493965236031E-9</v>
      </c>
      <c r="T47" s="2">
        <v>4.6600493965236031E-9</v>
      </c>
      <c r="U47" s="2">
        <v>3.0290321077403414E-8</v>
      </c>
      <c r="V47" s="2">
        <v>3.9610419870450622E-8</v>
      </c>
      <c r="W47" s="2">
        <v>2.3300246982618017E-8</v>
      </c>
      <c r="X47" s="2">
        <v>8.1550864439163048E-8</v>
      </c>
      <c r="Y47" s="2">
        <v>1.0252108672351928E-7</v>
      </c>
      <c r="Z47" s="2">
        <v>9.7861037326995673E-8</v>
      </c>
      <c r="AA47" s="2">
        <v>2.3300246982618017E-8</v>
      </c>
      <c r="AB47" s="2">
        <v>1.1650123491309008E-8</v>
      </c>
      <c r="AC47" s="2">
        <v>9.3200987930472063E-9</v>
      </c>
      <c r="AD47" s="2">
        <v>1.8640197586094413E-8</v>
      </c>
      <c r="AE47" s="2">
        <v>2.3300246982618016E-9</v>
      </c>
      <c r="AF47" s="2">
        <v>0</v>
      </c>
      <c r="AG47" s="2">
        <v>2.3300246982618016E-9</v>
      </c>
      <c r="AH47" s="2">
        <v>6.9900740947854043E-9</v>
      </c>
      <c r="AI47" s="2">
        <v>4.6600493965236031E-9</v>
      </c>
      <c r="AJ47" s="2">
        <v>2.3300246982618016E-9</v>
      </c>
      <c r="AK47" s="2">
        <v>0</v>
      </c>
      <c r="AL47" s="2">
        <v>1.0252108672351928E-7</v>
      </c>
      <c r="AM47" s="2">
        <v>-5.126054336175964E-8</v>
      </c>
      <c r="AN47" s="2">
        <v>1.7102381285241622E-6</v>
      </c>
      <c r="AO47" s="2">
        <v>1.4371592338878791E-5</v>
      </c>
      <c r="AP47" s="2">
        <v>3.1455333426534323E-7</v>
      </c>
      <c r="AQ47" s="2">
        <v>-8.0851857029684502E-7</v>
      </c>
      <c r="AR47" s="2">
        <v>1.9292604501607717E-6</v>
      </c>
      <c r="AS47" s="2">
        <v>1.3467542755953213E-5</v>
      </c>
      <c r="AT47" s="2">
        <v>2.5231837457477049E-5</v>
      </c>
      <c r="AU47" s="2">
        <v>8.7754159094086404E-3</v>
      </c>
      <c r="AV47" s="2">
        <v>2.5164266741227459E-5</v>
      </c>
      <c r="AW47" s="2">
        <v>1.0664523043944266E-5</v>
      </c>
      <c r="AX47" s="2">
        <v>9.3200987930472063E-9</v>
      </c>
      <c r="AY47" s="2">
        <v>4.8930518663497837E-8</v>
      </c>
      <c r="AZ47" s="2">
        <v>1.3980148189570809E-8</v>
      </c>
      <c r="BA47" s="2">
        <v>2.1902232163660938E-7</v>
      </c>
      <c r="BB47" s="2">
        <v>1.3747145719744628E-7</v>
      </c>
      <c r="BC47" s="2">
        <v>0</v>
      </c>
      <c r="BD47" s="2">
        <v>4.6600493965236031E-9</v>
      </c>
      <c r="BE47" s="2">
        <v>3.7280395172188825E-8</v>
      </c>
    </row>
    <row r="48" spans="1:57" x14ac:dyDescent="0.2">
      <c r="A48" s="2" t="s">
        <v>11</v>
      </c>
      <c r="B48" s="2">
        <v>6.6364386367389836E-9</v>
      </c>
      <c r="C48" s="2">
        <v>6.6364386367389836E-9</v>
      </c>
      <c r="D48" s="2">
        <v>4.7403133119564164E-9</v>
      </c>
      <c r="E48" s="2">
        <v>2.0857378572608236E-8</v>
      </c>
      <c r="F48" s="2">
        <v>9.4806266239128319E-10</v>
      </c>
      <c r="G48" s="2">
        <v>6.6364386367389836E-9</v>
      </c>
      <c r="H48" s="2">
        <v>1.8961253247825664E-9</v>
      </c>
      <c r="I48" s="2">
        <v>1.8961253247825665E-8</v>
      </c>
      <c r="J48" s="2">
        <v>1.3272877273477967E-8</v>
      </c>
      <c r="K48" s="2">
        <v>3.7922506495651328E-9</v>
      </c>
      <c r="L48" s="2">
        <v>9.4806266239128319E-10</v>
      </c>
      <c r="M48" s="2">
        <v>2.27535038973908E-8</v>
      </c>
      <c r="N48" s="2">
        <v>9.4806266239128319E-10</v>
      </c>
      <c r="O48" s="2">
        <v>1.2324814611086682E-8</v>
      </c>
      <c r="P48" s="2">
        <v>6.6364386367389836E-9</v>
      </c>
      <c r="Q48" s="2">
        <v>3.7922506495651328E-9</v>
      </c>
      <c r="R48" s="2">
        <v>1.3272877273477967E-8</v>
      </c>
      <c r="S48" s="2">
        <v>4.7403133119564164E-9</v>
      </c>
      <c r="T48" s="2">
        <v>7.5845012991302655E-9</v>
      </c>
      <c r="U48" s="2">
        <v>4.55070077947816E-8</v>
      </c>
      <c r="V48" s="2">
        <v>6.352019838021597E-8</v>
      </c>
      <c r="W48" s="2">
        <v>3.6026381170868767E-8</v>
      </c>
      <c r="X48" s="2">
        <v>1.5548227663217048E-7</v>
      </c>
      <c r="Y48" s="2">
        <v>1.7823578052956124E-7</v>
      </c>
      <c r="Z48" s="2">
        <v>3.4888705975999223E-7</v>
      </c>
      <c r="AA48" s="2">
        <v>2.4649629222173364E-8</v>
      </c>
      <c r="AB48" s="2">
        <v>7.5845012991302655E-9</v>
      </c>
      <c r="AC48" s="2">
        <v>8.5325639615215491E-9</v>
      </c>
      <c r="AD48" s="2">
        <v>2.6545754546955934E-8</v>
      </c>
      <c r="AE48" s="2">
        <v>5.6883759743477E-9</v>
      </c>
      <c r="AF48" s="2">
        <v>1.8961253247825664E-9</v>
      </c>
      <c r="AG48" s="2">
        <v>3.7922506495651328E-9</v>
      </c>
      <c r="AH48" s="2">
        <v>4.4558945132390311E-8</v>
      </c>
      <c r="AI48" s="2">
        <v>8.153338896565038E-8</v>
      </c>
      <c r="AJ48" s="2">
        <v>9.4806266239128319E-10</v>
      </c>
      <c r="AK48" s="2">
        <v>0</v>
      </c>
      <c r="AL48" s="2">
        <v>9.7650454226302173E-8</v>
      </c>
      <c r="AM48" s="2">
        <v>2.8441879871738498E-8</v>
      </c>
      <c r="AN48" s="2">
        <v>2.9149134617882395E-5</v>
      </c>
      <c r="AO48" s="2">
        <v>9.361170728451532E-6</v>
      </c>
      <c r="AP48" s="2">
        <v>1.7074608549667014E-6</v>
      </c>
      <c r="AQ48" s="2">
        <v>-4.0529678817227366E-6</v>
      </c>
      <c r="AR48" s="2">
        <v>4.1269167693892561E-6</v>
      </c>
      <c r="AS48" s="2">
        <v>3.4474687011332953E-4</v>
      </c>
      <c r="AT48" s="2">
        <v>6.8342045081138045E-5</v>
      </c>
      <c r="AU48" s="2">
        <v>5.5689200788863975E-6</v>
      </c>
      <c r="AV48" s="2">
        <v>1.644037264171783E-2</v>
      </c>
      <c r="AW48" s="2">
        <v>1.3072836051713406E-3</v>
      </c>
      <c r="AX48" s="2">
        <v>1.0428689286304118E-8</v>
      </c>
      <c r="AY48" s="2">
        <v>6.6364386367389829E-8</v>
      </c>
      <c r="AZ48" s="2">
        <v>1.0428689286304118E-8</v>
      </c>
      <c r="BA48" s="2">
        <v>2.7493817209347219E-7</v>
      </c>
      <c r="BB48" s="2">
        <v>1.7539159254238743E-7</v>
      </c>
      <c r="BC48" s="2">
        <v>9.4806266239128319E-10</v>
      </c>
      <c r="BD48" s="2">
        <v>2.84418798717385E-9</v>
      </c>
      <c r="BE48" s="2">
        <v>4.9299258444346728E-8</v>
      </c>
    </row>
    <row r="49" spans="1:57" x14ac:dyDescent="0.2">
      <c r="A49" s="2" t="s">
        <v>10</v>
      </c>
      <c r="B49" s="2">
        <v>7.6663393404124841E-9</v>
      </c>
      <c r="C49" s="2">
        <v>6.8732697534732608E-9</v>
      </c>
      <c r="D49" s="2">
        <v>3.7009914057163715E-9</v>
      </c>
      <c r="E49" s="2">
        <v>2.8021792071852529E-8</v>
      </c>
      <c r="F49" s="2">
        <v>1.5861391738784448E-9</v>
      </c>
      <c r="G49" s="2">
        <v>8.4594089273517075E-9</v>
      </c>
      <c r="H49" s="2">
        <v>2.3792087608176676E-9</v>
      </c>
      <c r="I49" s="2">
        <v>2.749307901389305E-8</v>
      </c>
      <c r="J49" s="2">
        <v>1.6654461325723671E-8</v>
      </c>
      <c r="K49" s="2">
        <v>3.9653479346961126E-9</v>
      </c>
      <c r="L49" s="2">
        <v>1.0574261159189632E-9</v>
      </c>
      <c r="M49" s="2">
        <v>3.0665357361649937E-8</v>
      </c>
      <c r="N49" s="2">
        <v>5.2871305795948161E-10</v>
      </c>
      <c r="O49" s="2">
        <v>1.8240600499602117E-8</v>
      </c>
      <c r="P49" s="2">
        <v>8.1950523983719664E-9</v>
      </c>
      <c r="Q49" s="2">
        <v>3.7009914057163723E-9</v>
      </c>
      <c r="R49" s="2">
        <v>1.6918817854703415E-8</v>
      </c>
      <c r="S49" s="2">
        <v>5.2871305795948157E-9</v>
      </c>
      <c r="T49" s="2">
        <v>1.1631687275108596E-8</v>
      </c>
      <c r="U49" s="2">
        <v>5.419308844084687E-8</v>
      </c>
      <c r="V49" s="2">
        <v>6.6882201831874423E-8</v>
      </c>
      <c r="W49" s="2">
        <v>5.6043584143705057E-8</v>
      </c>
      <c r="X49" s="2">
        <v>1.1288023787434934E-7</v>
      </c>
      <c r="Y49" s="2">
        <v>2.6277038980586238E-7</v>
      </c>
      <c r="Z49" s="2">
        <v>6.090774427693229E-7</v>
      </c>
      <c r="AA49" s="2">
        <v>4.4676253397576196E-8</v>
      </c>
      <c r="AB49" s="2">
        <v>2.1148522318379265E-9</v>
      </c>
      <c r="AC49" s="2">
        <v>1.1896043804088335E-8</v>
      </c>
      <c r="AD49" s="2">
        <v>2.59069398400146E-8</v>
      </c>
      <c r="AE49" s="2">
        <v>7.6663393404124841E-9</v>
      </c>
      <c r="AF49" s="2">
        <v>3.1722783477568897E-9</v>
      </c>
      <c r="AG49" s="2">
        <v>5.5514871085745577E-9</v>
      </c>
      <c r="AH49" s="2">
        <v>-1.0230597671515969E-7</v>
      </c>
      <c r="AI49" s="2">
        <v>2.6620702468259897E-7</v>
      </c>
      <c r="AJ49" s="2">
        <v>5.2871305795948161E-10</v>
      </c>
      <c r="AK49" s="2">
        <v>0</v>
      </c>
      <c r="AL49" s="2">
        <v>1.4883272581559408E-7</v>
      </c>
      <c r="AM49" s="2">
        <v>-4.9170314390231788E-8</v>
      </c>
      <c r="AN49" s="2">
        <v>3.822780458617338E-5</v>
      </c>
      <c r="AO49" s="2">
        <v>1.8727280869453819E-5</v>
      </c>
      <c r="AP49" s="2">
        <v>1.4588065645647732E-4</v>
      </c>
      <c r="AQ49" s="2">
        <v>3.1543814107449619E-5</v>
      </c>
      <c r="AR49" s="2">
        <v>2.0759918220779049E-6</v>
      </c>
      <c r="AS49" s="2">
        <v>4.3823069135946985E-4</v>
      </c>
      <c r="AT49" s="2">
        <v>2.1839285928603326E-5</v>
      </c>
      <c r="AU49" s="2">
        <v>5.9686417113045889E-6</v>
      </c>
      <c r="AV49" s="2">
        <v>2.5389911340636029E-4</v>
      </c>
      <c r="AW49" s="2">
        <v>3.6281585384171635E-3</v>
      </c>
      <c r="AX49" s="2">
        <v>1.9562383144500823E-8</v>
      </c>
      <c r="AY49" s="2">
        <v>1.2768420349721484E-7</v>
      </c>
      <c r="AZ49" s="2">
        <v>7.4019828114327447E-9</v>
      </c>
      <c r="BA49" s="2">
        <v>5.5461999779949626E-7</v>
      </c>
      <c r="BB49" s="2">
        <v>3.373189309781493E-7</v>
      </c>
      <c r="BC49" s="2">
        <v>0</v>
      </c>
      <c r="BD49" s="2">
        <v>5.2871305795948161E-10</v>
      </c>
      <c r="BE49" s="2">
        <v>9.0145576382091615E-8</v>
      </c>
    </row>
    <row r="50" spans="1:57" x14ac:dyDescent="0.2">
      <c r="A50" s="2" t="s">
        <v>9</v>
      </c>
      <c r="B50" s="2">
        <v>1.2561320600881397E-6</v>
      </c>
      <c r="C50" s="2">
        <v>1.4875801783623362E-6</v>
      </c>
      <c r="D50" s="2">
        <v>1.4102554661207296E-6</v>
      </c>
      <c r="E50" s="2">
        <v>2.3865457104773407E-6</v>
      </c>
      <c r="F50" s="2">
        <v>7.8061138072479029E-7</v>
      </c>
      <c r="G50" s="2">
        <v>1.7200803335377791E-6</v>
      </c>
      <c r="H50" s="2">
        <v>1.6585361748148677E-6</v>
      </c>
      <c r="I50" s="2">
        <v>1.190905772210866E-6</v>
      </c>
      <c r="J50" s="2">
        <v>1.3955269495032806E-6</v>
      </c>
      <c r="K50" s="2">
        <v>1.3134680712060657E-6</v>
      </c>
      <c r="L50" s="2">
        <v>9.3000062070177168E-7</v>
      </c>
      <c r="M50" s="2">
        <v>8.3531729958960041E-7</v>
      </c>
      <c r="N50" s="2">
        <v>9.6524385689352441E-7</v>
      </c>
      <c r="O50" s="2">
        <v>1.060453196456319E-6</v>
      </c>
      <c r="P50" s="2">
        <v>1.1614487389759683E-6</v>
      </c>
      <c r="Q50" s="2">
        <v>1.0446726429376235E-6</v>
      </c>
      <c r="R50" s="2">
        <v>1.2045822519270686E-6</v>
      </c>
      <c r="S50" s="2">
        <v>1.1830154954515185E-6</v>
      </c>
      <c r="T50" s="2">
        <v>1.022053849560827E-6</v>
      </c>
      <c r="U50" s="2">
        <v>1.146194203907896E-6</v>
      </c>
      <c r="V50" s="2">
        <v>2.2929144262664157E-6</v>
      </c>
      <c r="W50" s="2">
        <v>1.4355043517506422E-6</v>
      </c>
      <c r="X50" s="2">
        <v>8.1901072762028198E-7</v>
      </c>
      <c r="Y50" s="2">
        <v>4.0766429923295986E-7</v>
      </c>
      <c r="Z50" s="2">
        <v>1.1046387463086656E-7</v>
      </c>
      <c r="AA50" s="2">
        <v>1.052036901246348E-9</v>
      </c>
      <c r="AB50" s="2">
        <v>0</v>
      </c>
      <c r="AC50" s="2">
        <v>4.5658401514091508E-7</v>
      </c>
      <c r="AD50" s="2">
        <v>5.1602410006133374E-7</v>
      </c>
      <c r="AE50" s="2">
        <v>7.059167607362996E-7</v>
      </c>
      <c r="AF50" s="2">
        <v>4.460636461284516E-7</v>
      </c>
      <c r="AG50" s="2">
        <v>9.3894293436236569E-7</v>
      </c>
      <c r="AH50" s="2">
        <v>8.6267025902200533E-8</v>
      </c>
      <c r="AI50" s="2">
        <v>7.9954804494722451E-8</v>
      </c>
      <c r="AJ50" s="2">
        <v>0</v>
      </c>
      <c r="AK50" s="2">
        <v>0</v>
      </c>
      <c r="AL50" s="2">
        <v>0</v>
      </c>
      <c r="AM50" s="2">
        <v>1.2098424364333002E-7</v>
      </c>
      <c r="AN50" s="2">
        <v>9.2053228859055445E-8</v>
      </c>
      <c r="AO50" s="2">
        <v>2.2092774926173312E-8</v>
      </c>
      <c r="AP50" s="2">
        <v>2.8720607404025301E-7</v>
      </c>
      <c r="AQ50" s="2">
        <v>2.0935534334802324E-7</v>
      </c>
      <c r="AR50" s="2">
        <v>0</v>
      </c>
      <c r="AS50" s="2">
        <v>1.4728516617448876E-8</v>
      </c>
      <c r="AT50" s="2">
        <v>1.5780553518695221E-9</v>
      </c>
      <c r="AU50" s="2">
        <v>3.6821291543622181E-9</v>
      </c>
      <c r="AV50" s="2">
        <v>8.4162952099707843E-9</v>
      </c>
      <c r="AW50" s="2">
        <v>3.3139162389259962E-8</v>
      </c>
      <c r="AX50" s="2">
        <v>1.5880786334461468E-3</v>
      </c>
      <c r="AY50" s="2">
        <v>9.602256408745792E-5</v>
      </c>
      <c r="AZ50" s="2">
        <v>5.2601845062317402E-10</v>
      </c>
      <c r="BA50" s="2">
        <v>2.2134856402223166E-6</v>
      </c>
      <c r="BB50" s="2">
        <v>1.6175067356662602E-6</v>
      </c>
      <c r="BC50" s="2">
        <v>0</v>
      </c>
      <c r="BD50" s="2">
        <v>0</v>
      </c>
      <c r="BE50" s="2">
        <v>7.9954804494722451E-8</v>
      </c>
    </row>
    <row r="51" spans="1:57" x14ac:dyDescent="0.2">
      <c r="A51" s="2" t="s">
        <v>8</v>
      </c>
      <c r="B51" s="2">
        <v>1.3575176819529999E-6</v>
      </c>
      <c r="C51" s="2">
        <v>1.3799874169484025E-6</v>
      </c>
      <c r="D51" s="2">
        <v>9.012092174309832E-7</v>
      </c>
      <c r="E51" s="2">
        <v>2.3019379282212957E-6</v>
      </c>
      <c r="F51" s="2">
        <v>3.6573814807901054E-7</v>
      </c>
      <c r="G51" s="2">
        <v>1.3156894060384818E-6</v>
      </c>
      <c r="H51" s="2">
        <v>7.715761309190467E-7</v>
      </c>
      <c r="I51" s="2">
        <v>1.7564419001790666E-6</v>
      </c>
      <c r="J51" s="2">
        <v>1.5161885798436107E-6</v>
      </c>
      <c r="K51" s="2">
        <v>1.0540034153997193E-6</v>
      </c>
      <c r="L51" s="2">
        <v>4.8984022289977119E-7</v>
      </c>
      <c r="M51" s="2">
        <v>1.4435940513969262E-6</v>
      </c>
      <c r="N51" s="2">
        <v>3.2978657208636676E-7</v>
      </c>
      <c r="O51" s="2">
        <v>1.4380630397057503E-6</v>
      </c>
      <c r="P51" s="2">
        <v>1.3813701698711964E-6</v>
      </c>
      <c r="Q51" s="2">
        <v>9.8901402802840148E-7</v>
      </c>
      <c r="R51" s="2">
        <v>1.6029563257489334E-6</v>
      </c>
      <c r="S51" s="2">
        <v>1.243440565822496E-6</v>
      </c>
      <c r="T51" s="2">
        <v>1.2437862540531943E-6</v>
      </c>
      <c r="U51" s="2">
        <v>2.3613963039014368E-6</v>
      </c>
      <c r="V51" s="2">
        <v>3.1858627341173543E-6</v>
      </c>
      <c r="W51" s="2">
        <v>2.6666390116082105E-6</v>
      </c>
      <c r="X51" s="2">
        <v>2.2483562524630285E-6</v>
      </c>
      <c r="Y51" s="2">
        <v>1.2109458721368372E-6</v>
      </c>
      <c r="Z51" s="2">
        <v>3.9339320653489033E-7</v>
      </c>
      <c r="AA51" s="2">
        <v>3.802570537683474E-9</v>
      </c>
      <c r="AB51" s="2">
        <v>1.3827529227939903E-9</v>
      </c>
      <c r="AC51" s="2">
        <v>6.1809055648891388E-7</v>
      </c>
      <c r="AD51" s="2">
        <v>1.1048195853123984E-6</v>
      </c>
      <c r="AE51" s="2">
        <v>6.661412205560048E-7</v>
      </c>
      <c r="AF51" s="2">
        <v>3.5363906000456309E-7</v>
      </c>
      <c r="AG51" s="2">
        <v>9.1227124081333533E-7</v>
      </c>
      <c r="AH51" s="2">
        <v>1.4899162743105248E-7</v>
      </c>
      <c r="AI51" s="2">
        <v>1.130400514384087E-7</v>
      </c>
      <c r="AJ51" s="2">
        <v>0</v>
      </c>
      <c r="AK51" s="2">
        <v>0</v>
      </c>
      <c r="AL51" s="2">
        <v>2.4198176148894831E-9</v>
      </c>
      <c r="AM51" s="2">
        <v>1.8874577396137971E-7</v>
      </c>
      <c r="AN51" s="2">
        <v>2.2262322056983241E-7</v>
      </c>
      <c r="AO51" s="2">
        <v>8.331086359833791E-8</v>
      </c>
      <c r="AP51" s="2">
        <v>1.1151902322333532E-6</v>
      </c>
      <c r="AQ51" s="2">
        <v>9.1572812312032011E-7</v>
      </c>
      <c r="AR51" s="2">
        <v>2.4198176148894831E-9</v>
      </c>
      <c r="AS51" s="2">
        <v>7.1211775523890507E-8</v>
      </c>
      <c r="AT51" s="2">
        <v>7.6051410753669481E-9</v>
      </c>
      <c r="AU51" s="2">
        <v>2.1086982072608352E-8</v>
      </c>
      <c r="AV51" s="2">
        <v>4.5630846452201678E-8</v>
      </c>
      <c r="AW51" s="2">
        <v>1.7837512704042477E-7</v>
      </c>
      <c r="AX51" s="2">
        <v>3.1860355782327031E-4</v>
      </c>
      <c r="AY51" s="2">
        <v>1.7465797606454688E-3</v>
      </c>
      <c r="AZ51" s="2">
        <v>2.7655058455879806E-9</v>
      </c>
      <c r="BA51" s="2">
        <v>6.2232869419727736E-5</v>
      </c>
      <c r="BB51" s="2">
        <v>1.1641396857002605E-5</v>
      </c>
      <c r="BC51" s="2">
        <v>0</v>
      </c>
      <c r="BD51" s="2">
        <v>3.4568823069849757E-10</v>
      </c>
      <c r="BE51" s="2">
        <v>2.2469734995402349E-7</v>
      </c>
    </row>
    <row r="52" spans="1:57" x14ac:dyDescent="0.2">
      <c r="A52" s="2" t="s">
        <v>7</v>
      </c>
      <c r="B52" s="2">
        <v>1.2641815890661438E-10</v>
      </c>
      <c r="C52" s="2">
        <v>3.7925447671984316E-10</v>
      </c>
      <c r="D52" s="2">
        <v>1.2641815890661438E-10</v>
      </c>
      <c r="E52" s="2">
        <v>1.643436065785987E-9</v>
      </c>
      <c r="F52" s="2">
        <v>1.2641815890661438E-10</v>
      </c>
      <c r="G52" s="2">
        <v>5.0567263562645751E-10</v>
      </c>
      <c r="H52" s="2">
        <v>1.2641815890661438E-10</v>
      </c>
      <c r="I52" s="2">
        <v>1.011345271252915E-9</v>
      </c>
      <c r="J52" s="2">
        <v>8.8492711234630072E-10</v>
      </c>
      <c r="K52" s="2">
        <v>2.5283631781322875E-10</v>
      </c>
      <c r="L52" s="2">
        <v>0</v>
      </c>
      <c r="M52" s="2">
        <v>1.7698542246926014E-9</v>
      </c>
      <c r="N52" s="2">
        <v>0</v>
      </c>
      <c r="O52" s="2">
        <v>6.3209079453307191E-10</v>
      </c>
      <c r="P52" s="2">
        <v>3.7925447671984316E-10</v>
      </c>
      <c r="Q52" s="2">
        <v>1.2641815890661438E-10</v>
      </c>
      <c r="R52" s="2">
        <v>8.8492711234630072E-10</v>
      </c>
      <c r="S52" s="2">
        <v>1.2641815890661438E-10</v>
      </c>
      <c r="T52" s="2">
        <v>5.0567263562645751E-10</v>
      </c>
      <c r="U52" s="2">
        <v>5.5623989918910337E-9</v>
      </c>
      <c r="V52" s="2">
        <v>5.9416534686108771E-9</v>
      </c>
      <c r="W52" s="2">
        <v>4.1717992439182751E-9</v>
      </c>
      <c r="X52" s="2">
        <v>1.1086872536110083E-7</v>
      </c>
      <c r="Y52" s="2">
        <v>3.4486873749724409E-7</v>
      </c>
      <c r="Z52" s="2">
        <v>1.6376208304762828E-6</v>
      </c>
      <c r="AA52" s="2">
        <v>3.6934329306156467E-6</v>
      </c>
      <c r="AB52" s="2">
        <v>2.6157181259367585E-6</v>
      </c>
      <c r="AC52" s="2">
        <v>2.02269054250583E-9</v>
      </c>
      <c r="AD52" s="2">
        <v>5.8152353097042629E-9</v>
      </c>
      <c r="AE52" s="2">
        <v>5.0567263562645751E-10</v>
      </c>
      <c r="AF52" s="2">
        <v>2.5283631781322875E-10</v>
      </c>
      <c r="AG52" s="2">
        <v>3.7925447671984316E-10</v>
      </c>
      <c r="AH52" s="2">
        <v>3.7925447671984316E-10</v>
      </c>
      <c r="AI52" s="2">
        <v>5.0567263562645751E-10</v>
      </c>
      <c r="AJ52" s="2">
        <v>4.0592870824913881E-7</v>
      </c>
      <c r="AK52" s="2">
        <v>1.1440843381048601E-7</v>
      </c>
      <c r="AL52" s="2">
        <v>3.2135495994061383E-7</v>
      </c>
      <c r="AM52" s="2">
        <v>5.0567263562645751E-10</v>
      </c>
      <c r="AN52" s="2">
        <v>3.9189629261050459E-9</v>
      </c>
      <c r="AO52" s="2">
        <v>3.5397084493852029E-9</v>
      </c>
      <c r="AP52" s="2">
        <v>1.2755592233677394E-7</v>
      </c>
      <c r="AQ52" s="2">
        <v>2.080842895602873E-7</v>
      </c>
      <c r="AR52" s="2">
        <v>6.6913131509270994E-7</v>
      </c>
      <c r="AS52" s="2">
        <v>3.2868721315719747E-8</v>
      </c>
      <c r="AT52" s="2">
        <v>8.1666130653672895E-8</v>
      </c>
      <c r="AU52" s="2">
        <v>1.9721232789431848E-8</v>
      </c>
      <c r="AV52" s="2">
        <v>1.4411670115354041E-8</v>
      </c>
      <c r="AW52" s="2">
        <v>4.399351929950181E-8</v>
      </c>
      <c r="AX52" s="2">
        <v>2.5283631781322875E-10</v>
      </c>
      <c r="AY52" s="2">
        <v>3.9189629261050459E-9</v>
      </c>
      <c r="AZ52" s="2">
        <v>9.7952228094767098E-4</v>
      </c>
      <c r="BA52" s="2">
        <v>3.9695301896676932E-8</v>
      </c>
      <c r="BB52" s="2">
        <v>1.6977958741158314E-7</v>
      </c>
      <c r="BC52" s="2">
        <v>2.6901784215327545E-7</v>
      </c>
      <c r="BD52" s="2">
        <v>5.1641565077034172E-5</v>
      </c>
      <c r="BE52" s="2">
        <v>2.2993440414570656E-5</v>
      </c>
    </row>
    <row r="53" spans="1:57" x14ac:dyDescent="0.2">
      <c r="A53" s="2" t="s">
        <v>6</v>
      </c>
      <c r="B53" s="2">
        <v>3.632351482693643E-7</v>
      </c>
      <c r="C53" s="2">
        <v>2.9815035207775462E-7</v>
      </c>
      <c r="D53" s="2">
        <v>1.2211147475949619E-7</v>
      </c>
      <c r="E53" s="2">
        <v>7.6800059506099382E-7</v>
      </c>
      <c r="F53" s="2">
        <v>4.9588416145988293E-8</v>
      </c>
      <c r="G53" s="2">
        <v>2.6653773678468708E-7</v>
      </c>
      <c r="H53" s="2">
        <v>6.632450659525934E-8</v>
      </c>
      <c r="I53" s="2">
        <v>9.0746801547158592E-7</v>
      </c>
      <c r="J53" s="2">
        <v>5.2873648715660022E-7</v>
      </c>
      <c r="K53" s="2">
        <v>1.8905583655658038E-7</v>
      </c>
      <c r="L53" s="2">
        <v>4.3389864127739765E-8</v>
      </c>
      <c r="M53" s="2">
        <v>1.0822671823861947E-6</v>
      </c>
      <c r="N53" s="2">
        <v>1.4876524843796488E-8</v>
      </c>
      <c r="O53" s="2">
        <v>6.229544778339781E-7</v>
      </c>
      <c r="P53" s="2">
        <v>3.6447485867301403E-7</v>
      </c>
      <c r="Q53" s="2">
        <v>1.7479916691460876E-7</v>
      </c>
      <c r="R53" s="2">
        <v>5.9692055935733418E-7</v>
      </c>
      <c r="S53" s="2">
        <v>2.8017455122483388E-7</v>
      </c>
      <c r="T53" s="2">
        <v>4.1344341961717742E-7</v>
      </c>
      <c r="U53" s="2">
        <v>1.8112168997322226E-6</v>
      </c>
      <c r="V53" s="2">
        <v>1.4727759595358524E-6</v>
      </c>
      <c r="W53" s="2">
        <v>1.8855995239512051E-6</v>
      </c>
      <c r="X53" s="2">
        <v>2.4874789249231377E-6</v>
      </c>
      <c r="Y53" s="2">
        <v>2.4236338391351784E-6</v>
      </c>
      <c r="Z53" s="2">
        <v>1.2161559059803631E-6</v>
      </c>
      <c r="AA53" s="2">
        <v>3.471189130219181E-8</v>
      </c>
      <c r="AB53" s="2">
        <v>1.3636814440146783E-8</v>
      </c>
      <c r="AC53" s="2">
        <v>3.719131210949122E-7</v>
      </c>
      <c r="AD53" s="2">
        <v>9.3722106515917885E-7</v>
      </c>
      <c r="AE53" s="2">
        <v>2.436030943171675E-7</v>
      </c>
      <c r="AF53" s="2">
        <v>9.545770108102747E-8</v>
      </c>
      <c r="AG53" s="2">
        <v>2.0455221660220176E-7</v>
      </c>
      <c r="AH53" s="2">
        <v>9.8556977090151738E-8</v>
      </c>
      <c r="AI53" s="2">
        <v>8.2440741842705552E-8</v>
      </c>
      <c r="AJ53" s="2">
        <v>1.8595656054745609E-9</v>
      </c>
      <c r="AK53" s="2">
        <v>6.1985520182485368E-10</v>
      </c>
      <c r="AL53" s="2">
        <v>1.1157393632847367E-8</v>
      </c>
      <c r="AM53" s="2">
        <v>9.545770108102747E-8</v>
      </c>
      <c r="AN53" s="2">
        <v>2.6281860557373797E-7</v>
      </c>
      <c r="AO53" s="2">
        <v>1.2273132996132106E-7</v>
      </c>
      <c r="AP53" s="2">
        <v>2.3232172964395518E-6</v>
      </c>
      <c r="AQ53" s="2">
        <v>2.6988495487454128E-6</v>
      </c>
      <c r="AR53" s="2">
        <v>1.673609044927105E-8</v>
      </c>
      <c r="AS53" s="2">
        <v>4.1592284042447692E-7</v>
      </c>
      <c r="AT53" s="2">
        <v>4.2150153724090048E-8</v>
      </c>
      <c r="AU53" s="2">
        <v>9.3598135475552913E-8</v>
      </c>
      <c r="AV53" s="2">
        <v>1.7231974610730936E-7</v>
      </c>
      <c r="AW53" s="2">
        <v>1.1027224040464149E-6</v>
      </c>
      <c r="AX53" s="2">
        <v>1.3295894079143112E-6</v>
      </c>
      <c r="AY53" s="2">
        <v>3.2444460973916492E-5</v>
      </c>
      <c r="AZ53" s="2">
        <v>3.3472180898542101E-8</v>
      </c>
      <c r="BA53" s="2">
        <v>6.4015570762669836E-3</v>
      </c>
      <c r="BB53" s="2">
        <v>8.9781067142715446E-5</v>
      </c>
      <c r="BC53" s="2">
        <v>1.2397104036497074E-9</v>
      </c>
      <c r="BD53" s="2">
        <v>4.9588416145988295E-9</v>
      </c>
      <c r="BE53" s="2">
        <v>1.4250471089953388E-6</v>
      </c>
    </row>
    <row r="54" spans="1:57" x14ac:dyDescent="0.2">
      <c r="A54" s="2" t="s">
        <v>5</v>
      </c>
      <c r="B54" s="2">
        <v>1.8788751800588716E-7</v>
      </c>
      <c r="C54" s="2">
        <v>1.3489360267089335E-7</v>
      </c>
      <c r="D54" s="2">
        <v>4.6570410445903658E-8</v>
      </c>
      <c r="E54" s="2">
        <v>3.7256328356722921E-7</v>
      </c>
      <c r="F54" s="2">
        <v>2.729989577863318E-8</v>
      </c>
      <c r="G54" s="2">
        <v>1.1321427367021406E-7</v>
      </c>
      <c r="H54" s="2">
        <v>1.8467576556134206E-8</v>
      </c>
      <c r="I54" s="2">
        <v>4.2154250834654171E-7</v>
      </c>
      <c r="J54" s="2">
        <v>2.5292550500792503E-7</v>
      </c>
      <c r="K54" s="2">
        <v>8.5111439780444621E-8</v>
      </c>
      <c r="L54" s="2">
        <v>1.4452886000452857E-8</v>
      </c>
      <c r="M54" s="2">
        <v>5.6045080157311638E-7</v>
      </c>
      <c r="N54" s="2">
        <v>1.6058762222725397E-9</v>
      </c>
      <c r="O54" s="2">
        <v>3.0832823467632765E-7</v>
      </c>
      <c r="P54" s="2">
        <v>1.8066107500566071E-7</v>
      </c>
      <c r="Q54" s="2">
        <v>8.3505563558172064E-8</v>
      </c>
      <c r="R54" s="2">
        <v>2.9869297734269241E-7</v>
      </c>
      <c r="S54" s="2">
        <v>1.4051416944884725E-7</v>
      </c>
      <c r="T54" s="2">
        <v>2.0394628022861255E-7</v>
      </c>
      <c r="U54" s="2">
        <v>9.8921975291988462E-7</v>
      </c>
      <c r="V54" s="2">
        <v>7.7001764857968277E-7</v>
      </c>
      <c r="W54" s="2">
        <v>9.9002269103102098E-7</v>
      </c>
      <c r="X54" s="2">
        <v>1.7319375057209342E-6</v>
      </c>
      <c r="Y54" s="2">
        <v>1.835516522057513E-6</v>
      </c>
      <c r="Z54" s="2">
        <v>1.1538220657028198E-6</v>
      </c>
      <c r="AA54" s="2">
        <v>4.0146905556813501E-8</v>
      </c>
      <c r="AB54" s="2">
        <v>1.8467576556134206E-8</v>
      </c>
      <c r="AC54" s="2">
        <v>2.3847261900747217E-7</v>
      </c>
      <c r="AD54" s="2">
        <v>6.423504889090158E-7</v>
      </c>
      <c r="AE54" s="2">
        <v>1.3087891211521198E-7</v>
      </c>
      <c r="AF54" s="2">
        <v>5.3796853446130081E-8</v>
      </c>
      <c r="AG54" s="2">
        <v>9.6352573336352392E-8</v>
      </c>
      <c r="AH54" s="2">
        <v>5.7008605890675156E-8</v>
      </c>
      <c r="AI54" s="2">
        <v>4.6570410445903658E-8</v>
      </c>
      <c r="AJ54" s="2">
        <v>1.6058762222725397E-9</v>
      </c>
      <c r="AK54" s="2">
        <v>8.0293811113626986E-10</v>
      </c>
      <c r="AL54" s="2">
        <v>1.2044071667044049E-8</v>
      </c>
      <c r="AM54" s="2">
        <v>5.3796853446130081E-8</v>
      </c>
      <c r="AN54" s="2">
        <v>1.8869045611702342E-7</v>
      </c>
      <c r="AO54" s="2">
        <v>8.9126130336125936E-8</v>
      </c>
      <c r="AP54" s="2">
        <v>1.8459547175022843E-6</v>
      </c>
      <c r="AQ54" s="2">
        <v>2.3140676362947297E-6</v>
      </c>
      <c r="AR54" s="2">
        <v>1.8467576556134206E-8</v>
      </c>
      <c r="AS54" s="2">
        <v>4.3037482756904065E-7</v>
      </c>
      <c r="AT54" s="2">
        <v>5.1388039112721271E-8</v>
      </c>
      <c r="AU54" s="2">
        <v>9.6352573336352392E-8</v>
      </c>
      <c r="AV54" s="2">
        <v>1.7744932256111565E-7</v>
      </c>
      <c r="AW54" s="2">
        <v>1.0189284630319265E-6</v>
      </c>
      <c r="AX54" s="2">
        <v>1.3810535511543844E-7</v>
      </c>
      <c r="AY54" s="2">
        <v>9.715551144748864E-6</v>
      </c>
      <c r="AZ54" s="2">
        <v>4.1752781779086032E-8</v>
      </c>
      <c r="BA54" s="2">
        <v>4.3028168674814888E-4</v>
      </c>
      <c r="BB54" s="2">
        <v>3.0204604689479751E-3</v>
      </c>
      <c r="BC54" s="2">
        <v>3.2117524445450794E-9</v>
      </c>
      <c r="BD54" s="2">
        <v>7.2264430002264285E-9</v>
      </c>
      <c r="BE54" s="2">
        <v>8.7793253071639749E-6</v>
      </c>
    </row>
    <row r="55" spans="1:57" x14ac:dyDescent="0.2">
      <c r="A55" s="2" t="s">
        <v>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4.9339881722435534E-9</v>
      </c>
      <c r="Y55" s="2">
        <v>3.9471905377948428E-8</v>
      </c>
      <c r="Z55" s="2">
        <v>1.8255756237301146E-7</v>
      </c>
      <c r="AA55" s="2">
        <v>1.1150813269270432E-6</v>
      </c>
      <c r="AB55" s="2">
        <v>2.5656738495666474E-6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4.9339881722435527E-7</v>
      </c>
      <c r="AK55" s="2">
        <v>2.5163339678442125E-7</v>
      </c>
      <c r="AL55" s="2">
        <v>6.9075834411409748E-8</v>
      </c>
      <c r="AM55" s="2">
        <v>0</v>
      </c>
      <c r="AN55" s="2">
        <v>0</v>
      </c>
      <c r="AO55" s="2">
        <v>0</v>
      </c>
      <c r="AP55" s="2">
        <v>4.9339881722435534E-9</v>
      </c>
      <c r="AQ55" s="2">
        <v>1.4801964516730659E-8</v>
      </c>
      <c r="AR55" s="2">
        <v>1.1348172796160172E-7</v>
      </c>
      <c r="AS55" s="2">
        <v>0</v>
      </c>
      <c r="AT55" s="2">
        <v>0</v>
      </c>
      <c r="AU55" s="2">
        <v>0</v>
      </c>
      <c r="AV55" s="2">
        <v>4.9339881722435534E-9</v>
      </c>
      <c r="AW55" s="2">
        <v>4.9339881722435534E-9</v>
      </c>
      <c r="AX55" s="2">
        <v>0</v>
      </c>
      <c r="AY55" s="2">
        <v>0</v>
      </c>
      <c r="AZ55" s="2">
        <v>9.5225971724300577E-6</v>
      </c>
      <c r="BA55" s="2">
        <v>4.9339881722435534E-9</v>
      </c>
      <c r="BB55" s="2">
        <v>9.8679763444871069E-9</v>
      </c>
      <c r="BC55" s="2">
        <v>0.10365556223288622</v>
      </c>
      <c r="BD55" s="2">
        <v>8.226142440291343E-4</v>
      </c>
      <c r="BE55" s="2">
        <v>2.6969179349483258E-5</v>
      </c>
    </row>
    <row r="56" spans="1:57" x14ac:dyDescent="0.2">
      <c r="A56" s="2" t="s">
        <v>3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1.2162757151093066E-9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1.3379032866202375E-8</v>
      </c>
      <c r="Y56" s="2">
        <v>4.8651028604372267E-8</v>
      </c>
      <c r="Z56" s="2">
        <v>2.3960631587653345E-7</v>
      </c>
      <c r="AA56" s="2">
        <v>9.8396705352342914E-7</v>
      </c>
      <c r="AB56" s="2">
        <v>1.6808930382810619E-6</v>
      </c>
      <c r="AC56" s="2">
        <v>1.2162757151093066E-9</v>
      </c>
      <c r="AD56" s="2">
        <v>1.2162757151093066E-9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2.7731086304492196E-7</v>
      </c>
      <c r="AK56" s="2">
        <v>1.2649267437136791E-7</v>
      </c>
      <c r="AL56" s="2">
        <v>7.0543991476339797E-8</v>
      </c>
      <c r="AM56" s="2">
        <v>0</v>
      </c>
      <c r="AN56" s="2">
        <v>1.2162757151093066E-9</v>
      </c>
      <c r="AO56" s="2">
        <v>1.2162757151093066E-9</v>
      </c>
      <c r="AP56" s="2">
        <v>1.4595308581311679E-8</v>
      </c>
      <c r="AQ56" s="2">
        <v>2.5541790017295437E-8</v>
      </c>
      <c r="AR56" s="2">
        <v>1.1676246865049343E-7</v>
      </c>
      <c r="AS56" s="2">
        <v>7.2976542906558395E-9</v>
      </c>
      <c r="AT56" s="2">
        <v>8.5139300057651463E-9</v>
      </c>
      <c r="AU56" s="2">
        <v>3.6488271453279197E-9</v>
      </c>
      <c r="AV56" s="2">
        <v>4.8651028604372266E-9</v>
      </c>
      <c r="AW56" s="2">
        <v>1.094648143598376E-8</v>
      </c>
      <c r="AX56" s="2">
        <v>0</v>
      </c>
      <c r="AY56" s="2">
        <v>0</v>
      </c>
      <c r="AZ56" s="2">
        <v>2.3435200478726121E-5</v>
      </c>
      <c r="BA56" s="2">
        <v>3.6488271453279197E-9</v>
      </c>
      <c r="BB56" s="2">
        <v>1.094648143598376E-8</v>
      </c>
      <c r="BC56" s="2">
        <v>7.8220272397109159E-4</v>
      </c>
      <c r="BD56" s="2">
        <v>6.6378417430690527E-3</v>
      </c>
      <c r="BE56" s="2">
        <v>3.430748909608821E-5</v>
      </c>
    </row>
    <row r="57" spans="1:57" x14ac:dyDescent="0.2">
      <c r="A57" s="2" t="s">
        <v>2</v>
      </c>
      <c r="B57" s="2">
        <v>3.4597309335800855E-9</v>
      </c>
      <c r="C57" s="2">
        <v>3.4597309335800855E-9</v>
      </c>
      <c r="D57" s="2">
        <v>1.2580839758473037E-9</v>
      </c>
      <c r="E57" s="2">
        <v>1.2266318764511212E-8</v>
      </c>
      <c r="F57" s="2">
        <v>9.435629818854778E-10</v>
      </c>
      <c r="G57" s="2">
        <v>3.4597309335800855E-9</v>
      </c>
      <c r="H57" s="2">
        <v>6.2904198792365187E-10</v>
      </c>
      <c r="I57" s="2">
        <v>1.1322755782625734E-8</v>
      </c>
      <c r="J57" s="2">
        <v>6.604940873198346E-9</v>
      </c>
      <c r="K57" s="2">
        <v>1.5726049698091297E-9</v>
      </c>
      <c r="L57" s="2">
        <v>3.1452099396182593E-10</v>
      </c>
      <c r="M57" s="2">
        <v>1.8871259637709557E-8</v>
      </c>
      <c r="N57" s="2">
        <v>0</v>
      </c>
      <c r="O57" s="2">
        <v>9.1211088248929527E-9</v>
      </c>
      <c r="P57" s="2">
        <v>4.4032939154655635E-9</v>
      </c>
      <c r="Q57" s="2">
        <v>9.435629818854778E-10</v>
      </c>
      <c r="R57" s="2">
        <v>8.1775458430074755E-9</v>
      </c>
      <c r="S57" s="2">
        <v>2.2016469577327817E-9</v>
      </c>
      <c r="T57" s="2">
        <v>5.6613778913128672E-9</v>
      </c>
      <c r="U57" s="2">
        <v>3.8686082257304594E-8</v>
      </c>
      <c r="V57" s="2">
        <v>3.4597309335800856E-8</v>
      </c>
      <c r="W57" s="2">
        <v>3.3968267347877205E-8</v>
      </c>
      <c r="X57" s="2">
        <v>1.8713999140728646E-7</v>
      </c>
      <c r="Y57" s="2">
        <v>4.2932115675789241E-7</v>
      </c>
      <c r="Z57" s="2">
        <v>1.1080574617275128E-6</v>
      </c>
      <c r="AA57" s="2">
        <v>1.9261265670222219E-6</v>
      </c>
      <c r="AB57" s="2">
        <v>1.4206913297255678E-6</v>
      </c>
      <c r="AC57" s="2">
        <v>1.4782486716205819E-8</v>
      </c>
      <c r="AD57" s="2">
        <v>4.2460334184846509E-8</v>
      </c>
      <c r="AE57" s="2">
        <v>5.0323359033892149E-9</v>
      </c>
      <c r="AF57" s="2">
        <v>2.5161679516946075E-9</v>
      </c>
      <c r="AG57" s="2">
        <v>2.8306889456564336E-9</v>
      </c>
      <c r="AH57" s="2">
        <v>3.4597309335800855E-9</v>
      </c>
      <c r="AI57" s="2">
        <v>3.1452099396182593E-9</v>
      </c>
      <c r="AJ57" s="2">
        <v>2.4972966920568985E-7</v>
      </c>
      <c r="AK57" s="2">
        <v>7.4541475568952753E-8</v>
      </c>
      <c r="AL57" s="2">
        <v>1.9091424333482836E-7</v>
      </c>
      <c r="AM57" s="2">
        <v>4.0887729215037378E-9</v>
      </c>
      <c r="AN57" s="2">
        <v>2.4532637529022423E-8</v>
      </c>
      <c r="AO57" s="2">
        <v>1.7613175661862254E-8</v>
      </c>
      <c r="AP57" s="2">
        <v>2.3243101453778937E-7</v>
      </c>
      <c r="AQ57" s="2">
        <v>4.1296606507187746E-7</v>
      </c>
      <c r="AR57" s="2">
        <v>3.5761037013459613E-7</v>
      </c>
      <c r="AS57" s="2">
        <v>1.5002651411979098E-7</v>
      </c>
      <c r="AT57" s="2">
        <v>6.0388030840670579E-8</v>
      </c>
      <c r="AU57" s="2">
        <v>3.8686082257304588E-8</v>
      </c>
      <c r="AV57" s="2">
        <v>6.1017072828594237E-8</v>
      </c>
      <c r="AW57" s="2">
        <v>2.0601125104499599E-7</v>
      </c>
      <c r="AX57" s="2">
        <v>2.5161679516946075E-9</v>
      </c>
      <c r="AY57" s="2">
        <v>1.9185780631671383E-8</v>
      </c>
      <c r="AZ57" s="2">
        <v>1.4957045867854631E-5</v>
      </c>
      <c r="BA57" s="2">
        <v>6.0859812331613329E-7</v>
      </c>
      <c r="BB57" s="2">
        <v>1.1879457941938166E-6</v>
      </c>
      <c r="BC57" s="2">
        <v>8.9323962285158567E-7</v>
      </c>
      <c r="BD57" s="2">
        <v>1.0111378174381761E-4</v>
      </c>
      <c r="BE57" s="2">
        <v>1.179727989663582E-3</v>
      </c>
    </row>
    <row r="58" spans="1:57" x14ac:dyDescent="0.2">
      <c r="A58" s="2" t="s">
        <v>1</v>
      </c>
      <c r="B58" s="2">
        <v>1.3857764772583601E-5</v>
      </c>
      <c r="C58" s="2">
        <v>1.2230921095599011E-5</v>
      </c>
      <c r="D58" s="2">
        <v>8.9564382963979673E-5</v>
      </c>
      <c r="E58" s="2">
        <v>1.2053999846164894E-4</v>
      </c>
      <c r="F58" s="2">
        <v>7.9262639326043807E-6</v>
      </c>
      <c r="G58" s="2">
        <v>1.1608817353239808E-4</v>
      </c>
      <c r="H58" s="2">
        <v>1.4174815329887777E-4</v>
      </c>
      <c r="I58" s="2">
        <v>3.6678366440098056E-5</v>
      </c>
      <c r="J58" s="2">
        <v>1.3602620656085038E-4</v>
      </c>
      <c r="K58" s="2">
        <v>3.2352913831871568E-5</v>
      </c>
      <c r="L58" s="2">
        <v>8.628190191661253E-5</v>
      </c>
      <c r="M58" s="2">
        <v>8.4365521656015144E-6</v>
      </c>
      <c r="N58" s="2">
        <v>5.5981338564162035E-5</v>
      </c>
      <c r="O58" s="2">
        <v>9.9610182660600377E-6</v>
      </c>
      <c r="P58" s="2">
        <v>9.7962543538383903E-6</v>
      </c>
      <c r="Q58" s="2">
        <v>1.1680641621771382E-5</v>
      </c>
      <c r="R58" s="2">
        <v>2.0264361553629122E-5</v>
      </c>
      <c r="S58" s="2">
        <v>9.5531076095889725E-6</v>
      </c>
      <c r="T58" s="2">
        <v>6.3602069416821429E-6</v>
      </c>
      <c r="U58" s="2">
        <v>1.708745738205449E-5</v>
      </c>
      <c r="V58" s="2">
        <v>1.8316308230293982E-4</v>
      </c>
      <c r="W58" s="2">
        <v>7.4414101287754438E-5</v>
      </c>
      <c r="X58" s="2">
        <v>3.3619836341381693E-5</v>
      </c>
      <c r="Y58" s="2">
        <v>1.2398884307087094E-5</v>
      </c>
      <c r="Z58" s="2">
        <v>9.3675482521354683E-6</v>
      </c>
      <c r="AA58" s="2">
        <v>2.0651476764868327E-6</v>
      </c>
      <c r="AB58" s="2">
        <v>5.5955744170030537E-6</v>
      </c>
      <c r="AC58" s="2">
        <v>9.5659048066547319E-7</v>
      </c>
      <c r="AD58" s="2">
        <v>1.5852527865208761E-6</v>
      </c>
      <c r="AE58" s="2">
        <v>2.1867210486115416E-6</v>
      </c>
      <c r="AF58" s="2">
        <v>1.5708559398218975E-6</v>
      </c>
      <c r="AG58" s="2">
        <v>4.0167202290150556E-6</v>
      </c>
      <c r="AH58" s="2">
        <v>1.9568513963178484E-5</v>
      </c>
      <c r="AI58" s="2">
        <v>3.9076241240294617E-5</v>
      </c>
      <c r="AJ58" s="2">
        <v>2.9812670214318436E-5</v>
      </c>
      <c r="AK58" s="2">
        <v>9.9690165142261342E-6</v>
      </c>
      <c r="AL58" s="2">
        <v>4.3638441994237642E-6</v>
      </c>
      <c r="AM58" s="2">
        <v>6.0674710588029099E-6</v>
      </c>
      <c r="AN58" s="2">
        <v>8.7788771871105626E-6</v>
      </c>
      <c r="AO58" s="2">
        <v>7.7317465372048465E-5</v>
      </c>
      <c r="AP58" s="2">
        <v>5.6835551468301446E-6</v>
      </c>
      <c r="AQ58" s="2">
        <v>7.6079336555936289E-6</v>
      </c>
      <c r="AR58" s="2">
        <v>7.9102674362721808E-6</v>
      </c>
      <c r="AS58" s="2">
        <v>4.974910359313749E-6</v>
      </c>
      <c r="AT58" s="2">
        <v>2.8174628989901306E-5</v>
      </c>
      <c r="AU58" s="2">
        <v>1.071285359367337E-5</v>
      </c>
      <c r="AV58" s="2">
        <v>1.4081715721234382E-5</v>
      </c>
      <c r="AW58" s="2">
        <v>4.1079002581085871E-6</v>
      </c>
      <c r="AX58" s="2">
        <v>5.396258072703859E-5</v>
      </c>
      <c r="AY58" s="2">
        <v>2.6758939064501734E-5</v>
      </c>
      <c r="AZ58" s="2">
        <v>1.0055397594420008E-5</v>
      </c>
      <c r="BA58" s="2">
        <v>1.0927206644524831E-5</v>
      </c>
      <c r="BB58" s="2">
        <v>1.6209249733416787E-5</v>
      </c>
      <c r="BC58" s="2">
        <v>2.6410215444459802E-6</v>
      </c>
      <c r="BD58" s="2">
        <v>3.9639317911188007E-6</v>
      </c>
      <c r="BE58" s="2">
        <v>3.3544652808620357E-6</v>
      </c>
    </row>
    <row r="59" spans="1:57" x14ac:dyDescent="0.2">
      <c r="A59" s="2" t="s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0">
    <tabColor theme="2" tint="-0.249977111117893"/>
  </sheetPr>
  <dimension ref="A1:BE59"/>
  <sheetViews>
    <sheetView topLeftCell="A33" workbookViewId="0">
      <selection activeCell="L25" sqref="L25"/>
    </sheetView>
  </sheetViews>
  <sheetFormatPr baseColWidth="10" defaultColWidth="9.1640625" defaultRowHeight="14" x14ac:dyDescent="0.2"/>
  <cols>
    <col min="1" max="1" width="9.1640625" style="1"/>
    <col min="2" max="3" width="9.5" style="1" bestFit="1" customWidth="1"/>
    <col min="4" max="10" width="9.33203125" style="1" bestFit="1" customWidth="1"/>
    <col min="11" max="11" width="9.5" style="1" bestFit="1" customWidth="1"/>
    <col min="12" max="17" width="9.33203125" style="1" bestFit="1" customWidth="1"/>
    <col min="18" max="19" width="9.5" style="1" bestFit="1" customWidth="1"/>
    <col min="20" max="32" width="9.33203125" style="1" bestFit="1" customWidth="1"/>
    <col min="33" max="34" width="9.5" style="1" bestFit="1" customWidth="1"/>
    <col min="35" max="38" width="9.33203125" style="1" bestFit="1" customWidth="1"/>
    <col min="39" max="39" width="9.5" style="1" bestFit="1" customWidth="1"/>
    <col min="40" max="42" width="9.33203125" style="1" bestFit="1" customWidth="1"/>
    <col min="43" max="43" width="9.5" style="1" bestFit="1" customWidth="1"/>
    <col min="44" max="47" width="9.33203125" style="1" bestFit="1" customWidth="1"/>
    <col min="48" max="48" width="9.5" style="1" bestFit="1" customWidth="1"/>
    <col min="49" max="57" width="9.33203125" style="1" bestFit="1" customWidth="1"/>
    <col min="58" max="16384" width="9.1640625" style="1"/>
  </cols>
  <sheetData>
    <row r="1" spans="1:57" x14ac:dyDescent="0.2">
      <c r="A1" s="2" t="s">
        <v>58</v>
      </c>
      <c r="B1" s="2" t="s">
        <v>57</v>
      </c>
      <c r="C1" s="2" t="s">
        <v>56</v>
      </c>
      <c r="D1" s="2" t="s">
        <v>55</v>
      </c>
      <c r="E1" s="2" t="s">
        <v>54</v>
      </c>
      <c r="F1" s="2" t="s">
        <v>53</v>
      </c>
      <c r="G1" s="2" t="s">
        <v>52</v>
      </c>
      <c r="H1" s="2" t="s">
        <v>51</v>
      </c>
      <c r="I1" s="2" t="s">
        <v>50</v>
      </c>
      <c r="J1" s="2" t="s">
        <v>49</v>
      </c>
      <c r="K1" s="2" t="s">
        <v>48</v>
      </c>
      <c r="L1" s="2" t="s">
        <v>47</v>
      </c>
      <c r="M1" s="2" t="s">
        <v>46</v>
      </c>
      <c r="N1" s="2" t="s">
        <v>45</v>
      </c>
      <c r="O1" s="2" t="s">
        <v>44</v>
      </c>
      <c r="P1" s="2" t="s">
        <v>43</v>
      </c>
      <c r="Q1" s="2" t="s">
        <v>42</v>
      </c>
      <c r="R1" s="2" t="s">
        <v>41</v>
      </c>
      <c r="S1" s="2" t="s">
        <v>40</v>
      </c>
      <c r="T1" s="2" t="s">
        <v>39</v>
      </c>
      <c r="U1" s="2" t="s">
        <v>38</v>
      </c>
      <c r="V1" s="2" t="s">
        <v>37</v>
      </c>
      <c r="W1" s="2" t="s">
        <v>36</v>
      </c>
      <c r="X1" s="2" t="s">
        <v>35</v>
      </c>
      <c r="Y1" s="2" t="s">
        <v>34</v>
      </c>
      <c r="Z1" s="2" t="s">
        <v>33</v>
      </c>
      <c r="AA1" s="2" t="s">
        <v>32</v>
      </c>
      <c r="AB1" s="2" t="s">
        <v>31</v>
      </c>
      <c r="AC1" s="2" t="s">
        <v>30</v>
      </c>
      <c r="AD1" s="2" t="s">
        <v>29</v>
      </c>
      <c r="AE1" s="2" t="s">
        <v>28</v>
      </c>
      <c r="AF1" s="2" t="s">
        <v>27</v>
      </c>
      <c r="AG1" s="2" t="s">
        <v>26</v>
      </c>
      <c r="AH1" s="2" t="s">
        <v>25</v>
      </c>
      <c r="AI1" s="2" t="s">
        <v>24</v>
      </c>
      <c r="AJ1" s="2" t="s">
        <v>23</v>
      </c>
      <c r="AK1" s="2" t="s">
        <v>22</v>
      </c>
      <c r="AL1" s="2" t="s">
        <v>21</v>
      </c>
      <c r="AM1" s="2" t="s">
        <v>20</v>
      </c>
      <c r="AN1" s="2" t="s">
        <v>19</v>
      </c>
      <c r="AO1" s="2" t="s">
        <v>18</v>
      </c>
      <c r="AP1" s="2" t="s">
        <v>17</v>
      </c>
      <c r="AQ1" s="2" t="s">
        <v>16</v>
      </c>
      <c r="AR1" s="2" t="s">
        <v>15</v>
      </c>
      <c r="AS1" s="2" t="s">
        <v>14</v>
      </c>
      <c r="AT1" s="2" t="s">
        <v>13</v>
      </c>
      <c r="AU1" s="2" t="s">
        <v>12</v>
      </c>
      <c r="AV1" s="2" t="s">
        <v>11</v>
      </c>
      <c r="AW1" s="2" t="s">
        <v>10</v>
      </c>
      <c r="AX1" s="2" t="s">
        <v>9</v>
      </c>
      <c r="AY1" s="2" t="s">
        <v>8</v>
      </c>
      <c r="AZ1" s="2" t="s">
        <v>7</v>
      </c>
      <c r="BA1" s="2" t="s">
        <v>6</v>
      </c>
      <c r="BB1" s="2" t="s">
        <v>5</v>
      </c>
      <c r="BC1" s="2" t="s">
        <v>4</v>
      </c>
      <c r="BD1" s="2" t="s">
        <v>3</v>
      </c>
      <c r="BE1" s="2" t="s">
        <v>2</v>
      </c>
    </row>
    <row r="2" spans="1:57" x14ac:dyDescent="0.2">
      <c r="A2" s="2" t="s">
        <v>57</v>
      </c>
      <c r="B2" s="2">
        <v>4.0373774655712985E-2</v>
      </c>
      <c r="C2" s="2">
        <v>3.2120490534587455E-3</v>
      </c>
      <c r="D2" s="2">
        <v>2.0919157042505057E-4</v>
      </c>
      <c r="E2" s="2">
        <v>7.3778624439417394E-5</v>
      </c>
      <c r="F2" s="2">
        <v>3.5520101599396755E-5</v>
      </c>
      <c r="G2" s="2">
        <v>2.0478628408143826E-4</v>
      </c>
      <c r="H2" s="2">
        <v>5.0204389411437872E-5</v>
      </c>
      <c r="I2" s="2">
        <v>2.4737071873635755E-4</v>
      </c>
      <c r="J2" s="2">
        <v>1.7977140135730443E-3</v>
      </c>
      <c r="K2" s="2">
        <v>2.0439734889074095E-3</v>
      </c>
      <c r="L2" s="2">
        <v>1.2398301385085529E-4</v>
      </c>
      <c r="M2" s="2">
        <v>9.0288526411874432E-5</v>
      </c>
      <c r="N2" s="2">
        <v>1.2422113743699649E-5</v>
      </c>
      <c r="O2" s="2">
        <v>3.9659483271818076E-4</v>
      </c>
      <c r="P2" s="2">
        <v>4.8270825891971268E-3</v>
      </c>
      <c r="Q2" s="2">
        <v>8.9478906218994319E-4</v>
      </c>
      <c r="R2" s="2">
        <v>2.1592253045997541E-3</v>
      </c>
      <c r="S2" s="2">
        <v>9.2404254474739069E-3</v>
      </c>
      <c r="T2" s="2">
        <v>3.3956423383736163E-4</v>
      </c>
      <c r="U2" s="2">
        <v>8.1160455609794821E-5</v>
      </c>
      <c r="V2" s="2">
        <v>1.0437750525856253E-4</v>
      </c>
      <c r="W2" s="2">
        <v>1.0870341707346111E-4</v>
      </c>
      <c r="X2" s="2">
        <v>2.2383617097273487E-5</v>
      </c>
      <c r="Y2" s="2">
        <v>1.0040877882287574E-5</v>
      </c>
      <c r="Z2" s="2">
        <v>2.9765448267650914E-6</v>
      </c>
      <c r="AA2" s="2">
        <v>0</v>
      </c>
      <c r="AB2" s="2">
        <v>0</v>
      </c>
      <c r="AC2" s="2">
        <v>9.6043179743620268E-6</v>
      </c>
      <c r="AD2" s="2">
        <v>1.0715561376354327E-5</v>
      </c>
      <c r="AE2" s="2">
        <v>3.5083541691471209E-5</v>
      </c>
      <c r="AF2" s="2">
        <v>6.1118387109576543E-6</v>
      </c>
      <c r="AG2" s="2">
        <v>1.7347303250386952E-4</v>
      </c>
      <c r="AH2" s="2">
        <v>1.5478033099178473E-6</v>
      </c>
      <c r="AI2" s="2">
        <v>8.7311981585109345E-7</v>
      </c>
      <c r="AJ2" s="2">
        <v>0</v>
      </c>
      <c r="AK2" s="2">
        <v>0</v>
      </c>
      <c r="AL2" s="2">
        <v>0</v>
      </c>
      <c r="AM2" s="2">
        <v>1.9446759534865261E-6</v>
      </c>
      <c r="AN2" s="2">
        <v>2.0637377465571302E-6</v>
      </c>
      <c r="AO2" s="2">
        <v>5.1593443663928254E-7</v>
      </c>
      <c r="AP2" s="2">
        <v>5.5165297456046361E-6</v>
      </c>
      <c r="AQ2" s="2">
        <v>3.9687264356867888E-6</v>
      </c>
      <c r="AR2" s="2">
        <v>0</v>
      </c>
      <c r="AS2" s="2">
        <v>2.7781085049807516E-7</v>
      </c>
      <c r="AT2" s="2">
        <v>3.9687264356867879E-8</v>
      </c>
      <c r="AU2" s="2">
        <v>3.9687264356867879E-8</v>
      </c>
      <c r="AV2" s="2">
        <v>2.3812358614120728E-7</v>
      </c>
      <c r="AW2" s="2">
        <v>5.5562170099615031E-7</v>
      </c>
      <c r="AX2" s="2">
        <v>3.9687264356867879E-8</v>
      </c>
      <c r="AY2" s="2">
        <v>1.1906179307060364E-7</v>
      </c>
      <c r="AZ2" s="2">
        <v>0</v>
      </c>
      <c r="BA2" s="2">
        <v>1.984363217843394E-7</v>
      </c>
      <c r="BB2" s="2">
        <v>9.921816089216972E-7</v>
      </c>
      <c r="BC2" s="2">
        <v>0</v>
      </c>
      <c r="BD2" s="2">
        <v>0</v>
      </c>
      <c r="BE2" s="2">
        <v>2.3812358614120728E-7</v>
      </c>
    </row>
    <row r="3" spans="1:57" x14ac:dyDescent="0.2">
      <c r="A3" s="2" t="s">
        <v>56</v>
      </c>
      <c r="B3" s="2">
        <v>1.6892788674236839E-3</v>
      </c>
      <c r="C3" s="2">
        <v>4.9082731160595777E-2</v>
      </c>
      <c r="D3" s="2">
        <v>3.8194956496092019E-4</v>
      </c>
      <c r="E3" s="2">
        <v>5.7144963869635752E-5</v>
      </c>
      <c r="F3" s="2">
        <v>6.8205279457307186E-6</v>
      </c>
      <c r="G3" s="2">
        <v>3.1121884677776141E-3</v>
      </c>
      <c r="H3" s="2">
        <v>3.0600206459224301E-5</v>
      </c>
      <c r="I3" s="2">
        <v>6.1569090104704317E-5</v>
      </c>
      <c r="J3" s="2">
        <v>4.7223860787494465E-3</v>
      </c>
      <c r="K3" s="2">
        <v>2.542950892198791E-3</v>
      </c>
      <c r="L3" s="2">
        <v>4.9402742958265743E-5</v>
      </c>
      <c r="M3" s="2">
        <v>1.8618197905913581E-5</v>
      </c>
      <c r="N3" s="2">
        <v>5.8988349800914309E-6</v>
      </c>
      <c r="O3" s="2">
        <v>5.4564223565845749E-5</v>
      </c>
      <c r="P3" s="2">
        <v>1.5429140244801651E-4</v>
      </c>
      <c r="Q3" s="2">
        <v>1.2516590473381505E-4</v>
      </c>
      <c r="R3" s="2">
        <v>1.1871405397434004E-4</v>
      </c>
      <c r="S3" s="2">
        <v>3.0508037162660378E-4</v>
      </c>
      <c r="T3" s="2">
        <v>4.0370151895000736E-5</v>
      </c>
      <c r="U3" s="2">
        <v>1.9171213685297152E-5</v>
      </c>
      <c r="V3" s="2">
        <v>7.8159563486211476E-5</v>
      </c>
      <c r="W3" s="2">
        <v>2.4148355699749297E-5</v>
      </c>
      <c r="X3" s="2">
        <v>1.1244654180799291E-5</v>
      </c>
      <c r="Y3" s="2">
        <v>3.31809467630143E-6</v>
      </c>
      <c r="Z3" s="2">
        <v>1.1060315587671433E-6</v>
      </c>
      <c r="AA3" s="2">
        <v>0</v>
      </c>
      <c r="AB3" s="2">
        <v>0</v>
      </c>
      <c r="AC3" s="2">
        <v>5.530157793835718E-6</v>
      </c>
      <c r="AD3" s="2">
        <v>6.63618935260286E-6</v>
      </c>
      <c r="AE3" s="2">
        <v>2.3595339920365723E-5</v>
      </c>
      <c r="AF3" s="2">
        <v>3.31809467630143E-6</v>
      </c>
      <c r="AG3" s="2">
        <v>-1.8433859312785725E-6</v>
      </c>
      <c r="AH3" s="2">
        <v>1.1060315587671433E-6</v>
      </c>
      <c r="AI3" s="2">
        <v>5.5301577938357167E-7</v>
      </c>
      <c r="AJ3" s="2">
        <v>0</v>
      </c>
      <c r="AK3" s="2">
        <v>0</v>
      </c>
      <c r="AL3" s="2">
        <v>0</v>
      </c>
      <c r="AM3" s="2">
        <v>1.1060315587671433E-6</v>
      </c>
      <c r="AN3" s="2">
        <v>1.1060315587671433E-6</v>
      </c>
      <c r="AO3" s="2">
        <v>3.6867718625571443E-7</v>
      </c>
      <c r="AP3" s="2">
        <v>3.31809467630143E-6</v>
      </c>
      <c r="AQ3" s="2">
        <v>2.2120631175342867E-6</v>
      </c>
      <c r="AR3" s="2">
        <v>0</v>
      </c>
      <c r="AS3" s="2">
        <v>1.8433859312785721E-7</v>
      </c>
      <c r="AT3" s="2">
        <v>0</v>
      </c>
      <c r="AU3" s="2">
        <v>0</v>
      </c>
      <c r="AV3" s="2">
        <v>1.8433859312785721E-7</v>
      </c>
      <c r="AW3" s="2">
        <v>3.6867718625571443E-7</v>
      </c>
      <c r="AX3" s="2">
        <v>0</v>
      </c>
      <c r="AY3" s="2">
        <v>0</v>
      </c>
      <c r="AZ3" s="2">
        <v>0</v>
      </c>
      <c r="BA3" s="2">
        <v>0</v>
      </c>
      <c r="BB3" s="2">
        <v>5.5301577938357167E-7</v>
      </c>
      <c r="BC3" s="2">
        <v>0</v>
      </c>
      <c r="BD3" s="2">
        <v>0</v>
      </c>
      <c r="BE3" s="2">
        <v>1.8433859312785721E-7</v>
      </c>
    </row>
    <row r="4" spans="1:57" x14ac:dyDescent="0.2">
      <c r="A4" s="2" t="s">
        <v>55</v>
      </c>
      <c r="B4" s="2">
        <v>2.2661242672512784E-4</v>
      </c>
      <c r="C4" s="2">
        <v>2.7049195413098091E-4</v>
      </c>
      <c r="D4" s="2">
        <v>4.0932026225885862E-2</v>
      </c>
      <c r="E4" s="2">
        <v>6.430651262416331E-5</v>
      </c>
      <c r="F4" s="2">
        <v>4.9608392673039121E-5</v>
      </c>
      <c r="G4" s="2">
        <v>2.8846984944756911E-3</v>
      </c>
      <c r="H4" s="2">
        <v>1.127780835957452E-3</v>
      </c>
      <c r="I4" s="2">
        <v>5.1255441437355111E-5</v>
      </c>
      <c r="J4" s="2">
        <v>1.1146223485468839E-4</v>
      </c>
      <c r="K4" s="2">
        <v>3.5703720561420203E-3</v>
      </c>
      <c r="L4" s="2">
        <v>4.090051746691634E-4</v>
      </c>
      <c r="M4" s="2">
        <v>2.5636672070657532E-5</v>
      </c>
      <c r="N4" s="2">
        <v>9.7641347397602095E-5</v>
      </c>
      <c r="O4" s="2">
        <v>6.9283464325031177E-5</v>
      </c>
      <c r="P4" s="2">
        <v>1.647406818395186E-4</v>
      </c>
      <c r="Q4" s="2">
        <v>2.3656633012686355E-4</v>
      </c>
      <c r="R4" s="2">
        <v>1.0548273173206298E-4</v>
      </c>
      <c r="S4" s="2">
        <v>3.0300326452226172E-4</v>
      </c>
      <c r="T4" s="2">
        <v>7.7089043251572158E-5</v>
      </c>
      <c r="U4" s="2">
        <v>1.9979417619311318E-5</v>
      </c>
      <c r="V4" s="2">
        <v>3.421206726747664E-5</v>
      </c>
      <c r="W4" s="2">
        <v>2.7104693795373955E-5</v>
      </c>
      <c r="X4" s="2">
        <v>7.6981627027812437E-6</v>
      </c>
      <c r="Y4" s="2">
        <v>2.8823353375529767E-6</v>
      </c>
      <c r="Z4" s="2">
        <v>9.1303790195777534E-7</v>
      </c>
      <c r="AA4" s="2">
        <v>0</v>
      </c>
      <c r="AB4" s="2">
        <v>0</v>
      </c>
      <c r="AC4" s="2">
        <v>5.3350057800670011E-6</v>
      </c>
      <c r="AD4" s="2">
        <v>5.0664652206676552E-6</v>
      </c>
      <c r="AE4" s="2">
        <v>2.5958920741936746E-5</v>
      </c>
      <c r="AF4" s="2">
        <v>3.4731245682315373E-6</v>
      </c>
      <c r="AG4" s="2">
        <v>4.242940838509661E-5</v>
      </c>
      <c r="AH4" s="2">
        <v>5.9078923067856045E-7</v>
      </c>
      <c r="AI4" s="2">
        <v>3.0434596731925839E-7</v>
      </c>
      <c r="AJ4" s="2">
        <v>0</v>
      </c>
      <c r="AK4" s="2">
        <v>0</v>
      </c>
      <c r="AL4" s="2">
        <v>0</v>
      </c>
      <c r="AM4" s="2">
        <v>7.340108623582115E-7</v>
      </c>
      <c r="AN4" s="2">
        <v>6.8030275047834237E-7</v>
      </c>
      <c r="AO4" s="2">
        <v>1.7902703959956379E-7</v>
      </c>
      <c r="AP4" s="2">
        <v>1.8618812118354634E-6</v>
      </c>
      <c r="AQ4" s="2">
        <v>1.1636757573971644E-6</v>
      </c>
      <c r="AR4" s="2">
        <v>0</v>
      </c>
      <c r="AS4" s="2">
        <v>8.9513519799781895E-8</v>
      </c>
      <c r="AT4" s="2">
        <v>0</v>
      </c>
      <c r="AU4" s="2">
        <v>1.7902703959956375E-8</v>
      </c>
      <c r="AV4" s="2">
        <v>7.16108158398255E-8</v>
      </c>
      <c r="AW4" s="2">
        <v>1.7902703959956379E-7</v>
      </c>
      <c r="AX4" s="2">
        <v>7.16108158398255E-8</v>
      </c>
      <c r="AY4" s="2">
        <v>5.3708111879869132E-8</v>
      </c>
      <c r="AZ4" s="2">
        <v>0</v>
      </c>
      <c r="BA4" s="2">
        <v>7.16108158398255E-8</v>
      </c>
      <c r="BB4" s="2">
        <v>3.9385948711904032E-7</v>
      </c>
      <c r="BC4" s="2">
        <v>0</v>
      </c>
      <c r="BD4" s="2">
        <v>0</v>
      </c>
      <c r="BE4" s="2">
        <v>1.0741622375973826E-7</v>
      </c>
    </row>
    <row r="5" spans="1:57" x14ac:dyDescent="0.2">
      <c r="A5" s="2" t="s">
        <v>54</v>
      </c>
      <c r="B5" s="2">
        <v>6.6634401139642769E-5</v>
      </c>
      <c r="C5" s="2">
        <v>1.0253132191255434E-4</v>
      </c>
      <c r="D5" s="2">
        <v>6.3904007013186259E-5</v>
      </c>
      <c r="E5" s="2">
        <v>1.4422571866895568E-2</v>
      </c>
      <c r="F5" s="2">
        <v>3.69835993717354E-6</v>
      </c>
      <c r="G5" s="2">
        <v>4.2418818716440814E-4</v>
      </c>
      <c r="H5" s="2">
        <v>4.4289001716769558E-5</v>
      </c>
      <c r="I5" s="2">
        <v>8.9573364503050021E-5</v>
      </c>
      <c r="J5" s="2">
        <v>2.5715929429813347E-4</v>
      </c>
      <c r="K5" s="2">
        <v>6.1301457427767839E-5</v>
      </c>
      <c r="L5" s="2">
        <v>1.3578916608832233E-5</v>
      </c>
      <c r="M5" s="2">
        <v>3.6992731124666689E-5</v>
      </c>
      <c r="N5" s="2">
        <v>3.6161741607919056E-6</v>
      </c>
      <c r="O5" s="2">
        <v>5.1685721591116629E-5</v>
      </c>
      <c r="P5" s="2">
        <v>5.8488877524929687E-5</v>
      </c>
      <c r="Q5" s="2">
        <v>2.8043613251999853E-5</v>
      </c>
      <c r="R5" s="2">
        <v>9.5609453190634473E-5</v>
      </c>
      <c r="S5" s="2">
        <v>4.1859955437045696E-5</v>
      </c>
      <c r="T5" s="2">
        <v>3.795156518245243E-5</v>
      </c>
      <c r="U5" s="2">
        <v>5.2772400189940467E-5</v>
      </c>
      <c r="V5" s="2">
        <v>7.6571574679475487E-4</v>
      </c>
      <c r="W5" s="2">
        <v>7.6377981517332055E-5</v>
      </c>
      <c r="X5" s="2">
        <v>2.1057822259560945E-5</v>
      </c>
      <c r="Y5" s="2">
        <v>2.5851992548489606E-5</v>
      </c>
      <c r="Z5" s="2">
        <v>4.3010556306388572E-6</v>
      </c>
      <c r="AA5" s="2">
        <v>2.7395258793878071E-8</v>
      </c>
      <c r="AB5" s="2">
        <v>9.1317529312926902E-9</v>
      </c>
      <c r="AC5" s="2">
        <v>5.9082441465463713E-6</v>
      </c>
      <c r="AD5" s="2">
        <v>1.0090586989078424E-5</v>
      </c>
      <c r="AE5" s="2">
        <v>6.5931256163933233E-6</v>
      </c>
      <c r="AF5" s="2">
        <v>2.2646747269605876E-6</v>
      </c>
      <c r="AG5" s="2">
        <v>1.8683566497424847E-5</v>
      </c>
      <c r="AH5" s="2">
        <v>1.0410198341673667E-6</v>
      </c>
      <c r="AI5" s="2">
        <v>6.5748621105307372E-7</v>
      </c>
      <c r="AJ5" s="2">
        <v>0</v>
      </c>
      <c r="AK5" s="2">
        <v>0</v>
      </c>
      <c r="AL5" s="2">
        <v>9.1317529312926902E-9</v>
      </c>
      <c r="AM5" s="2">
        <v>1.1871278810680498E-6</v>
      </c>
      <c r="AN5" s="2">
        <v>1.6802425393578552E-6</v>
      </c>
      <c r="AO5" s="2">
        <v>6.6661796398436657E-7</v>
      </c>
      <c r="AP5" s="2">
        <v>7.7711217445300801E-6</v>
      </c>
      <c r="AQ5" s="2">
        <v>6.1365379698286883E-6</v>
      </c>
      <c r="AR5" s="2">
        <v>1.826350586258538E-8</v>
      </c>
      <c r="AS5" s="2">
        <v>4.1092888190817116E-7</v>
      </c>
      <c r="AT5" s="2">
        <v>2.7395258793878071E-8</v>
      </c>
      <c r="AU5" s="2">
        <v>1.004492822442196E-7</v>
      </c>
      <c r="AV5" s="2">
        <v>3.0134784673265883E-7</v>
      </c>
      <c r="AW5" s="2">
        <v>1.0866785988238304E-6</v>
      </c>
      <c r="AX5" s="2">
        <v>8.2185776381634215E-8</v>
      </c>
      <c r="AY5" s="2">
        <v>1.7350330569456112E-7</v>
      </c>
      <c r="AZ5" s="2">
        <v>2.7395258793878071E-8</v>
      </c>
      <c r="BA5" s="2">
        <v>4.6571939949592726E-7</v>
      </c>
      <c r="BB5" s="2">
        <v>2.8856339262884905E-6</v>
      </c>
      <c r="BC5" s="2">
        <v>0</v>
      </c>
      <c r="BD5" s="2">
        <v>0</v>
      </c>
      <c r="BE5" s="2">
        <v>1.1962596339993425E-6</v>
      </c>
    </row>
    <row r="6" spans="1:57" x14ac:dyDescent="0.2">
      <c r="A6" s="2" t="s">
        <v>53</v>
      </c>
      <c r="B6" s="2">
        <v>3.020675967613879E-5</v>
      </c>
      <c r="C6" s="2">
        <v>8.9501510151522323E-6</v>
      </c>
      <c r="D6" s="2">
        <v>2.8093529575338954E-5</v>
      </c>
      <c r="E6" s="2">
        <v>9.9446122390580371E-7</v>
      </c>
      <c r="F6" s="2">
        <v>2.1728356204076867E-2</v>
      </c>
      <c r="G6" s="2">
        <v>9.3230739741169104E-6</v>
      </c>
      <c r="H6" s="2">
        <v>3.1449836206021042E-5</v>
      </c>
      <c r="I6" s="2">
        <v>2.9150144625738876E-5</v>
      </c>
      <c r="J6" s="2">
        <v>1.3860303308187139E-5</v>
      </c>
      <c r="K6" s="2">
        <v>4.7858446400466805E-5</v>
      </c>
      <c r="L6" s="2">
        <v>3.828054173772403E-4</v>
      </c>
      <c r="M6" s="2">
        <v>2.4115684679715744E-5</v>
      </c>
      <c r="N6" s="2">
        <v>1.3046088181114263E-4</v>
      </c>
      <c r="O6" s="2">
        <v>4.6926139003055117E-5</v>
      </c>
      <c r="P6" s="2">
        <v>7.1849823427194318E-5</v>
      </c>
      <c r="Q6" s="2">
        <v>3.7484972758599386E-4</v>
      </c>
      <c r="R6" s="2">
        <v>4.0399987221173276E-5</v>
      </c>
      <c r="S6" s="2">
        <v>6.6255979042724179E-5</v>
      </c>
      <c r="T6" s="2">
        <v>6.8555670623006342E-5</v>
      </c>
      <c r="U6" s="2">
        <v>2.5980299474539119E-5</v>
      </c>
      <c r="V6" s="2">
        <v>3.9778448956232148E-6</v>
      </c>
      <c r="W6" s="2">
        <v>3.1760605338491607E-5</v>
      </c>
      <c r="X6" s="2">
        <v>6.2775364759053858E-6</v>
      </c>
      <c r="Y6" s="2">
        <v>5.5938443844701452E-7</v>
      </c>
      <c r="Z6" s="2">
        <v>3.1076913247056365E-7</v>
      </c>
      <c r="AA6" s="2">
        <v>0</v>
      </c>
      <c r="AB6" s="2">
        <v>0</v>
      </c>
      <c r="AC6" s="2">
        <v>2.1380916313974779E-5</v>
      </c>
      <c r="AD6" s="2">
        <v>1.0690458156987389E-5</v>
      </c>
      <c r="AE6" s="2">
        <v>2.9995436666058808E-4</v>
      </c>
      <c r="AF6" s="2">
        <v>2.8777221666774196E-5</v>
      </c>
      <c r="AG6" s="2">
        <v>1.8540486443193826E-4</v>
      </c>
      <c r="AH6" s="2">
        <v>1.0566150503999164E-6</v>
      </c>
      <c r="AI6" s="2">
        <v>5.5938443844701452E-7</v>
      </c>
      <c r="AJ6" s="2">
        <v>0</v>
      </c>
      <c r="AK6" s="2">
        <v>0</v>
      </c>
      <c r="AL6" s="2">
        <v>0</v>
      </c>
      <c r="AM6" s="2">
        <v>1.6781533153410439E-6</v>
      </c>
      <c r="AN6" s="2">
        <v>9.9446122390580371E-7</v>
      </c>
      <c r="AO6" s="2">
        <v>1.2430765298822546E-7</v>
      </c>
      <c r="AP6" s="2">
        <v>1.4295380093645928E-6</v>
      </c>
      <c r="AQ6" s="2">
        <v>6.8369209143524017E-7</v>
      </c>
      <c r="AR6" s="2">
        <v>0</v>
      </c>
      <c r="AS6" s="2">
        <v>6.2153826494112732E-8</v>
      </c>
      <c r="AT6" s="2">
        <v>0</v>
      </c>
      <c r="AU6" s="2">
        <v>0</v>
      </c>
      <c r="AV6" s="2">
        <v>0</v>
      </c>
      <c r="AW6" s="2">
        <v>6.2153826494112732E-8</v>
      </c>
      <c r="AX6" s="2">
        <v>6.2153826494112732E-8</v>
      </c>
      <c r="AY6" s="2">
        <v>6.2153826494112732E-8</v>
      </c>
      <c r="AZ6" s="2">
        <v>0</v>
      </c>
      <c r="BA6" s="2">
        <v>0</v>
      </c>
      <c r="BB6" s="2">
        <v>6.2153826494112732E-8</v>
      </c>
      <c r="BC6" s="2">
        <v>0</v>
      </c>
      <c r="BD6" s="2">
        <v>0</v>
      </c>
      <c r="BE6" s="2">
        <v>0</v>
      </c>
    </row>
    <row r="7" spans="1:57" x14ac:dyDescent="0.2">
      <c r="A7" s="2" t="s">
        <v>52</v>
      </c>
      <c r="B7" s="2">
        <v>2.0309779433867021E-4</v>
      </c>
      <c r="C7" s="2">
        <v>2.6781784719740924E-3</v>
      </c>
      <c r="D7" s="2">
        <v>2.4885364027699792E-3</v>
      </c>
      <c r="E7" s="2">
        <v>3.9376782989921668E-4</v>
      </c>
      <c r="F7" s="2">
        <v>1.5695982849267519E-5</v>
      </c>
      <c r="G7" s="2">
        <v>1.4706809816298867E-2</v>
      </c>
      <c r="H7" s="2">
        <v>4.0526687424497637E-4</v>
      </c>
      <c r="I7" s="2">
        <v>8.0507489266613355E-5</v>
      </c>
      <c r="J7" s="2">
        <v>4.7644468264906214E-4</v>
      </c>
      <c r="K7" s="2">
        <v>9.2840958716871127E-4</v>
      </c>
      <c r="L7" s="2">
        <v>1.0047130485086689E-4</v>
      </c>
      <c r="M7" s="2">
        <v>3.2526273402185806E-5</v>
      </c>
      <c r="N7" s="2">
        <v>2.7074507001514297E-5</v>
      </c>
      <c r="O7" s="2">
        <v>6.2287671776722867E-5</v>
      </c>
      <c r="P7" s="2">
        <v>1.2045638870456387E-4</v>
      </c>
      <c r="Q7" s="2">
        <v>1.1533073576869195E-4</v>
      </c>
      <c r="R7" s="2">
        <v>1.0946069340229923E-4</v>
      </c>
      <c r="S7" s="2">
        <v>1.935483413585603E-4</v>
      </c>
      <c r="T7" s="2">
        <v>5.3078511107708188E-5</v>
      </c>
      <c r="U7" s="2">
        <v>3.2909102252167941E-5</v>
      </c>
      <c r="V7" s="2">
        <v>1.9409422694094224E-4</v>
      </c>
      <c r="W7" s="2">
        <v>4.4351431212745086E-5</v>
      </c>
      <c r="X7" s="2">
        <v>1.1541580884646577E-5</v>
      </c>
      <c r="Y7" s="2">
        <v>8.0961212348073647E-6</v>
      </c>
      <c r="Z7" s="2">
        <v>1.743998094363058E-6</v>
      </c>
      <c r="AA7" s="2">
        <v>7.0894231478173068E-9</v>
      </c>
      <c r="AB7" s="2">
        <v>7.0894231478173068E-9</v>
      </c>
      <c r="AC7" s="2">
        <v>4.7995394710723181E-6</v>
      </c>
      <c r="AD7" s="2">
        <v>6.5789846811744624E-6</v>
      </c>
      <c r="AE7" s="2">
        <v>1.0534882797656521E-5</v>
      </c>
      <c r="AF7" s="2">
        <v>2.3253307924840771E-6</v>
      </c>
      <c r="AG7" s="2">
        <v>3.607098497609446E-5</v>
      </c>
      <c r="AH7" s="2">
        <v>7.5147885366863465E-7</v>
      </c>
      <c r="AI7" s="2">
        <v>4.3954423516467304E-7</v>
      </c>
      <c r="AJ7" s="2">
        <v>0</v>
      </c>
      <c r="AK7" s="2">
        <v>0</v>
      </c>
      <c r="AL7" s="2">
        <v>0</v>
      </c>
      <c r="AM7" s="2">
        <v>9.0744616292061527E-7</v>
      </c>
      <c r="AN7" s="2">
        <v>1.0563240490247789E-6</v>
      </c>
      <c r="AO7" s="2">
        <v>3.4029231109523075E-7</v>
      </c>
      <c r="AP7" s="2">
        <v>3.7432154220475387E-6</v>
      </c>
      <c r="AQ7" s="2">
        <v>2.5876394489533173E-6</v>
      </c>
      <c r="AR7" s="2">
        <v>7.0894231478173068E-9</v>
      </c>
      <c r="AS7" s="2">
        <v>1.8432500184325E-7</v>
      </c>
      <c r="AT7" s="2">
        <v>1.4178846295634614E-8</v>
      </c>
      <c r="AU7" s="2">
        <v>3.5447115739086539E-8</v>
      </c>
      <c r="AV7" s="2">
        <v>1.5596730925198078E-7</v>
      </c>
      <c r="AW7" s="2">
        <v>4.111865425734039E-7</v>
      </c>
      <c r="AX7" s="2">
        <v>6.3804808330355766E-8</v>
      </c>
      <c r="AY7" s="2">
        <v>8.5073077773807688E-8</v>
      </c>
      <c r="AZ7" s="2">
        <v>7.0894231478173068E-9</v>
      </c>
      <c r="BA7" s="2">
        <v>1.7014615554761538E-7</v>
      </c>
      <c r="BB7" s="2">
        <v>9.6416154810315387E-7</v>
      </c>
      <c r="BC7" s="2">
        <v>0</v>
      </c>
      <c r="BD7" s="2">
        <v>0</v>
      </c>
      <c r="BE7" s="2">
        <v>2.6230865646924039E-7</v>
      </c>
    </row>
    <row r="8" spans="1:57" x14ac:dyDescent="0.2">
      <c r="A8" s="2" t="s">
        <v>51</v>
      </c>
      <c r="B8" s="2">
        <v>8.1674399597874461E-5</v>
      </c>
      <c r="C8" s="2">
        <v>1.361915798184738E-4</v>
      </c>
      <c r="D8" s="2">
        <v>1.2608390402859661E-3</v>
      </c>
      <c r="E8" s="2">
        <v>8.6894992348638441E-5</v>
      </c>
      <c r="F8" s="2">
        <v>6.082243981472592E-5</v>
      </c>
      <c r="G8" s="2">
        <v>6.0270983027072413E-4</v>
      </c>
      <c r="H8" s="2">
        <v>1.9950459717287976E-2</v>
      </c>
      <c r="I8" s="2">
        <v>3.1049855525417592E-5</v>
      </c>
      <c r="J8" s="2">
        <v>6.5586864266879464E-5</v>
      </c>
      <c r="K8" s="2">
        <v>3.718278487340245E-4</v>
      </c>
      <c r="L8" s="2">
        <v>3.1639833191620428E-4</v>
      </c>
      <c r="M8" s="2">
        <v>1.7263435834079707E-5</v>
      </c>
      <c r="N8" s="2">
        <v>1.7362779152443761E-4</v>
      </c>
      <c r="O8" s="2">
        <v>3.6827987307816548E-5</v>
      </c>
      <c r="P8" s="2">
        <v>6.9428815048509654E-5</v>
      </c>
      <c r="Q8" s="2">
        <v>1.2362160892343045E-4</v>
      </c>
      <c r="R8" s="2">
        <v>4.6296013772308887E-5</v>
      </c>
      <c r="S8" s="2">
        <v>1.1631277907236088E-4</v>
      </c>
      <c r="T8" s="2">
        <v>4.3700923006880581E-5</v>
      </c>
      <c r="U8" s="2">
        <v>1.7354669493801797E-5</v>
      </c>
      <c r="V8" s="2">
        <v>5.2145105067825028E-5</v>
      </c>
      <c r="W8" s="2">
        <v>2.3051704689781124E-5</v>
      </c>
      <c r="X8" s="2">
        <v>4.8657951851780741E-6</v>
      </c>
      <c r="Y8" s="2">
        <v>3.1627668703657479E-6</v>
      </c>
      <c r="Z8" s="2">
        <v>6.3863561805462234E-7</v>
      </c>
      <c r="AA8" s="2">
        <v>0</v>
      </c>
      <c r="AB8" s="2">
        <v>0</v>
      </c>
      <c r="AC8" s="2">
        <v>2.9093400378043905E-6</v>
      </c>
      <c r="AD8" s="2">
        <v>2.9904366242240246E-6</v>
      </c>
      <c r="AE8" s="2">
        <v>9.6606308572389682E-6</v>
      </c>
      <c r="AF8" s="2">
        <v>1.6219317283926914E-6</v>
      </c>
      <c r="AG8" s="2">
        <v>5.5834999749918411E-5</v>
      </c>
      <c r="AH8" s="2">
        <v>4.1562000540062713E-7</v>
      </c>
      <c r="AI8" s="2">
        <v>2.230156126539951E-7</v>
      </c>
      <c r="AJ8" s="2">
        <v>0</v>
      </c>
      <c r="AK8" s="2">
        <v>0</v>
      </c>
      <c r="AL8" s="2">
        <v>0</v>
      </c>
      <c r="AM8" s="2">
        <v>5.0685366512271614E-7</v>
      </c>
      <c r="AN8" s="2">
        <v>4.8657951851780739E-7</v>
      </c>
      <c r="AO8" s="2">
        <v>1.5205609953681482E-7</v>
      </c>
      <c r="AP8" s="2">
        <v>1.2569970895043358E-6</v>
      </c>
      <c r="AQ8" s="2">
        <v>8.9206245061598041E-7</v>
      </c>
      <c r="AR8" s="2">
        <v>0</v>
      </c>
      <c r="AS8" s="2">
        <v>8.1096586419634557E-8</v>
      </c>
      <c r="AT8" s="2">
        <v>1.013707330245432E-8</v>
      </c>
      <c r="AU8" s="2">
        <v>1.013707330245432E-8</v>
      </c>
      <c r="AV8" s="2">
        <v>7.0959513117180247E-8</v>
      </c>
      <c r="AW8" s="2">
        <v>1.5205609953681482E-7</v>
      </c>
      <c r="AX8" s="2">
        <v>7.0959513117180247E-8</v>
      </c>
      <c r="AY8" s="2">
        <v>4.0548293209817278E-8</v>
      </c>
      <c r="AZ8" s="2">
        <v>0</v>
      </c>
      <c r="BA8" s="2">
        <v>4.0548293209817278E-8</v>
      </c>
      <c r="BB8" s="2">
        <v>2.8383805246872099E-7</v>
      </c>
      <c r="BC8" s="2">
        <v>0</v>
      </c>
      <c r="BD8" s="2">
        <v>0</v>
      </c>
      <c r="BE8" s="2">
        <v>1.1150780632699755E-7</v>
      </c>
    </row>
    <row r="9" spans="1:57" x14ac:dyDescent="0.2">
      <c r="A9" s="2" t="s">
        <v>50</v>
      </c>
      <c r="B9" s="2">
        <v>2.0905165007617498E-5</v>
      </c>
      <c r="C9" s="2">
        <v>4.9256005223427535E-6</v>
      </c>
      <c r="D9" s="2">
        <v>8.5911637017606156E-7</v>
      </c>
      <c r="E9" s="2">
        <v>3.8373864534530751E-6</v>
      </c>
      <c r="F9" s="2">
        <v>1.7755071650305271E-6</v>
      </c>
      <c r="G9" s="2">
        <v>2.4055258364929721E-6</v>
      </c>
      <c r="H9" s="2">
        <v>5.1546982210563685E-7</v>
      </c>
      <c r="I9" s="2">
        <v>2.9377312454896387E-2</v>
      </c>
      <c r="J9" s="2">
        <v>7.7320473315845541E-5</v>
      </c>
      <c r="K9" s="2">
        <v>2.5200746858497809E-6</v>
      </c>
      <c r="L9" s="2">
        <v>1.6036838909953147E-6</v>
      </c>
      <c r="M9" s="2">
        <v>1.1399901487989552E-3</v>
      </c>
      <c r="N9" s="2">
        <v>5.1546982210563685E-7</v>
      </c>
      <c r="O9" s="2">
        <v>2.8815908544198672E-3</v>
      </c>
      <c r="P9" s="2">
        <v>5.1489707785885288E-5</v>
      </c>
      <c r="Q9" s="2">
        <v>8.5338892770822102E-6</v>
      </c>
      <c r="R9" s="2">
        <v>1.0082589720386257E-3</v>
      </c>
      <c r="S9" s="2">
        <v>1.5865015635917936E-5</v>
      </c>
      <c r="T9" s="2">
        <v>3.7531930491758211E-4</v>
      </c>
      <c r="U9" s="2">
        <v>1.517084960881568E-3</v>
      </c>
      <c r="V9" s="2">
        <v>6.8271114216657681E-5</v>
      </c>
      <c r="W9" s="2">
        <v>1.4500738840078349E-3</v>
      </c>
      <c r="X9" s="2">
        <v>9.209727488287381E-5</v>
      </c>
      <c r="Y9" s="2">
        <v>5.0573316991030828E-5</v>
      </c>
      <c r="Z9" s="2">
        <v>1.6895955280129207E-5</v>
      </c>
      <c r="AA9" s="2">
        <v>5.7274424678404096E-8</v>
      </c>
      <c r="AB9" s="2">
        <v>5.7274424678404096E-8</v>
      </c>
      <c r="AC9" s="2">
        <v>7.3884007835141298E-6</v>
      </c>
      <c r="AD9" s="2">
        <v>1.4834075991706662E-5</v>
      </c>
      <c r="AE9" s="2">
        <v>1.8786011294516543E-5</v>
      </c>
      <c r="AF9" s="2">
        <v>2.1764281377793558E-6</v>
      </c>
      <c r="AG9" s="2">
        <v>1.0366670866791143E-4</v>
      </c>
      <c r="AH9" s="2">
        <v>1.6036838909953147E-6</v>
      </c>
      <c r="AI9" s="2">
        <v>1.1454884935680819E-6</v>
      </c>
      <c r="AJ9" s="2">
        <v>0</v>
      </c>
      <c r="AK9" s="2">
        <v>0</v>
      </c>
      <c r="AL9" s="2">
        <v>0</v>
      </c>
      <c r="AM9" s="2">
        <v>1.5464094663169108E-6</v>
      </c>
      <c r="AN9" s="2">
        <v>2.6918979598849922E-6</v>
      </c>
      <c r="AO9" s="2">
        <v>1.4318606169601026E-6</v>
      </c>
      <c r="AP9" s="2">
        <v>1.7468699526913252E-5</v>
      </c>
      <c r="AQ9" s="2">
        <v>1.5807741211239531E-5</v>
      </c>
      <c r="AR9" s="2">
        <v>5.7274424678404096E-8</v>
      </c>
      <c r="AS9" s="2">
        <v>1.0309396442112737E-6</v>
      </c>
      <c r="AT9" s="2">
        <v>5.7274424678404096E-8</v>
      </c>
      <c r="AU9" s="2">
        <v>2.2909769871361638E-7</v>
      </c>
      <c r="AV9" s="2">
        <v>7.445675208192534E-7</v>
      </c>
      <c r="AW9" s="2">
        <v>2.1764281377793558E-6</v>
      </c>
      <c r="AX9" s="2">
        <v>5.7274424678404096E-8</v>
      </c>
      <c r="AY9" s="2">
        <v>1.7182327403521228E-7</v>
      </c>
      <c r="AZ9" s="2">
        <v>5.7274424678404096E-8</v>
      </c>
      <c r="BA9" s="2">
        <v>3.4364654807042455E-7</v>
      </c>
      <c r="BB9" s="2">
        <v>1.7755071650305271E-6</v>
      </c>
      <c r="BC9" s="2">
        <v>0</v>
      </c>
      <c r="BD9" s="2">
        <v>0</v>
      </c>
      <c r="BE9" s="2">
        <v>5.1546982210563685E-7</v>
      </c>
    </row>
    <row r="10" spans="1:57" x14ac:dyDescent="0.2">
      <c r="A10" s="2" t="s">
        <v>49</v>
      </c>
      <c r="B10" s="2">
        <v>1.2691168181415866E-3</v>
      </c>
      <c r="C10" s="2">
        <v>2.6047086883405463E-3</v>
      </c>
      <c r="D10" s="2">
        <v>4.8924613471097104E-5</v>
      </c>
      <c r="E10" s="2">
        <v>9.1199392547527096E-5</v>
      </c>
      <c r="F10" s="2">
        <v>5.5551155976465878E-6</v>
      </c>
      <c r="G10" s="2">
        <v>3.3472774110599205E-4</v>
      </c>
      <c r="H10" s="2">
        <v>6.6614803393162436E-6</v>
      </c>
      <c r="I10" s="2">
        <v>3.2817107426851819E-4</v>
      </c>
      <c r="J10" s="2">
        <v>2.5969699581211834E-2</v>
      </c>
      <c r="K10" s="2">
        <v>1.7885841792171132E-4</v>
      </c>
      <c r="L10" s="2">
        <v>6.4751452249297751E-6</v>
      </c>
      <c r="M10" s="2">
        <v>8.6389617407426402E-5</v>
      </c>
      <c r="N10" s="2">
        <v>1.6886619741273696E-6</v>
      </c>
      <c r="O10" s="2">
        <v>1.7406028872625975E-4</v>
      </c>
      <c r="P10" s="2">
        <v>4.1096209477935598E-4</v>
      </c>
      <c r="Q10" s="2">
        <v>8.4875644603036343E-5</v>
      </c>
      <c r="R10" s="2">
        <v>7.4110133369358132E-4</v>
      </c>
      <c r="S10" s="2">
        <v>2.0593523923099499E-4</v>
      </c>
      <c r="T10" s="2">
        <v>1.3343923379000966E-4</v>
      </c>
      <c r="U10" s="2">
        <v>1.2179328914085536E-4</v>
      </c>
      <c r="V10" s="2">
        <v>2.5240255838112052E-4</v>
      </c>
      <c r="W10" s="2">
        <v>1.7887006386636047E-4</v>
      </c>
      <c r="X10" s="2">
        <v>2.7915329324022791E-5</v>
      </c>
      <c r="Y10" s="2">
        <v>2.3408348744800088E-5</v>
      </c>
      <c r="Z10" s="2">
        <v>5.0776318670312631E-6</v>
      </c>
      <c r="AA10" s="2">
        <v>3.4937833947462813E-8</v>
      </c>
      <c r="AB10" s="2">
        <v>1.1645944649154271E-8</v>
      </c>
      <c r="AC10" s="2">
        <v>6.3237479444907696E-6</v>
      </c>
      <c r="AD10" s="2">
        <v>1.0912250136257554E-5</v>
      </c>
      <c r="AE10" s="2">
        <v>4.7748373061532512E-6</v>
      </c>
      <c r="AF10" s="2">
        <v>2.6319834907088658E-6</v>
      </c>
      <c r="AG10" s="2">
        <v>5.9801925773407179E-5</v>
      </c>
      <c r="AH10" s="2">
        <v>1.3276376900035869E-6</v>
      </c>
      <c r="AI10" s="2">
        <v>8.0357018079164478E-7</v>
      </c>
      <c r="AJ10" s="2">
        <v>0</v>
      </c>
      <c r="AK10" s="2">
        <v>0</v>
      </c>
      <c r="AL10" s="2">
        <v>0</v>
      </c>
      <c r="AM10" s="2">
        <v>1.5372646936883638E-6</v>
      </c>
      <c r="AN10" s="2">
        <v>2.1312078707952318E-6</v>
      </c>
      <c r="AO10" s="2">
        <v>8.0357018079164478E-7</v>
      </c>
      <c r="AP10" s="2">
        <v>8.7810422654623222E-6</v>
      </c>
      <c r="AQ10" s="2">
        <v>6.8711073430010201E-6</v>
      </c>
      <c r="AR10" s="2">
        <v>2.3291889298308542E-8</v>
      </c>
      <c r="AS10" s="2">
        <v>5.0077561991363378E-7</v>
      </c>
      <c r="AT10" s="2">
        <v>3.4937833947462813E-8</v>
      </c>
      <c r="AU10" s="2">
        <v>1.0481350184238845E-7</v>
      </c>
      <c r="AV10" s="2">
        <v>4.076080627203995E-7</v>
      </c>
      <c r="AW10" s="2">
        <v>1.0830728523713473E-6</v>
      </c>
      <c r="AX10" s="2">
        <v>5.8229723245771355E-8</v>
      </c>
      <c r="AY10" s="2">
        <v>1.3975133578985125E-7</v>
      </c>
      <c r="AZ10" s="2">
        <v>2.3291889298308542E-8</v>
      </c>
      <c r="BA10" s="2">
        <v>3.2608645017631956E-7</v>
      </c>
      <c r="BB10" s="2">
        <v>1.793475475969758E-6</v>
      </c>
      <c r="BC10" s="2">
        <v>0</v>
      </c>
      <c r="BD10" s="2">
        <v>0</v>
      </c>
      <c r="BE10" s="2">
        <v>4.4254589666786234E-7</v>
      </c>
    </row>
    <row r="11" spans="1:57" x14ac:dyDescent="0.2">
      <c r="A11" s="2" t="s">
        <v>48</v>
      </c>
      <c r="B11" s="2">
        <v>1.4939078685702412E-3</v>
      </c>
      <c r="C11" s="2">
        <v>2.6819699623044733E-3</v>
      </c>
      <c r="D11" s="2">
        <v>3.8601184292541032E-3</v>
      </c>
      <c r="E11" s="2">
        <v>4.4581639013386353E-5</v>
      </c>
      <c r="F11" s="2">
        <v>6.9143094594995681E-5</v>
      </c>
      <c r="G11" s="2">
        <v>9.5890593927161537E-4</v>
      </c>
      <c r="H11" s="2">
        <v>2.7227597874803357E-4</v>
      </c>
      <c r="I11" s="2">
        <v>9.0343118340209552E-5</v>
      </c>
      <c r="J11" s="2">
        <v>2.7159330384969279E-4</v>
      </c>
      <c r="K11" s="2">
        <v>1.3465754949393012E-2</v>
      </c>
      <c r="L11" s="2">
        <v>8.1320679113116245E-4</v>
      </c>
      <c r="M11" s="2">
        <v>4.2451990145736246E-5</v>
      </c>
      <c r="N11" s="2">
        <v>7.6726722270042437E-5</v>
      </c>
      <c r="O11" s="2">
        <v>1.3157074589653021E-4</v>
      </c>
      <c r="P11" s="2">
        <v>4.1537799412305957E-4</v>
      </c>
      <c r="Q11" s="2">
        <v>7.8937995310320247E-4</v>
      </c>
      <c r="R11" s="2">
        <v>2.2549048707369917E-4</v>
      </c>
      <c r="S11" s="2">
        <v>1.8832996942803712E-3</v>
      </c>
      <c r="T11" s="2">
        <v>1.4391825710130302E-4</v>
      </c>
      <c r="U11" s="2">
        <v>3.4942566263987413E-5</v>
      </c>
      <c r="V11" s="2">
        <v>3.1217535840432155E-5</v>
      </c>
      <c r="W11" s="2">
        <v>4.5857944258110469E-5</v>
      </c>
      <c r="X11" s="2">
        <v>1.0484995992995161E-5</v>
      </c>
      <c r="Y11" s="2">
        <v>4.6228963224600035E-6</v>
      </c>
      <c r="Z11" s="2">
        <v>1.3505090380220235E-6</v>
      </c>
      <c r="AA11" s="2">
        <v>7.420379329791338E-9</v>
      </c>
      <c r="AB11" s="2">
        <v>0</v>
      </c>
      <c r="AC11" s="2">
        <v>6.2182778783651422E-6</v>
      </c>
      <c r="AD11" s="2">
        <v>6.4631503962482563E-6</v>
      </c>
      <c r="AE11" s="2">
        <v>2.8538778902377489E-5</v>
      </c>
      <c r="AF11" s="2">
        <v>3.7621323202042081E-6</v>
      </c>
      <c r="AG11" s="2">
        <v>1.0999228280549701E-4</v>
      </c>
      <c r="AH11" s="2">
        <v>8.2366210560683856E-7</v>
      </c>
      <c r="AI11" s="2">
        <v>4.6006351844706299E-7</v>
      </c>
      <c r="AJ11" s="2">
        <v>0</v>
      </c>
      <c r="AK11" s="2">
        <v>0</v>
      </c>
      <c r="AL11" s="2">
        <v>0</v>
      </c>
      <c r="AM11" s="2">
        <v>1.0388531061707875E-6</v>
      </c>
      <c r="AN11" s="2">
        <v>9.7206969220266527E-7</v>
      </c>
      <c r="AO11" s="2">
        <v>2.2261137989374015E-7</v>
      </c>
      <c r="AP11" s="2">
        <v>2.5600308687780114E-6</v>
      </c>
      <c r="AQ11" s="2">
        <v>1.6399038318838856E-6</v>
      </c>
      <c r="AR11" s="2">
        <v>7.420379329791338E-9</v>
      </c>
      <c r="AS11" s="2">
        <v>1.1130568994687007E-7</v>
      </c>
      <c r="AT11" s="2">
        <v>7.420379329791338E-9</v>
      </c>
      <c r="AU11" s="2">
        <v>1.4840758659582676E-8</v>
      </c>
      <c r="AV11" s="2">
        <v>8.9044551957496062E-8</v>
      </c>
      <c r="AW11" s="2">
        <v>2.1519100056394883E-7</v>
      </c>
      <c r="AX11" s="2">
        <v>5.9363034638330704E-8</v>
      </c>
      <c r="AY11" s="2">
        <v>6.6783413968122037E-8</v>
      </c>
      <c r="AZ11" s="2">
        <v>7.420379329791338E-9</v>
      </c>
      <c r="BA11" s="2">
        <v>9.6464931287287396E-8</v>
      </c>
      <c r="BB11" s="2">
        <v>5.4168769107476767E-7</v>
      </c>
      <c r="BC11" s="2">
        <v>0</v>
      </c>
      <c r="BD11" s="2">
        <v>0</v>
      </c>
      <c r="BE11" s="2">
        <v>1.4098720726603542E-7</v>
      </c>
    </row>
    <row r="12" spans="1:57" x14ac:dyDescent="0.2">
      <c r="A12" s="2" t="s">
        <v>47</v>
      </c>
      <c r="B12" s="2">
        <v>1.1593183929820003E-4</v>
      </c>
      <c r="C12" s="2">
        <v>3.8431057626038041E-5</v>
      </c>
      <c r="D12" s="2">
        <v>2.3247457691126478E-4</v>
      </c>
      <c r="E12" s="2">
        <v>7.2752435679349469E-6</v>
      </c>
      <c r="F12" s="2">
        <v>9.0654533115409246E-4</v>
      </c>
      <c r="G12" s="2">
        <v>6.286699022062871E-5</v>
      </c>
      <c r="H12" s="2">
        <v>1.1779230234801544E-4</v>
      </c>
      <c r="I12" s="2">
        <v>4.4762185616454704E-5</v>
      </c>
      <c r="J12" s="2">
        <v>3.9402941308777445E-5</v>
      </c>
      <c r="K12" s="2">
        <v>4.7625077264752777E-4</v>
      </c>
      <c r="L12" s="2">
        <v>1.3637971662093259E-2</v>
      </c>
      <c r="M12" s="2">
        <v>2.9434191534393295E-5</v>
      </c>
      <c r="N12" s="2">
        <v>9.0054742042632919E-4</v>
      </c>
      <c r="O12" s="2">
        <v>7.1003045050418539E-5</v>
      </c>
      <c r="P12" s="2">
        <v>1.5280788303185502E-4</v>
      </c>
      <c r="Q12" s="2">
        <v>5.4483799254370841E-4</v>
      </c>
      <c r="R12" s="2">
        <v>7.5584782411904295E-5</v>
      </c>
      <c r="S12" s="2">
        <v>2.3216912775383242E-4</v>
      </c>
      <c r="T12" s="2">
        <v>9.0635095441754464E-5</v>
      </c>
      <c r="U12" s="2">
        <v>1.6022196712589557E-5</v>
      </c>
      <c r="V12" s="2">
        <v>5.7757658859941563E-6</v>
      </c>
      <c r="W12" s="2">
        <v>1.9298833128682397E-5</v>
      </c>
      <c r="X12" s="2">
        <v>5.3037080972350192E-6</v>
      </c>
      <c r="Y12" s="2">
        <v>1.9993035759210539E-6</v>
      </c>
      <c r="Z12" s="2">
        <v>6.108983148647665E-7</v>
      </c>
      <c r="AA12" s="2">
        <v>0</v>
      </c>
      <c r="AB12" s="2">
        <v>0</v>
      </c>
      <c r="AC12" s="2">
        <v>1.032973514225878E-5</v>
      </c>
      <c r="AD12" s="2">
        <v>6.1922874643110418E-6</v>
      </c>
      <c r="AE12" s="2">
        <v>7.5362637570135292E-5</v>
      </c>
      <c r="AF12" s="2">
        <v>1.019089461615315E-5</v>
      </c>
      <c r="AG12" s="2">
        <v>1.3728551221324571E-4</v>
      </c>
      <c r="AH12" s="2">
        <v>8.0527505141264689E-7</v>
      </c>
      <c r="AI12" s="2">
        <v>4.1652157831688628E-7</v>
      </c>
      <c r="AJ12" s="2">
        <v>0</v>
      </c>
      <c r="AK12" s="2">
        <v>0</v>
      </c>
      <c r="AL12" s="2">
        <v>0</v>
      </c>
      <c r="AM12" s="2">
        <v>1.1384923140661557E-6</v>
      </c>
      <c r="AN12" s="2">
        <v>6.6643452530701807E-7</v>
      </c>
      <c r="AO12" s="2">
        <v>1.3884052610562876E-7</v>
      </c>
      <c r="AP12" s="2">
        <v>1.1384923140661557E-6</v>
      </c>
      <c r="AQ12" s="2">
        <v>6.3866642008589229E-7</v>
      </c>
      <c r="AR12" s="2">
        <v>0</v>
      </c>
      <c r="AS12" s="2">
        <v>5.5536210442251502E-8</v>
      </c>
      <c r="AT12" s="2">
        <v>0</v>
      </c>
      <c r="AU12" s="2">
        <v>0</v>
      </c>
      <c r="AV12" s="2">
        <v>2.7768105221125751E-8</v>
      </c>
      <c r="AW12" s="2">
        <v>8.3304315663377259E-8</v>
      </c>
      <c r="AX12" s="2">
        <v>5.5536210442251502E-8</v>
      </c>
      <c r="AY12" s="2">
        <v>2.7768105221125751E-8</v>
      </c>
      <c r="AZ12" s="2">
        <v>0</v>
      </c>
      <c r="BA12" s="2">
        <v>2.7768105221125751E-8</v>
      </c>
      <c r="BB12" s="2">
        <v>1.6660863132675452E-7</v>
      </c>
      <c r="BC12" s="2">
        <v>0</v>
      </c>
      <c r="BD12" s="2">
        <v>0</v>
      </c>
      <c r="BE12" s="2">
        <v>2.7768105221125751E-8</v>
      </c>
    </row>
    <row r="13" spans="1:57" x14ac:dyDescent="0.2">
      <c r="A13" s="2" t="s">
        <v>46</v>
      </c>
      <c r="B13" s="2">
        <v>-1.8005223197458402E-6</v>
      </c>
      <c r="C13" s="2">
        <v>-2.8606429379139518E-7</v>
      </c>
      <c r="D13" s="2">
        <v>-3.3654622798987668E-8</v>
      </c>
      <c r="E13" s="2">
        <v>1.8510042539443218E-7</v>
      </c>
      <c r="F13" s="2">
        <v>1.1779117979645684E-6</v>
      </c>
      <c r="G13" s="2">
        <v>1.6827311399493834E-8</v>
      </c>
      <c r="H13" s="2">
        <v>5.0481934198481505E-8</v>
      </c>
      <c r="I13" s="2">
        <v>7.2002382747294181E-4</v>
      </c>
      <c r="J13" s="2">
        <v>-2.5695304507027087E-5</v>
      </c>
      <c r="K13" s="2">
        <v>-1.5144580259544451E-7</v>
      </c>
      <c r="L13" s="2">
        <v>1.6827311399493835E-7</v>
      </c>
      <c r="M13" s="2">
        <v>6.7083086532766139E-3</v>
      </c>
      <c r="N13" s="2">
        <v>8.4136556997469173E-8</v>
      </c>
      <c r="O13" s="2">
        <v>8.4291368262344522E-4</v>
      </c>
      <c r="P13" s="2">
        <v>3.3822895912982609E-6</v>
      </c>
      <c r="Q13" s="2">
        <v>1.8510042539443219E-6</v>
      </c>
      <c r="R13" s="2">
        <v>1.9654299714608802E-5</v>
      </c>
      <c r="S13" s="2">
        <v>8.581928813741856E-7</v>
      </c>
      <c r="T13" s="2">
        <v>4.5694564105325507E-4</v>
      </c>
      <c r="U13" s="2">
        <v>1.9565283237305475E-3</v>
      </c>
      <c r="V13" s="2">
        <v>1.0096386839696301E-7</v>
      </c>
      <c r="W13" s="2">
        <v>7.8448925744440258E-4</v>
      </c>
      <c r="X13" s="2">
        <v>3.3560389855150498E-4</v>
      </c>
      <c r="Y13" s="2">
        <v>2.2548597275321739E-5</v>
      </c>
      <c r="Z13" s="2">
        <v>1.4908997899951538E-5</v>
      </c>
      <c r="AA13" s="2">
        <v>8.4136556997469173E-8</v>
      </c>
      <c r="AB13" s="2">
        <v>3.3654622798987668E-8</v>
      </c>
      <c r="AC13" s="2">
        <v>1.6053255075117119E-5</v>
      </c>
      <c r="AD13" s="2">
        <v>3.7777314091863657E-5</v>
      </c>
      <c r="AE13" s="2">
        <v>2.3430348392655217E-4</v>
      </c>
      <c r="AF13" s="2">
        <v>3.6683538850896561E-6</v>
      </c>
      <c r="AG13" s="2">
        <v>1.4976307145549511E-4</v>
      </c>
      <c r="AH13" s="2">
        <v>3.0289160519088903E-6</v>
      </c>
      <c r="AI13" s="2">
        <v>2.0192773679392601E-6</v>
      </c>
      <c r="AJ13" s="2">
        <v>0</v>
      </c>
      <c r="AK13" s="2">
        <v>0</v>
      </c>
      <c r="AL13" s="2">
        <v>1.6827311399493834E-8</v>
      </c>
      <c r="AM13" s="2">
        <v>3.1467072317053472E-6</v>
      </c>
      <c r="AN13" s="2">
        <v>4.2741370954714338E-6</v>
      </c>
      <c r="AO13" s="2">
        <v>1.7836950083463465E-6</v>
      </c>
      <c r="AP13" s="2">
        <v>2.7798718431963816E-5</v>
      </c>
      <c r="AQ13" s="2">
        <v>2.1825022885143506E-5</v>
      </c>
      <c r="AR13" s="2">
        <v>3.3654622798987668E-8</v>
      </c>
      <c r="AS13" s="2">
        <v>1.1274298637660869E-6</v>
      </c>
      <c r="AT13" s="2">
        <v>1.0096386839696301E-7</v>
      </c>
      <c r="AU13" s="2">
        <v>2.0192773679392602E-7</v>
      </c>
      <c r="AV13" s="2">
        <v>7.9088363577621025E-7</v>
      </c>
      <c r="AW13" s="2">
        <v>2.5240967099240752E-6</v>
      </c>
      <c r="AX13" s="2">
        <v>1.0096386839696301E-7</v>
      </c>
      <c r="AY13" s="2">
        <v>2.0192773679392602E-7</v>
      </c>
      <c r="AZ13" s="2">
        <v>5.0481934198481505E-8</v>
      </c>
      <c r="BA13" s="2">
        <v>2.0192773679392602E-7</v>
      </c>
      <c r="BB13" s="2">
        <v>4.8799203058532118E-7</v>
      </c>
      <c r="BC13" s="2">
        <v>0</v>
      </c>
      <c r="BD13" s="2">
        <v>0</v>
      </c>
      <c r="BE13" s="2">
        <v>1.6827311399493835E-7</v>
      </c>
    </row>
    <row r="14" spans="1:57" x14ac:dyDescent="0.2">
      <c r="A14" s="2" t="s">
        <v>45</v>
      </c>
      <c r="B14" s="2">
        <v>6.5698873647685656E-5</v>
      </c>
      <c r="C14" s="2">
        <v>3.3676310519637497E-5</v>
      </c>
      <c r="D14" s="2">
        <v>1.4575528146780606E-4</v>
      </c>
      <c r="E14" s="2">
        <v>8.4942479658907087E-6</v>
      </c>
      <c r="F14" s="2">
        <v>3.4826416660151908E-4</v>
      </c>
      <c r="G14" s="2">
        <v>4.7733163348146897E-5</v>
      </c>
      <c r="H14" s="2">
        <v>1.5567776581734211E-4</v>
      </c>
      <c r="I14" s="2">
        <v>3.0368815736458817E-5</v>
      </c>
      <c r="J14" s="2">
        <v>3.2172903800010828E-5</v>
      </c>
      <c r="K14" s="2">
        <v>1.6529956882295281E-4</v>
      </c>
      <c r="L14" s="2">
        <v>1.5760964345206238E-3</v>
      </c>
      <c r="M14" s="2">
        <v>1.7364347611688083E-5</v>
      </c>
      <c r="N14" s="2">
        <v>3.8200662701682014E-2</v>
      </c>
      <c r="O14" s="2">
        <v>4.14940254616962E-5</v>
      </c>
      <c r="P14" s="2">
        <v>8.0732940843952387E-5</v>
      </c>
      <c r="Q14" s="2">
        <v>1.8717413659352091E-4</v>
      </c>
      <c r="R14" s="2">
        <v>4.8785548051885573E-5</v>
      </c>
      <c r="S14" s="2">
        <v>1.0245716794255784E-4</v>
      </c>
      <c r="T14" s="2">
        <v>4.9161399731792248E-5</v>
      </c>
      <c r="U14" s="2">
        <v>1.4207193500472069E-5</v>
      </c>
      <c r="V14" s="2">
        <v>9.9224843495360483E-6</v>
      </c>
      <c r="W14" s="2">
        <v>1.7890539963557421E-5</v>
      </c>
      <c r="X14" s="2">
        <v>4.4350498228986888E-6</v>
      </c>
      <c r="Y14" s="2">
        <v>1.5034067196266741E-6</v>
      </c>
      <c r="Z14" s="2">
        <v>5.2619235186933589E-7</v>
      </c>
      <c r="AA14" s="2">
        <v>0</v>
      </c>
      <c r="AB14" s="2">
        <v>0</v>
      </c>
      <c r="AC14" s="2">
        <v>9.8473140135547156E-6</v>
      </c>
      <c r="AD14" s="2">
        <v>5.5626048626186948E-6</v>
      </c>
      <c r="AE14" s="2">
        <v>6.0812801808898966E-5</v>
      </c>
      <c r="AF14" s="2">
        <v>9.8473140135547156E-6</v>
      </c>
      <c r="AG14" s="2">
        <v>7.2840055565912346E-5</v>
      </c>
      <c r="AH14" s="2">
        <v>7.5170335981333707E-7</v>
      </c>
      <c r="AI14" s="2">
        <v>3.7585167990666854E-7</v>
      </c>
      <c r="AJ14" s="2">
        <v>0</v>
      </c>
      <c r="AK14" s="2">
        <v>0</v>
      </c>
      <c r="AL14" s="2">
        <v>0</v>
      </c>
      <c r="AM14" s="2">
        <v>1.0523847037386718E-6</v>
      </c>
      <c r="AN14" s="2">
        <v>6.0136268785066962E-7</v>
      </c>
      <c r="AO14" s="2">
        <v>1.503406719626674E-7</v>
      </c>
      <c r="AP14" s="2">
        <v>9.7721436775733815E-7</v>
      </c>
      <c r="AQ14" s="2">
        <v>5.2619235186933589E-7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7.5170335981333702E-8</v>
      </c>
      <c r="AX14" s="2">
        <v>7.5170335981333702E-8</v>
      </c>
      <c r="AY14" s="2">
        <v>7.5170335981333702E-8</v>
      </c>
      <c r="AZ14" s="2">
        <v>0</v>
      </c>
      <c r="BA14" s="2">
        <v>0</v>
      </c>
      <c r="BB14" s="2">
        <v>7.5170335981333702E-8</v>
      </c>
      <c r="BC14" s="2">
        <v>0</v>
      </c>
      <c r="BD14" s="2">
        <v>0</v>
      </c>
      <c r="BE14" s="2">
        <v>0</v>
      </c>
    </row>
    <row r="15" spans="1:57" x14ac:dyDescent="0.2">
      <c r="A15" s="2" t="s">
        <v>44</v>
      </c>
      <c r="B15" s="2">
        <v>1.2631483633400239E-4</v>
      </c>
      <c r="C15" s="2">
        <v>4.1501290312844271E-6</v>
      </c>
      <c r="D15" s="2">
        <v>1.2073102636463788E-6</v>
      </c>
      <c r="E15" s="2">
        <v>4.3010428142402241E-6</v>
      </c>
      <c r="F15" s="2">
        <v>3.8483014653728332E-6</v>
      </c>
      <c r="G15" s="2">
        <v>3.3955601165054405E-6</v>
      </c>
      <c r="H15" s="2">
        <v>6.0365513182318941E-7</v>
      </c>
      <c r="I15" s="2">
        <v>3.0463456227457259E-3</v>
      </c>
      <c r="J15" s="2">
        <v>4.8518781220288856E-5</v>
      </c>
      <c r="K15" s="2">
        <v>1.5091378295579739E-5</v>
      </c>
      <c r="L15" s="2">
        <v>1.3506783574543865E-5</v>
      </c>
      <c r="M15" s="2">
        <v>1.1181202179195025E-3</v>
      </c>
      <c r="N15" s="2">
        <v>6.7911202330108811E-7</v>
      </c>
      <c r="O15" s="2">
        <v>4.2405490243423931E-2</v>
      </c>
      <c r="P15" s="2">
        <v>3.9961969726695141E-4</v>
      </c>
      <c r="Q15" s="2">
        <v>7.3947753648340704E-5</v>
      </c>
      <c r="R15" s="2">
        <v>1.6609570952115058E-3</v>
      </c>
      <c r="S15" s="2">
        <v>1.6434510963886335E-4</v>
      </c>
      <c r="T15" s="2">
        <v>5.4448938321536907E-3</v>
      </c>
      <c r="U15" s="2">
        <v>2.7941686914265883E-4</v>
      </c>
      <c r="V15" s="2">
        <v>2.1278843396767429E-5</v>
      </c>
      <c r="W15" s="2">
        <v>4.1448470488809745E-4</v>
      </c>
      <c r="X15" s="2">
        <v>3.4181971839488106E-5</v>
      </c>
      <c r="Y15" s="2">
        <v>3.772844573894934E-5</v>
      </c>
      <c r="Z15" s="2">
        <v>9.8848527836047277E-6</v>
      </c>
      <c r="AA15" s="2">
        <v>7.5456891477898676E-8</v>
      </c>
      <c r="AB15" s="2">
        <v>0</v>
      </c>
      <c r="AC15" s="2">
        <v>7.7720598222235632E-6</v>
      </c>
      <c r="AD15" s="2">
        <v>1.1469447504640601E-5</v>
      </c>
      <c r="AE15" s="2">
        <v>8.9793700858699424E-6</v>
      </c>
      <c r="AF15" s="2">
        <v>3.8483014653728332E-6</v>
      </c>
      <c r="AG15" s="2">
        <v>6.1799194120399021E-4</v>
      </c>
      <c r="AH15" s="2">
        <v>1.3582240466021762E-6</v>
      </c>
      <c r="AI15" s="2">
        <v>8.3002580625688551E-7</v>
      </c>
      <c r="AJ15" s="2">
        <v>0</v>
      </c>
      <c r="AK15" s="2">
        <v>0</v>
      </c>
      <c r="AL15" s="2">
        <v>0</v>
      </c>
      <c r="AM15" s="2">
        <v>1.5845947210358723E-6</v>
      </c>
      <c r="AN15" s="2">
        <v>1.8864222869474673E-6</v>
      </c>
      <c r="AO15" s="2">
        <v>6.7911202330108811E-7</v>
      </c>
      <c r="AP15" s="2">
        <v>8.2248011710909575E-6</v>
      </c>
      <c r="AQ15" s="2">
        <v>7.0174909074445774E-6</v>
      </c>
      <c r="AR15" s="2">
        <v>0</v>
      </c>
      <c r="AS15" s="2">
        <v>4.5274134886739205E-7</v>
      </c>
      <c r="AT15" s="2">
        <v>0</v>
      </c>
      <c r="AU15" s="2">
        <v>7.5456891477898676E-8</v>
      </c>
      <c r="AV15" s="2">
        <v>3.018275659115947E-7</v>
      </c>
      <c r="AW15" s="2">
        <v>8.3002580625688551E-7</v>
      </c>
      <c r="AX15" s="2">
        <v>7.5456891477898676E-8</v>
      </c>
      <c r="AY15" s="2">
        <v>1.5091378295579735E-7</v>
      </c>
      <c r="AZ15" s="2">
        <v>7.5456891477898676E-8</v>
      </c>
      <c r="BA15" s="2">
        <v>2.2637067443369603E-7</v>
      </c>
      <c r="BB15" s="2">
        <v>9.8093958921268292E-7</v>
      </c>
      <c r="BC15" s="2">
        <v>0</v>
      </c>
      <c r="BD15" s="2">
        <v>0</v>
      </c>
      <c r="BE15" s="2">
        <v>3.018275659115947E-7</v>
      </c>
    </row>
    <row r="16" spans="1:57" x14ac:dyDescent="0.2">
      <c r="A16" s="2" t="s">
        <v>43</v>
      </c>
      <c r="B16" s="2">
        <v>2.3813330420448453E-3</v>
      </c>
      <c r="C16" s="2">
        <v>2.3385831463128834E-5</v>
      </c>
      <c r="D16" s="2">
        <v>2.5222934996325792E-5</v>
      </c>
      <c r="E16" s="2">
        <v>2.4726420527894181E-5</v>
      </c>
      <c r="F16" s="2">
        <v>3.6493813429723343E-5</v>
      </c>
      <c r="G16" s="2">
        <v>1.7328354948263192E-5</v>
      </c>
      <c r="H16" s="2">
        <v>7.7952771543762779E-6</v>
      </c>
      <c r="I16" s="2">
        <v>2.7412563802109197E-4</v>
      </c>
      <c r="J16" s="2">
        <v>3.1131457170661953E-4</v>
      </c>
      <c r="K16" s="2">
        <v>1.3003713928223871E-4</v>
      </c>
      <c r="L16" s="2">
        <v>1.1320529880240712E-4</v>
      </c>
      <c r="M16" s="2">
        <v>8.5102579889177976E-5</v>
      </c>
      <c r="N16" s="2">
        <v>1.4696828265575661E-5</v>
      </c>
      <c r="O16" s="2">
        <v>6.5107942245437047E-4</v>
      </c>
      <c r="P16" s="2">
        <v>5.3877331135429293E-2</v>
      </c>
      <c r="Q16" s="2">
        <v>1.1935214792159045E-3</v>
      </c>
      <c r="R16" s="2">
        <v>2.6461738595062664E-3</v>
      </c>
      <c r="S16" s="2">
        <v>6.2282774920061163E-3</v>
      </c>
      <c r="T16" s="2">
        <v>2.3065083116522015E-3</v>
      </c>
      <c r="U16" s="2">
        <v>4.1856169688784732E-5</v>
      </c>
      <c r="V16" s="2">
        <v>6.0872673829715396E-5</v>
      </c>
      <c r="W16" s="2">
        <v>6.0922325276558561E-5</v>
      </c>
      <c r="X16" s="2">
        <v>1.9066155587773829E-5</v>
      </c>
      <c r="Y16" s="2">
        <v>9.9302893686322034E-6</v>
      </c>
      <c r="Z16" s="2">
        <v>2.7804810232170168E-6</v>
      </c>
      <c r="AA16" s="2">
        <v>0</v>
      </c>
      <c r="AB16" s="2">
        <v>0</v>
      </c>
      <c r="AC16" s="2">
        <v>1.3554844988182956E-5</v>
      </c>
      <c r="AD16" s="2">
        <v>1.122122698655439E-5</v>
      </c>
      <c r="AE16" s="2">
        <v>9.111040495720045E-5</v>
      </c>
      <c r="AF16" s="2">
        <v>9.8309864749458811E-6</v>
      </c>
      <c r="AG16" s="2">
        <v>4.1558261007725765E-4</v>
      </c>
      <c r="AH16" s="2">
        <v>1.5391948521379914E-6</v>
      </c>
      <c r="AI16" s="2">
        <v>8.9372604317689811E-7</v>
      </c>
      <c r="AJ16" s="2">
        <v>0</v>
      </c>
      <c r="AK16" s="2">
        <v>0</v>
      </c>
      <c r="AL16" s="2">
        <v>0</v>
      </c>
      <c r="AM16" s="2">
        <v>1.9364064268832792E-6</v>
      </c>
      <c r="AN16" s="2">
        <v>1.8371035331969576E-6</v>
      </c>
      <c r="AO16" s="2">
        <v>3.9721157474528802E-7</v>
      </c>
      <c r="AP16" s="2">
        <v>4.4189787690413292E-6</v>
      </c>
      <c r="AQ16" s="2">
        <v>3.0783897042759828E-6</v>
      </c>
      <c r="AR16" s="2">
        <v>0</v>
      </c>
      <c r="AS16" s="2">
        <v>1.9860578737264401E-7</v>
      </c>
      <c r="AT16" s="2">
        <v>0</v>
      </c>
      <c r="AU16" s="2">
        <v>4.9651446843161003E-8</v>
      </c>
      <c r="AV16" s="2">
        <v>1.4895434052948304E-7</v>
      </c>
      <c r="AW16" s="2">
        <v>3.9721157474528802E-7</v>
      </c>
      <c r="AX16" s="2">
        <v>4.9651446843161003E-8</v>
      </c>
      <c r="AY16" s="2">
        <v>9.9302893686322006E-8</v>
      </c>
      <c r="AZ16" s="2">
        <v>0</v>
      </c>
      <c r="BA16" s="2">
        <v>1.4895434052948304E-7</v>
      </c>
      <c r="BB16" s="2">
        <v>7.9442314949057605E-7</v>
      </c>
      <c r="BC16" s="2">
        <v>0</v>
      </c>
      <c r="BD16" s="2">
        <v>0</v>
      </c>
      <c r="BE16" s="2">
        <v>1.9860578737264401E-7</v>
      </c>
    </row>
    <row r="17" spans="1:57" x14ac:dyDescent="0.2">
      <c r="A17" s="2" t="s">
        <v>42</v>
      </c>
      <c r="B17" s="2">
        <v>2.869166774990251E-4</v>
      </c>
      <c r="C17" s="2">
        <v>4.6657675809177178E-5</v>
      </c>
      <c r="D17" s="2">
        <v>7.5636942675159238E-5</v>
      </c>
      <c r="E17" s="2">
        <v>8.9529442350188481E-6</v>
      </c>
      <c r="F17" s="2">
        <v>6.3618711815936573E-4</v>
      </c>
      <c r="G17" s="2">
        <v>3.609612634862863E-5</v>
      </c>
      <c r="H17" s="2">
        <v>3.5511178993890557E-5</v>
      </c>
      <c r="I17" s="2">
        <v>9.2519173274405295E-5</v>
      </c>
      <c r="J17" s="2">
        <v>9.0926816586507224E-5</v>
      </c>
      <c r="K17" s="2">
        <v>2.9804692577668014E-4</v>
      </c>
      <c r="L17" s="2">
        <v>4.9362244897959188E-4</v>
      </c>
      <c r="M17" s="2">
        <v>5.341706746392825E-5</v>
      </c>
      <c r="N17" s="2">
        <v>8.4744248017678403E-5</v>
      </c>
      <c r="O17" s="2">
        <v>1.632815546600806E-4</v>
      </c>
      <c r="P17" s="2">
        <v>9.0892694657480823E-4</v>
      </c>
      <c r="Q17" s="2">
        <v>1.0394352008319251E-2</v>
      </c>
      <c r="R17" s="2">
        <v>2.3921909528142466E-4</v>
      </c>
      <c r="S17" s="2">
        <v>2.5227235798778113E-3</v>
      </c>
      <c r="T17" s="2">
        <v>3.2563694267515926E-4</v>
      </c>
      <c r="U17" s="2">
        <v>3.4568763811256992E-5</v>
      </c>
      <c r="V17" s="2">
        <v>1.6118549330560251E-5</v>
      </c>
      <c r="W17" s="2">
        <v>4.2977382035616797E-5</v>
      </c>
      <c r="X17" s="2">
        <v>1.120336669699727E-5</v>
      </c>
      <c r="Y17" s="2">
        <v>3.7696607305342526E-6</v>
      </c>
      <c r="Z17" s="2">
        <v>1.2348888600025996E-6</v>
      </c>
      <c r="AA17" s="2">
        <v>8.1242688158065779E-9</v>
      </c>
      <c r="AB17" s="2">
        <v>0</v>
      </c>
      <c r="AC17" s="2">
        <v>1.5224879760821527E-5</v>
      </c>
      <c r="AD17" s="2">
        <v>1.0252827245547902E-5</v>
      </c>
      <c r="AE17" s="2">
        <v>1.7838457038866503E-4</v>
      </c>
      <c r="AF17" s="2">
        <v>1.3275055245027947E-5</v>
      </c>
      <c r="AG17" s="2">
        <v>7.1262836344728971E-4</v>
      </c>
      <c r="AH17" s="2">
        <v>1.3811256986871183E-6</v>
      </c>
      <c r="AI17" s="2">
        <v>7.7992980631743148E-7</v>
      </c>
      <c r="AJ17" s="2">
        <v>0</v>
      </c>
      <c r="AK17" s="2">
        <v>0</v>
      </c>
      <c r="AL17" s="2">
        <v>0</v>
      </c>
      <c r="AM17" s="2">
        <v>1.7954634082932536E-6</v>
      </c>
      <c r="AN17" s="2">
        <v>1.3242558169764721E-6</v>
      </c>
      <c r="AO17" s="2">
        <v>2.2747952684258417E-7</v>
      </c>
      <c r="AP17" s="2">
        <v>2.5428961393474592E-6</v>
      </c>
      <c r="AQ17" s="2">
        <v>1.5679838814506697E-6</v>
      </c>
      <c r="AR17" s="2">
        <v>8.1242688158065779E-9</v>
      </c>
      <c r="AS17" s="2">
        <v>8.1242688158065786E-8</v>
      </c>
      <c r="AT17" s="2">
        <v>8.1242688158065779E-9</v>
      </c>
      <c r="AU17" s="2">
        <v>1.6248537631613156E-8</v>
      </c>
      <c r="AV17" s="2">
        <v>7.3118419342259191E-8</v>
      </c>
      <c r="AW17" s="2">
        <v>1.6248537631613157E-7</v>
      </c>
      <c r="AX17" s="2">
        <v>4.8745612894839468E-8</v>
      </c>
      <c r="AY17" s="2">
        <v>5.6869881710646042E-8</v>
      </c>
      <c r="AZ17" s="2">
        <v>8.1242688158065779E-9</v>
      </c>
      <c r="BA17" s="2">
        <v>4.8745612894839468E-8</v>
      </c>
      <c r="BB17" s="2">
        <v>2.2747952684258417E-7</v>
      </c>
      <c r="BC17" s="2">
        <v>0</v>
      </c>
      <c r="BD17" s="2">
        <v>0</v>
      </c>
      <c r="BE17" s="2">
        <v>5.6869881710646042E-8</v>
      </c>
    </row>
    <row r="18" spans="1:57" x14ac:dyDescent="0.2">
      <c r="A18" s="2" t="s">
        <v>41</v>
      </c>
      <c r="B18" s="2">
        <v>2.4911901278544622E-3</v>
      </c>
      <c r="C18" s="2">
        <v>1.3357928884930983E-5</v>
      </c>
      <c r="D18" s="2">
        <v>6.6471598498823229E-6</v>
      </c>
      <c r="E18" s="2">
        <v>1.6124928439666687E-5</v>
      </c>
      <c r="F18" s="2">
        <v>4.5798613319763372E-6</v>
      </c>
      <c r="G18" s="2">
        <v>1.0145665034030915E-5</v>
      </c>
      <c r="H18" s="2">
        <v>1.3994020736594364E-6</v>
      </c>
      <c r="I18" s="2">
        <v>2.0272247312511926E-3</v>
      </c>
      <c r="J18" s="2">
        <v>6.5259843521404493E-4</v>
      </c>
      <c r="K18" s="2">
        <v>4.274537243177914E-5</v>
      </c>
      <c r="L18" s="2">
        <v>1.7206284587494437E-5</v>
      </c>
      <c r="M18" s="2">
        <v>1.2861777240633548E-4</v>
      </c>
      <c r="N18" s="2">
        <v>2.1945168882386619E-6</v>
      </c>
      <c r="O18" s="2">
        <v>2.0503784746517396E-3</v>
      </c>
      <c r="P18" s="2">
        <v>3.2448635582978179E-3</v>
      </c>
      <c r="Q18" s="2">
        <v>1.9467591120157752E-4</v>
      </c>
      <c r="R18" s="2">
        <v>2.0147923160104317E-2</v>
      </c>
      <c r="S18" s="2">
        <v>5.3829272947013545E-4</v>
      </c>
      <c r="T18" s="2">
        <v>1.3101583868710639E-3</v>
      </c>
      <c r="U18" s="2">
        <v>8.4791043826728578E-5</v>
      </c>
      <c r="V18" s="2">
        <v>7.6839895680936321E-5</v>
      </c>
      <c r="W18" s="2">
        <v>1.3265695566439794E-4</v>
      </c>
      <c r="X18" s="2">
        <v>3.2472489027415557E-5</v>
      </c>
      <c r="Y18" s="2">
        <v>3.1804592583169013E-5</v>
      </c>
      <c r="Z18" s="2">
        <v>6.2655047388842952E-6</v>
      </c>
      <c r="AA18" s="2">
        <v>3.180459258316901E-8</v>
      </c>
      <c r="AB18" s="2">
        <v>3.180459258316901E-8</v>
      </c>
      <c r="AC18" s="2">
        <v>9.8594237007823925E-6</v>
      </c>
      <c r="AD18" s="2">
        <v>1.3707779403345843E-5</v>
      </c>
      <c r="AE18" s="2">
        <v>4.6339291393677245E-5</v>
      </c>
      <c r="AF18" s="2">
        <v>4.8661026652248581E-6</v>
      </c>
      <c r="AG18" s="2">
        <v>1.4671458558615863E-4</v>
      </c>
      <c r="AH18" s="2">
        <v>1.4948158514089433E-6</v>
      </c>
      <c r="AI18" s="2">
        <v>9.5413777749507025E-7</v>
      </c>
      <c r="AJ18" s="2">
        <v>0</v>
      </c>
      <c r="AK18" s="2">
        <v>0</v>
      </c>
      <c r="AL18" s="2">
        <v>0</v>
      </c>
      <c r="AM18" s="2">
        <v>1.7174479994911264E-6</v>
      </c>
      <c r="AN18" s="2">
        <v>2.2581260734049995E-6</v>
      </c>
      <c r="AO18" s="2">
        <v>8.5872399974556322E-7</v>
      </c>
      <c r="AP18" s="2">
        <v>8.8416767381209848E-6</v>
      </c>
      <c r="AQ18" s="2">
        <v>6.8061828127981677E-6</v>
      </c>
      <c r="AR18" s="2">
        <v>3.180459258316901E-8</v>
      </c>
      <c r="AS18" s="2">
        <v>5.0887348133070417E-7</v>
      </c>
      <c r="AT18" s="2">
        <v>3.180459258316901E-8</v>
      </c>
      <c r="AU18" s="2">
        <v>9.5413777749507025E-8</v>
      </c>
      <c r="AV18" s="2">
        <v>4.1345970358119714E-7</v>
      </c>
      <c r="AW18" s="2">
        <v>9.8594237007823929E-7</v>
      </c>
      <c r="AX18" s="2">
        <v>6.3609185166338021E-8</v>
      </c>
      <c r="AY18" s="2">
        <v>1.2721837033267604E-7</v>
      </c>
      <c r="AZ18" s="2">
        <v>3.180459258316901E-8</v>
      </c>
      <c r="BA18" s="2">
        <v>2.5443674066535208E-7</v>
      </c>
      <c r="BB18" s="2">
        <v>1.4312066662426053E-6</v>
      </c>
      <c r="BC18" s="2">
        <v>0</v>
      </c>
      <c r="BD18" s="2">
        <v>0</v>
      </c>
      <c r="BE18" s="2">
        <v>4.1345970358119714E-7</v>
      </c>
    </row>
    <row r="19" spans="1:57" x14ac:dyDescent="0.2">
      <c r="A19" s="2" t="s">
        <v>40</v>
      </c>
      <c r="B19" s="2">
        <v>3.7252212735637297E-3</v>
      </c>
      <c r="C19" s="2">
        <v>1.8612103015251295E-4</v>
      </c>
      <c r="D19" s="2">
        <v>1.7209708441962281E-4</v>
      </c>
      <c r="E19" s="2">
        <v>2.6729928871206224E-5</v>
      </c>
      <c r="F19" s="2">
        <v>6.0791024674730949E-5</v>
      </c>
      <c r="G19" s="2">
        <v>1.1361249428539657E-4</v>
      </c>
      <c r="H19" s="2">
        <v>5.9781959563260144E-5</v>
      </c>
      <c r="I19" s="2">
        <v>1.7520665241619609E-4</v>
      </c>
      <c r="J19" s="2">
        <v>2.8389738013747995E-4</v>
      </c>
      <c r="K19" s="2">
        <v>1.4008294927079601E-3</v>
      </c>
      <c r="L19" s="2">
        <v>2.7473342147208183E-4</v>
      </c>
      <c r="M19" s="2">
        <v>5.8216878982203381E-5</v>
      </c>
      <c r="N19" s="2">
        <v>3.5873294371064132E-5</v>
      </c>
      <c r="O19" s="2">
        <v>3.5053686382563356E-4</v>
      </c>
      <c r="P19" s="2">
        <v>5.7020416064316572E-3</v>
      </c>
      <c r="Q19" s="2">
        <v>4.0521995560113509E-3</v>
      </c>
      <c r="R19" s="2">
        <v>7.6244136096112415E-4</v>
      </c>
      <c r="S19" s="2">
        <v>2.7356434746436349E-2</v>
      </c>
      <c r="T19" s="2">
        <v>5.3062409647486189E-4</v>
      </c>
      <c r="U19" s="2">
        <v>2.6668149374585559E-5</v>
      </c>
      <c r="V19" s="2">
        <v>2.7862552975918353E-5</v>
      </c>
      <c r="W19" s="2">
        <v>3.3319741844076786E-5</v>
      </c>
      <c r="X19" s="2">
        <v>1.289132162817804E-5</v>
      </c>
      <c r="Y19" s="2">
        <v>8.463791037030631E-6</v>
      </c>
      <c r="Z19" s="2">
        <v>2.1005028851024921E-6</v>
      </c>
      <c r="AA19" s="2">
        <v>2.0593165540220508E-8</v>
      </c>
      <c r="AB19" s="2">
        <v>0</v>
      </c>
      <c r="AC19" s="2">
        <v>1.0584887087673343E-5</v>
      </c>
      <c r="AD19" s="2">
        <v>9.081586003237246E-6</v>
      </c>
      <c r="AE19" s="2">
        <v>6.521855526587836E-5</v>
      </c>
      <c r="AF19" s="2">
        <v>7.6194712498815884E-6</v>
      </c>
      <c r="AG19" s="2">
        <v>2.9907454314062246E-4</v>
      </c>
      <c r="AH19" s="2">
        <v>1.4415215878154356E-6</v>
      </c>
      <c r="AI19" s="2">
        <v>8.2372662160882034E-7</v>
      </c>
      <c r="AJ19" s="2">
        <v>0</v>
      </c>
      <c r="AK19" s="2">
        <v>0</v>
      </c>
      <c r="AL19" s="2">
        <v>0</v>
      </c>
      <c r="AM19" s="2">
        <v>1.7710122364589639E-6</v>
      </c>
      <c r="AN19" s="2">
        <v>1.4621147533556562E-6</v>
      </c>
      <c r="AO19" s="2">
        <v>2.8830431756308712E-7</v>
      </c>
      <c r="AP19" s="2">
        <v>3.253720155354841E-6</v>
      </c>
      <c r="AQ19" s="2">
        <v>2.1210960506427127E-6</v>
      </c>
      <c r="AR19" s="2">
        <v>0</v>
      </c>
      <c r="AS19" s="2">
        <v>1.4415215878154356E-7</v>
      </c>
      <c r="AT19" s="2">
        <v>2.0593165540220508E-8</v>
      </c>
      <c r="AU19" s="2">
        <v>2.0593165540220508E-8</v>
      </c>
      <c r="AV19" s="2">
        <v>1.2355899324132305E-7</v>
      </c>
      <c r="AW19" s="2">
        <v>2.6771115202286661E-7</v>
      </c>
      <c r="AX19" s="2">
        <v>4.1186331080441017E-8</v>
      </c>
      <c r="AY19" s="2">
        <v>8.2372662160882034E-8</v>
      </c>
      <c r="AZ19" s="2">
        <v>0</v>
      </c>
      <c r="BA19" s="2">
        <v>1.0296582770110254E-7</v>
      </c>
      <c r="BB19" s="2">
        <v>5.9720180066639485E-7</v>
      </c>
      <c r="BC19" s="2">
        <v>0</v>
      </c>
      <c r="BD19" s="2">
        <v>0</v>
      </c>
      <c r="BE19" s="2">
        <v>1.6474532432176407E-7</v>
      </c>
    </row>
    <row r="20" spans="1:57" x14ac:dyDescent="0.2">
      <c r="A20" s="2" t="s">
        <v>39</v>
      </c>
      <c r="B20" s="2">
        <v>1.9226771980877157E-4</v>
      </c>
      <c r="C20" s="2">
        <v>1.2201205570567449E-5</v>
      </c>
      <c r="D20" s="2">
        <v>4.4897110787778008E-6</v>
      </c>
      <c r="E20" s="2">
        <v>7.5036374974017888E-6</v>
      </c>
      <c r="F20" s="2">
        <v>3.0679692371648305E-5</v>
      </c>
      <c r="G20" s="2">
        <v>8.2519226771980894E-6</v>
      </c>
      <c r="H20" s="2">
        <v>1.9746414466846808E-6</v>
      </c>
      <c r="I20" s="2">
        <v>4.5258781958012887E-4</v>
      </c>
      <c r="J20" s="2">
        <v>8.6780295156932023E-5</v>
      </c>
      <c r="K20" s="2">
        <v>3.5377260444813967E-5</v>
      </c>
      <c r="L20" s="2">
        <v>5.3232176262731239E-5</v>
      </c>
      <c r="M20" s="2">
        <v>3.7216794845146539E-4</v>
      </c>
      <c r="N20" s="2">
        <v>9.4990646435252536E-6</v>
      </c>
      <c r="O20" s="2">
        <v>4.8626896695073791E-3</v>
      </c>
      <c r="P20" s="2">
        <v>2.8777593016004986E-3</v>
      </c>
      <c r="Q20" s="2">
        <v>3.7008937850758681E-4</v>
      </c>
      <c r="R20" s="2">
        <v>1.2885470796092291E-3</v>
      </c>
      <c r="S20" s="2">
        <v>5.6273124090625655E-4</v>
      </c>
      <c r="T20" s="2">
        <v>2.9069361879027231E-2</v>
      </c>
      <c r="U20" s="2">
        <v>2.9640407399709003E-4</v>
      </c>
      <c r="V20" s="2">
        <v>2.5587196009145713E-5</v>
      </c>
      <c r="W20" s="2">
        <v>3.8956557888172931E-4</v>
      </c>
      <c r="X20" s="2">
        <v>3.5543546040324259E-5</v>
      </c>
      <c r="Y20" s="2">
        <v>4.2818540843899396E-6</v>
      </c>
      <c r="Z20" s="2">
        <v>3.1594263146954896E-6</v>
      </c>
      <c r="AA20" s="2">
        <v>2.0785699438786114E-8</v>
      </c>
      <c r="AB20" s="2">
        <v>0</v>
      </c>
      <c r="AC20" s="2">
        <v>1.2783205154853462E-5</v>
      </c>
      <c r="AD20" s="2">
        <v>1.3656204531282477E-5</v>
      </c>
      <c r="AE20" s="2">
        <v>8.224901267927666E-5</v>
      </c>
      <c r="AF20" s="2">
        <v>8.2727083766368742E-6</v>
      </c>
      <c r="AG20" s="2">
        <v>2.0971107877780087E-3</v>
      </c>
      <c r="AH20" s="2">
        <v>1.621284556225317E-6</v>
      </c>
      <c r="AI20" s="2">
        <v>1.0184992725005196E-6</v>
      </c>
      <c r="AJ20" s="2">
        <v>0</v>
      </c>
      <c r="AK20" s="2">
        <v>0</v>
      </c>
      <c r="AL20" s="2">
        <v>0</v>
      </c>
      <c r="AM20" s="2">
        <v>2.0577842444398253E-6</v>
      </c>
      <c r="AN20" s="2">
        <v>2.0162128455622535E-6</v>
      </c>
      <c r="AO20" s="2">
        <v>5.1964248596965296E-7</v>
      </c>
      <c r="AP20" s="2">
        <v>6.4643525254624808E-6</v>
      </c>
      <c r="AQ20" s="2">
        <v>4.5728538765329454E-6</v>
      </c>
      <c r="AR20" s="2">
        <v>0</v>
      </c>
      <c r="AS20" s="2">
        <v>2.2864269382664729E-7</v>
      </c>
      <c r="AT20" s="2">
        <v>2.0785699438786114E-8</v>
      </c>
      <c r="AU20" s="2">
        <v>4.1571398877572227E-8</v>
      </c>
      <c r="AV20" s="2">
        <v>1.8707129494907504E-7</v>
      </c>
      <c r="AW20" s="2">
        <v>4.1571398877572227E-7</v>
      </c>
      <c r="AX20" s="2">
        <v>6.2357098316358341E-8</v>
      </c>
      <c r="AY20" s="2">
        <v>1.0392849719393057E-7</v>
      </c>
      <c r="AZ20" s="2">
        <v>2.0785699438786114E-8</v>
      </c>
      <c r="BA20" s="2">
        <v>8.3142797755144454E-8</v>
      </c>
      <c r="BB20" s="2">
        <v>3.7414258989815007E-7</v>
      </c>
      <c r="BC20" s="2">
        <v>0</v>
      </c>
      <c r="BD20" s="2">
        <v>0</v>
      </c>
      <c r="BE20" s="2">
        <v>8.3142797755144454E-8</v>
      </c>
    </row>
    <row r="21" spans="1:57" x14ac:dyDescent="0.2">
      <c r="A21" s="2" t="s">
        <v>38</v>
      </c>
      <c r="B21" s="2">
        <v>-5.3050397877984086E-7</v>
      </c>
      <c r="C21" s="2">
        <v>1.3960631020522129E-7</v>
      </c>
      <c r="D21" s="2">
        <v>1.1168504816417702E-7</v>
      </c>
      <c r="E21" s="2">
        <v>6.142677649029737E-7</v>
      </c>
      <c r="F21" s="2">
        <v>1.8148820326678764E-6</v>
      </c>
      <c r="G21" s="2">
        <v>2.2337009632835404E-7</v>
      </c>
      <c r="H21" s="2">
        <v>8.3763786123132769E-8</v>
      </c>
      <c r="I21" s="2">
        <v>6.0142398436409335E-5</v>
      </c>
      <c r="J21" s="2">
        <v>-2.2337009632835404E-7</v>
      </c>
      <c r="K21" s="2">
        <v>-2.7921262041044255E-8</v>
      </c>
      <c r="L21" s="2">
        <v>1.1168504816417702E-7</v>
      </c>
      <c r="M21" s="2">
        <v>8.3716319977663006E-4</v>
      </c>
      <c r="N21" s="2">
        <v>5.584252408208851E-8</v>
      </c>
      <c r="O21" s="2">
        <v>7.3712131788356835E-6</v>
      </c>
      <c r="P21" s="2">
        <v>-2.7921262041044257E-7</v>
      </c>
      <c r="Q21" s="2">
        <v>1.0051654334775932E-6</v>
      </c>
      <c r="R21" s="2">
        <v>-1.535669412257434E-6</v>
      </c>
      <c r="S21" s="2">
        <v>-3.0713388245148685E-7</v>
      </c>
      <c r="T21" s="2">
        <v>7.9296384196565683E-6</v>
      </c>
      <c r="U21" s="2">
        <v>2.5786095211503563E-2</v>
      </c>
      <c r="V21" s="2">
        <v>2.2337009632835406E-6</v>
      </c>
      <c r="W21" s="2">
        <v>7.5527013821024712E-4</v>
      </c>
      <c r="X21" s="2">
        <v>6.4861091721345816E-4</v>
      </c>
      <c r="Y21" s="2">
        <v>2.2169482060589143E-5</v>
      </c>
      <c r="Z21" s="2">
        <v>2.6385592628786826E-5</v>
      </c>
      <c r="AA21" s="2">
        <v>1.3960631020522129E-7</v>
      </c>
      <c r="AB21" s="2">
        <v>2.7921262041044255E-8</v>
      </c>
      <c r="AC21" s="2">
        <v>1.5217087812369122E-5</v>
      </c>
      <c r="AD21" s="2">
        <v>4.0206617339103727E-5</v>
      </c>
      <c r="AE21" s="2">
        <v>2.3425938852436136E-5</v>
      </c>
      <c r="AF21" s="2">
        <v>2.9875750383917352E-6</v>
      </c>
      <c r="AG21" s="2">
        <v>2.6971939131648753E-5</v>
      </c>
      <c r="AH21" s="2">
        <v>3.0713388245148681E-6</v>
      </c>
      <c r="AI21" s="2">
        <v>2.1220159151193635E-6</v>
      </c>
      <c r="AJ21" s="2">
        <v>0</v>
      </c>
      <c r="AK21" s="2">
        <v>0</v>
      </c>
      <c r="AL21" s="2">
        <v>2.7921262041044255E-8</v>
      </c>
      <c r="AM21" s="2">
        <v>2.8758899902275581E-6</v>
      </c>
      <c r="AN21" s="2">
        <v>4.5232444506491697E-6</v>
      </c>
      <c r="AO21" s="2">
        <v>2.2057797012424963E-6</v>
      </c>
      <c r="AP21" s="2">
        <v>5.2631578947368424E-5</v>
      </c>
      <c r="AQ21" s="2">
        <v>4.4757783051793937E-5</v>
      </c>
      <c r="AR21" s="2">
        <v>5.584252408208851E-8</v>
      </c>
      <c r="AS21" s="2">
        <v>2.2616222253245848E-6</v>
      </c>
      <c r="AT21" s="2">
        <v>1.9544883428730979E-7</v>
      </c>
      <c r="AU21" s="2">
        <v>3.9089766857461958E-7</v>
      </c>
      <c r="AV21" s="2">
        <v>1.31229931592908E-6</v>
      </c>
      <c r="AW21" s="2">
        <v>5.8634650286192934E-6</v>
      </c>
      <c r="AX21" s="2">
        <v>1.1168504816417702E-7</v>
      </c>
      <c r="AY21" s="2">
        <v>2.5129135836939829E-7</v>
      </c>
      <c r="AZ21" s="2">
        <v>5.584252408208851E-8</v>
      </c>
      <c r="BA21" s="2">
        <v>2.7921262041044257E-7</v>
      </c>
      <c r="BB21" s="2">
        <v>4.7466145469775241E-7</v>
      </c>
      <c r="BC21" s="2">
        <v>0</v>
      </c>
      <c r="BD21" s="2">
        <v>0</v>
      </c>
      <c r="BE21" s="2">
        <v>1.3960631020522129E-7</v>
      </c>
    </row>
    <row r="22" spans="1:57" x14ac:dyDescent="0.2">
      <c r="A22" s="2" t="s">
        <v>37</v>
      </c>
      <c r="B22" s="2">
        <v>5.820096081282556E-5</v>
      </c>
      <c r="C22" s="2">
        <v>3.2625301404406486E-5</v>
      </c>
      <c r="D22" s="2">
        <v>5.098566143312043E-6</v>
      </c>
      <c r="E22" s="2">
        <v>5.4978004380717472E-4</v>
      </c>
      <c r="F22" s="2">
        <v>1.0123506782749544E-6</v>
      </c>
      <c r="G22" s="2">
        <v>3.624215428224337E-5</v>
      </c>
      <c r="H22" s="2">
        <v>3.3867731782289384E-6</v>
      </c>
      <c r="I22" s="2">
        <v>1.9448176848460306E-4</v>
      </c>
      <c r="J22" s="2">
        <v>3.938688361648475E-4</v>
      </c>
      <c r="K22" s="2">
        <v>8.2552596219330368E-6</v>
      </c>
      <c r="L22" s="2">
        <v>2.1535459883303574E-6</v>
      </c>
      <c r="M22" s="2">
        <v>6.1182793719744523E-5</v>
      </c>
      <c r="N22" s="2">
        <v>4.6015939921588843E-7</v>
      </c>
      <c r="O22" s="2">
        <v>9.3209887905170336E-5</v>
      </c>
      <c r="P22" s="2">
        <v>5.7611956781829221E-5</v>
      </c>
      <c r="Q22" s="2">
        <v>1.4366176443520037E-5</v>
      </c>
      <c r="R22" s="2">
        <v>1.5398774135360488E-4</v>
      </c>
      <c r="S22" s="2">
        <v>2.4158368458834137E-5</v>
      </c>
      <c r="T22" s="2">
        <v>5.7464705774080147E-5</v>
      </c>
      <c r="U22" s="2">
        <v>9.4231441771429618E-5</v>
      </c>
      <c r="V22" s="2">
        <v>9.7873051224944309E-3</v>
      </c>
      <c r="W22" s="2">
        <v>1.6147913637283955E-4</v>
      </c>
      <c r="X22" s="2">
        <v>4.836275285758987E-5</v>
      </c>
      <c r="Y22" s="2">
        <v>6.6180124795229062E-5</v>
      </c>
      <c r="Z22" s="2">
        <v>1.2074582635424908E-5</v>
      </c>
      <c r="AA22" s="2">
        <v>1.2884463178044874E-7</v>
      </c>
      <c r="AB22" s="2">
        <v>4.6015939921588837E-8</v>
      </c>
      <c r="AC22" s="2">
        <v>6.617092160724475E-6</v>
      </c>
      <c r="AD22" s="2">
        <v>1.4117690367943455E-5</v>
      </c>
      <c r="AE22" s="2">
        <v>7.5466141471405698E-6</v>
      </c>
      <c r="AF22" s="2">
        <v>1.7946216569419645E-6</v>
      </c>
      <c r="AG22" s="2">
        <v>1.7099523274862412E-5</v>
      </c>
      <c r="AH22" s="2">
        <v>1.3344622577260765E-6</v>
      </c>
      <c r="AI22" s="2">
        <v>1.03075705424359E-6</v>
      </c>
      <c r="AJ22" s="2">
        <v>0</v>
      </c>
      <c r="AK22" s="2">
        <v>0</v>
      </c>
      <c r="AL22" s="2">
        <v>1.8406375968635535E-8</v>
      </c>
      <c r="AM22" s="2">
        <v>1.3804781976476651E-6</v>
      </c>
      <c r="AN22" s="2">
        <v>2.4940639437501152E-6</v>
      </c>
      <c r="AO22" s="2">
        <v>1.3160558817574407E-6</v>
      </c>
      <c r="AP22" s="2">
        <v>1.619761085239927E-5</v>
      </c>
      <c r="AQ22" s="2">
        <v>1.421892543577095E-5</v>
      </c>
      <c r="AR22" s="2">
        <v>4.6015939921588837E-8</v>
      </c>
      <c r="AS22" s="2">
        <v>1.0123506782749544E-6</v>
      </c>
      <c r="AT22" s="2">
        <v>8.2828691858859907E-8</v>
      </c>
      <c r="AU22" s="2">
        <v>2.5768926356089749E-7</v>
      </c>
      <c r="AV22" s="2">
        <v>6.9944228680815043E-7</v>
      </c>
      <c r="AW22" s="2">
        <v>2.6137053875462458E-6</v>
      </c>
      <c r="AX22" s="2">
        <v>6.4422315890224372E-8</v>
      </c>
      <c r="AY22" s="2">
        <v>3.3131476743543963E-7</v>
      </c>
      <c r="AZ22" s="2">
        <v>1.1043825581181321E-7</v>
      </c>
      <c r="BA22" s="2">
        <v>1.0215538662592724E-6</v>
      </c>
      <c r="BB22" s="2">
        <v>6.3133869572419884E-6</v>
      </c>
      <c r="BC22" s="2">
        <v>0</v>
      </c>
      <c r="BD22" s="2">
        <v>9.2031879843177674E-9</v>
      </c>
      <c r="BE22" s="2">
        <v>1.9418726646910492E-6</v>
      </c>
    </row>
    <row r="23" spans="1:57" x14ac:dyDescent="0.2">
      <c r="A23" s="2" t="s">
        <v>36</v>
      </c>
      <c r="B23" s="2">
        <v>3.3191561111970403E-8</v>
      </c>
      <c r="C23" s="2">
        <v>8.2978902779926001E-8</v>
      </c>
      <c r="D23" s="2">
        <v>8.2978902779926001E-8</v>
      </c>
      <c r="E23" s="2">
        <v>8.9617215002320084E-7</v>
      </c>
      <c r="F23" s="2">
        <v>1.65957805559852E-7</v>
      </c>
      <c r="G23" s="2">
        <v>2.1574514722780764E-7</v>
      </c>
      <c r="H23" s="2">
        <v>8.2978902779926001E-8</v>
      </c>
      <c r="I23" s="2">
        <v>2.8810275045190311E-5</v>
      </c>
      <c r="J23" s="2">
        <v>-4.3149029445561528E-7</v>
      </c>
      <c r="K23" s="2">
        <v>9.9574683335911209E-8</v>
      </c>
      <c r="L23" s="2">
        <v>6.6383122223940806E-8</v>
      </c>
      <c r="M23" s="2">
        <v>5.1812026895785808E-5</v>
      </c>
      <c r="N23" s="2">
        <v>3.3191561111970403E-8</v>
      </c>
      <c r="O23" s="2">
        <v>9.6089569419154319E-6</v>
      </c>
      <c r="P23" s="2">
        <v>4.9787341667955605E-8</v>
      </c>
      <c r="Q23" s="2">
        <v>1.3276624444788161E-7</v>
      </c>
      <c r="R23" s="2">
        <v>1.958302105606254E-6</v>
      </c>
      <c r="S23" s="2">
        <v>1.1617046389189642E-7</v>
      </c>
      <c r="T23" s="2">
        <v>4.6136269945638864E-6</v>
      </c>
      <c r="U23" s="2">
        <v>8.3752266153834932E-4</v>
      </c>
      <c r="V23" s="2">
        <v>5.7421400723708803E-6</v>
      </c>
      <c r="W23" s="2">
        <v>4.802898552648787E-2</v>
      </c>
      <c r="X23" s="2">
        <v>1.4468201488707902E-4</v>
      </c>
      <c r="Y23" s="2">
        <v>1.2953006723946453E-4</v>
      </c>
      <c r="Z23" s="2">
        <v>1.0403894830547124E-4</v>
      </c>
      <c r="AA23" s="2">
        <v>4.1489451389963008E-7</v>
      </c>
      <c r="AB23" s="2">
        <v>8.2978902779926001E-8</v>
      </c>
      <c r="AC23" s="2">
        <v>5.8915020973747474E-6</v>
      </c>
      <c r="AD23" s="2">
        <v>1.6728546800433084E-5</v>
      </c>
      <c r="AE23" s="2">
        <v>7.0532067362937116E-6</v>
      </c>
      <c r="AF23" s="2">
        <v>9.9574683335911233E-7</v>
      </c>
      <c r="AG23" s="2">
        <v>-2.5059628639537658E-6</v>
      </c>
      <c r="AH23" s="2">
        <v>1.3110666639228311E-6</v>
      </c>
      <c r="AI23" s="2">
        <v>1.0289383944710826E-6</v>
      </c>
      <c r="AJ23" s="2">
        <v>0</v>
      </c>
      <c r="AK23" s="2">
        <v>0</v>
      </c>
      <c r="AL23" s="2">
        <v>4.9787341667955605E-8</v>
      </c>
      <c r="AM23" s="2">
        <v>1.1617046389189642E-6</v>
      </c>
      <c r="AN23" s="2">
        <v>2.7051122306255879E-6</v>
      </c>
      <c r="AO23" s="2">
        <v>1.4770244694826829E-6</v>
      </c>
      <c r="AP23" s="2">
        <v>2.5673672520109107E-5</v>
      </c>
      <c r="AQ23" s="2">
        <v>3.1946877570271513E-5</v>
      </c>
      <c r="AR23" s="2">
        <v>1.1617046389189642E-7</v>
      </c>
      <c r="AS23" s="2">
        <v>2.8378784750734694E-6</v>
      </c>
      <c r="AT23" s="2">
        <v>2.8212826945174847E-7</v>
      </c>
      <c r="AU23" s="2">
        <v>6.1404388057145258E-7</v>
      </c>
      <c r="AV23" s="2">
        <v>1.3774497861467719E-6</v>
      </c>
      <c r="AW23" s="2">
        <v>6.8208658085099188E-6</v>
      </c>
      <c r="AX23" s="2">
        <v>4.9787341667955605E-8</v>
      </c>
      <c r="AY23" s="2">
        <v>1.8255358611583725E-7</v>
      </c>
      <c r="AZ23" s="2">
        <v>2.8212826945174847E-7</v>
      </c>
      <c r="BA23" s="2">
        <v>3.8170295278765969E-7</v>
      </c>
      <c r="BB23" s="2">
        <v>1.2612793222548754E-6</v>
      </c>
      <c r="BC23" s="2">
        <v>0</v>
      </c>
      <c r="BD23" s="2">
        <v>1.6595780555985202E-8</v>
      </c>
      <c r="BE23" s="2">
        <v>5.8085231945948209E-7</v>
      </c>
    </row>
    <row r="24" spans="1:57" x14ac:dyDescent="0.2">
      <c r="A24" s="2" t="s">
        <v>35</v>
      </c>
      <c r="B24" s="2">
        <v>1.214256430205313E-7</v>
      </c>
      <c r="C24" s="2">
        <v>1.1590629561050715E-7</v>
      </c>
      <c r="D24" s="2">
        <v>5.5193474100241508E-8</v>
      </c>
      <c r="E24" s="2">
        <v>3.4219953942149736E-7</v>
      </c>
      <c r="F24" s="2">
        <v>1.7109976971074868E-7</v>
      </c>
      <c r="G24" s="2">
        <v>1.1590629561050715E-7</v>
      </c>
      <c r="H24" s="2">
        <v>3.8635431870169053E-8</v>
      </c>
      <c r="I24" s="2">
        <v>2.2187776588297089E-6</v>
      </c>
      <c r="J24" s="2">
        <v>2.5940932827113505E-7</v>
      </c>
      <c r="K24" s="2">
        <v>7.1751516330313968E-8</v>
      </c>
      <c r="L24" s="2">
        <v>4.9674126690217349E-8</v>
      </c>
      <c r="M24" s="2">
        <v>1.0642405676008568E-4</v>
      </c>
      <c r="N24" s="2">
        <v>2.7596737050120754E-8</v>
      </c>
      <c r="O24" s="2">
        <v>5.960895202826083E-7</v>
      </c>
      <c r="P24" s="2">
        <v>2.1525454899094189E-7</v>
      </c>
      <c r="Q24" s="2">
        <v>2.2077389640096603E-7</v>
      </c>
      <c r="R24" s="2">
        <v>2.2077389640096603E-7</v>
      </c>
      <c r="S24" s="2">
        <v>1.4350303266062794E-7</v>
      </c>
      <c r="T24" s="2">
        <v>4.2498975057185962E-7</v>
      </c>
      <c r="U24" s="2">
        <v>1.7260103220627525E-4</v>
      </c>
      <c r="V24" s="2">
        <v>1.2804885991256032E-6</v>
      </c>
      <c r="W24" s="2">
        <v>1.3787329830240328E-5</v>
      </c>
      <c r="X24" s="2">
        <v>5.806077507974905E-3</v>
      </c>
      <c r="Y24" s="2">
        <v>1.1055252862278372E-5</v>
      </c>
      <c r="Z24" s="2">
        <v>5.1175389185743918E-5</v>
      </c>
      <c r="AA24" s="2">
        <v>2.9252541273127999E-7</v>
      </c>
      <c r="AB24" s="2">
        <v>4.4154779280193211E-8</v>
      </c>
      <c r="AC24" s="2">
        <v>3.0406084881823046E-5</v>
      </c>
      <c r="AD24" s="2">
        <v>1.4632893853456028E-4</v>
      </c>
      <c r="AE24" s="2">
        <v>9.3398396872428681E-5</v>
      </c>
      <c r="AF24" s="2">
        <v>2.5002643767409403E-6</v>
      </c>
      <c r="AG24" s="2">
        <v>1.3356820732258442E-6</v>
      </c>
      <c r="AH24" s="2">
        <v>2.5775352404812784E-6</v>
      </c>
      <c r="AI24" s="2">
        <v>2.0090424572487908E-6</v>
      </c>
      <c r="AJ24" s="2">
        <v>5.5193474100241514E-9</v>
      </c>
      <c r="AK24" s="2">
        <v>0</v>
      </c>
      <c r="AL24" s="2">
        <v>3.3116084460144902E-8</v>
      </c>
      <c r="AM24" s="2">
        <v>2.400916123360506E-6</v>
      </c>
      <c r="AN24" s="2">
        <v>5.0391641853520497E-6</v>
      </c>
      <c r="AO24" s="2">
        <v>2.4285128604106261E-6</v>
      </c>
      <c r="AP24" s="2">
        <v>1.2546028597725897E-4</v>
      </c>
      <c r="AQ24" s="2">
        <v>9.6047683629240264E-5</v>
      </c>
      <c r="AR24" s="2">
        <v>8.8309558560386423E-8</v>
      </c>
      <c r="AS24" s="2">
        <v>3.9904881774474603E-6</v>
      </c>
      <c r="AT24" s="2">
        <v>2.8700606532125587E-7</v>
      </c>
      <c r="AU24" s="2">
        <v>6.6784103661292212E-7</v>
      </c>
      <c r="AV24" s="2">
        <v>1.8820974668182356E-6</v>
      </c>
      <c r="AW24" s="2">
        <v>1.3434091595998783E-5</v>
      </c>
      <c r="AX24" s="2">
        <v>8.2790211150362271E-8</v>
      </c>
      <c r="AY24" s="2">
        <v>2.1525454899094189E-7</v>
      </c>
      <c r="AZ24" s="2">
        <v>8.2790211150362271E-8</v>
      </c>
      <c r="BA24" s="2">
        <v>3.2012214978140081E-7</v>
      </c>
      <c r="BB24" s="2">
        <v>4.3602844539190795E-7</v>
      </c>
      <c r="BC24" s="2">
        <v>0</v>
      </c>
      <c r="BD24" s="2">
        <v>5.5193474100241514E-9</v>
      </c>
      <c r="BE24" s="2">
        <v>1.1590629561050715E-7</v>
      </c>
    </row>
    <row r="25" spans="1:57" x14ac:dyDescent="0.2">
      <c r="A25" s="2" t="s">
        <v>34</v>
      </c>
      <c r="B25" s="2">
        <v>3.0218721018683506E-7</v>
      </c>
      <c r="C25" s="2">
        <v>2.9350366966422486E-7</v>
      </c>
      <c r="D25" s="2">
        <v>1.8930118339290244E-7</v>
      </c>
      <c r="E25" s="2">
        <v>1.1740146786568995E-6</v>
      </c>
      <c r="F25" s="2">
        <v>3.4734162090440809E-8</v>
      </c>
      <c r="G25" s="2">
        <v>3.7860236678580487E-7</v>
      </c>
      <c r="H25" s="2">
        <v>1.0941261058488855E-7</v>
      </c>
      <c r="I25" s="2">
        <v>1.2556399595694354E-6</v>
      </c>
      <c r="J25" s="2">
        <v>8.2840976585701336E-7</v>
      </c>
      <c r="K25" s="2">
        <v>1.8756447528838039E-7</v>
      </c>
      <c r="L25" s="2">
        <v>6.9468324180881617E-8</v>
      </c>
      <c r="M25" s="2">
        <v>1.1184400193121941E-6</v>
      </c>
      <c r="N25" s="2">
        <v>2.4313913463308567E-8</v>
      </c>
      <c r="O25" s="2">
        <v>6.8773640939072797E-7</v>
      </c>
      <c r="P25" s="2">
        <v>3.3692137227727589E-7</v>
      </c>
      <c r="Q25" s="2">
        <v>1.4588348077985138E-7</v>
      </c>
      <c r="R25" s="2">
        <v>7.0857690664499246E-7</v>
      </c>
      <c r="S25" s="2">
        <v>2.188252211697771E-7</v>
      </c>
      <c r="T25" s="2">
        <v>4.6022764769834073E-7</v>
      </c>
      <c r="U25" s="2">
        <v>2.8221506698483157E-6</v>
      </c>
      <c r="V25" s="2">
        <v>5.2743825134334372E-6</v>
      </c>
      <c r="W25" s="2">
        <v>3.3761605551908468E-6</v>
      </c>
      <c r="X25" s="2">
        <v>5.3733748753911925E-6</v>
      </c>
      <c r="Y25" s="2">
        <v>1.5472297769024768E-3</v>
      </c>
      <c r="Z25" s="2">
        <v>4.5687580105661327E-5</v>
      </c>
      <c r="AA25" s="2">
        <v>2.308085070909792E-6</v>
      </c>
      <c r="AB25" s="2">
        <v>2.5876950757378403E-7</v>
      </c>
      <c r="AC25" s="2">
        <v>6.321617500460227E-7</v>
      </c>
      <c r="AD25" s="2">
        <v>1.7071840667451657E-6</v>
      </c>
      <c r="AE25" s="2">
        <v>2.9697708587326891E-7</v>
      </c>
      <c r="AF25" s="2">
        <v>9.2045529539668157E-8</v>
      </c>
      <c r="AG25" s="2">
        <v>2.13615096856211E-7</v>
      </c>
      <c r="AH25" s="2">
        <v>1.3198981594367509E-7</v>
      </c>
      <c r="AI25" s="2">
        <v>1.2677969163010897E-7</v>
      </c>
      <c r="AJ25" s="2">
        <v>1.7367081045220404E-8</v>
      </c>
      <c r="AK25" s="2">
        <v>3.4734162090440812E-9</v>
      </c>
      <c r="AL25" s="2">
        <v>5.210124313566122E-8</v>
      </c>
      <c r="AM25" s="2">
        <v>1.1462273489845467E-7</v>
      </c>
      <c r="AN25" s="2">
        <v>5.8700733932844973E-7</v>
      </c>
      <c r="AO25" s="2">
        <v>4.1680994508528976E-7</v>
      </c>
      <c r="AP25" s="2">
        <v>5.4758406535579941E-6</v>
      </c>
      <c r="AQ25" s="2">
        <v>7.5234195087894795E-6</v>
      </c>
      <c r="AR25" s="2">
        <v>1.3025310783915304E-7</v>
      </c>
      <c r="AS25" s="2">
        <v>1.7644954341943932E-6</v>
      </c>
      <c r="AT25" s="2">
        <v>3.0392391829135706E-7</v>
      </c>
      <c r="AU25" s="2">
        <v>4.9669851789330357E-7</v>
      </c>
      <c r="AV25" s="2">
        <v>8.9614138193337288E-7</v>
      </c>
      <c r="AW25" s="2">
        <v>3.3917909281315455E-6</v>
      </c>
      <c r="AX25" s="2">
        <v>8.6835405226102022E-9</v>
      </c>
      <c r="AY25" s="2">
        <v>1.0420248627132244E-7</v>
      </c>
      <c r="AZ25" s="2">
        <v>7.9714901997561657E-7</v>
      </c>
      <c r="BA25" s="2">
        <v>4.6196435580286273E-7</v>
      </c>
      <c r="BB25" s="2">
        <v>3.4838364576712131E-6</v>
      </c>
      <c r="BC25" s="2">
        <v>5.210124313566121E-9</v>
      </c>
      <c r="BD25" s="2">
        <v>2.9524037776874693E-8</v>
      </c>
      <c r="BE25" s="2">
        <v>4.7742105793310894E-6</v>
      </c>
    </row>
    <row r="26" spans="1:57" x14ac:dyDescent="0.2">
      <c r="A26" s="2" t="s">
        <v>33</v>
      </c>
      <c r="B26" s="2">
        <v>1.7685816296890191E-8</v>
      </c>
      <c r="C26" s="2">
        <v>2.0365485432782647E-8</v>
      </c>
      <c r="D26" s="2">
        <v>1.3934279506640757E-8</v>
      </c>
      <c r="E26" s="2">
        <v>9.3252485929057361E-8</v>
      </c>
      <c r="F26" s="2">
        <v>3.7515367902494339E-9</v>
      </c>
      <c r="G26" s="2">
        <v>2.5724823704567548E-8</v>
      </c>
      <c r="H26" s="2">
        <v>8.0390074076773602E-9</v>
      </c>
      <c r="I26" s="2">
        <v>1.2862411852283776E-7</v>
      </c>
      <c r="J26" s="2">
        <v>6.4312059261418881E-8</v>
      </c>
      <c r="K26" s="2">
        <v>1.3934279506640757E-8</v>
      </c>
      <c r="L26" s="2">
        <v>4.8234044446064154E-9</v>
      </c>
      <c r="M26" s="2">
        <v>2.1544539852575321E-7</v>
      </c>
      <c r="N26" s="2">
        <v>2.1437353087139623E-9</v>
      </c>
      <c r="O26" s="2">
        <v>5.5201184199384526E-8</v>
      </c>
      <c r="P26" s="2">
        <v>1.822175012406868E-8</v>
      </c>
      <c r="Q26" s="2">
        <v>9.1108750620343401E-9</v>
      </c>
      <c r="R26" s="2">
        <v>4.8234044446064154E-8</v>
      </c>
      <c r="S26" s="2">
        <v>1.2862411852283774E-8</v>
      </c>
      <c r="T26" s="2">
        <v>3.2156029630709441E-8</v>
      </c>
      <c r="U26" s="2">
        <v>6.7742035755361217E-7</v>
      </c>
      <c r="V26" s="2">
        <v>4.9895439310317481E-7</v>
      </c>
      <c r="W26" s="2">
        <v>5.6058678322870112E-7</v>
      </c>
      <c r="X26" s="2">
        <v>4.7419425028752854E-6</v>
      </c>
      <c r="Y26" s="2">
        <v>6.3741289735473784E-5</v>
      </c>
      <c r="Z26" s="2">
        <v>8.141006333665968E-4</v>
      </c>
      <c r="AA26" s="2">
        <v>3.1310861985248957E-5</v>
      </c>
      <c r="AB26" s="2">
        <v>3.7954833640780699E-6</v>
      </c>
      <c r="AC26" s="2">
        <v>1.366631259305151E-7</v>
      </c>
      <c r="AD26" s="2">
        <v>4.0409410569258192E-7</v>
      </c>
      <c r="AE26" s="2">
        <v>5.6273051853741505E-8</v>
      </c>
      <c r="AF26" s="2">
        <v>1.2326478025105283E-8</v>
      </c>
      <c r="AG26" s="2">
        <v>1.5006147160997735E-8</v>
      </c>
      <c r="AH26" s="2">
        <v>2.5188889877389059E-8</v>
      </c>
      <c r="AI26" s="2">
        <v>3.9659103211208302E-8</v>
      </c>
      <c r="AJ26" s="2">
        <v>1.318397214859087E-7</v>
      </c>
      <c r="AK26" s="2">
        <v>2.5188889877389059E-8</v>
      </c>
      <c r="AL26" s="2">
        <v>2.1544539852575321E-7</v>
      </c>
      <c r="AM26" s="2">
        <v>1.9293617778425662E-8</v>
      </c>
      <c r="AN26" s="2">
        <v>4.1320498075461623E-7</v>
      </c>
      <c r="AO26" s="2">
        <v>3.3013523754195026E-7</v>
      </c>
      <c r="AP26" s="2">
        <v>4.5125628248428906E-6</v>
      </c>
      <c r="AQ26" s="2">
        <v>8.3042946521307115E-6</v>
      </c>
      <c r="AR26" s="2">
        <v>5.7237732742662788E-7</v>
      </c>
      <c r="AS26" s="2">
        <v>2.5590840247772928E-6</v>
      </c>
      <c r="AT26" s="2">
        <v>5.2092768001749292E-7</v>
      </c>
      <c r="AU26" s="2">
        <v>6.7152508545464874E-7</v>
      </c>
      <c r="AV26" s="2">
        <v>1.1302844415194368E-6</v>
      </c>
      <c r="AW26" s="2">
        <v>3.9466167033424052E-6</v>
      </c>
      <c r="AX26" s="2">
        <v>3.7515367902494339E-9</v>
      </c>
      <c r="AY26" s="2">
        <v>3.0012294321995471E-8</v>
      </c>
      <c r="AZ26" s="2">
        <v>1.7305303279593461E-6</v>
      </c>
      <c r="BA26" s="2">
        <v>2.0633452346371887E-7</v>
      </c>
      <c r="BB26" s="2">
        <v>3.6550687013573065E-7</v>
      </c>
      <c r="BC26" s="2">
        <v>1.5542080988176228E-8</v>
      </c>
      <c r="BD26" s="2">
        <v>5.2521515063492074E-8</v>
      </c>
      <c r="BE26" s="2">
        <v>5.2628701828927781E-7</v>
      </c>
    </row>
    <row r="27" spans="1:57" x14ac:dyDescent="0.2">
      <c r="A27" s="2" t="s">
        <v>32</v>
      </c>
      <c r="B27" s="2">
        <v>4.0251448112931605E-9</v>
      </c>
      <c r="C27" s="2">
        <v>5.3668597483908816E-9</v>
      </c>
      <c r="D27" s="2">
        <v>1.3417149370977204E-9</v>
      </c>
      <c r="E27" s="2">
        <v>1.2075434433879483E-8</v>
      </c>
      <c r="F27" s="2">
        <v>0</v>
      </c>
      <c r="G27" s="2">
        <v>5.3668597483908816E-9</v>
      </c>
      <c r="H27" s="2">
        <v>1.3417149370977204E-9</v>
      </c>
      <c r="I27" s="2">
        <v>9.3920045596840413E-9</v>
      </c>
      <c r="J27" s="2">
        <v>8.0502896225863211E-9</v>
      </c>
      <c r="K27" s="2">
        <v>2.6834298741954408E-9</v>
      </c>
      <c r="L27" s="2">
        <v>1.3417149370977204E-9</v>
      </c>
      <c r="M27" s="2">
        <v>1.2075434433879483E-8</v>
      </c>
      <c r="N27" s="2">
        <v>0</v>
      </c>
      <c r="O27" s="2">
        <v>5.3668597483908816E-9</v>
      </c>
      <c r="P27" s="2">
        <v>4.0251448112931605E-9</v>
      </c>
      <c r="Q27" s="2">
        <v>2.6834298741954408E-9</v>
      </c>
      <c r="R27" s="2">
        <v>6.7085746854886009E-9</v>
      </c>
      <c r="S27" s="2">
        <v>2.6834298741954408E-9</v>
      </c>
      <c r="T27" s="2">
        <v>4.0251448112931605E-9</v>
      </c>
      <c r="U27" s="2">
        <v>2.5492583804856687E-8</v>
      </c>
      <c r="V27" s="2">
        <v>4.8301737735517933E-8</v>
      </c>
      <c r="W27" s="2">
        <v>2.5492583804856687E-8</v>
      </c>
      <c r="X27" s="2">
        <v>3.971476213809252E-7</v>
      </c>
      <c r="Y27" s="2">
        <v>3.6922653353992161E-5</v>
      </c>
      <c r="Z27" s="2">
        <v>7.2212439629536408E-5</v>
      </c>
      <c r="AA27" s="2">
        <v>8.5806158686235669E-4</v>
      </c>
      <c r="AB27" s="2">
        <v>1.0614038524392648E-4</v>
      </c>
      <c r="AC27" s="2">
        <v>4.0251448112931605E-9</v>
      </c>
      <c r="AD27" s="2">
        <v>1.0733719496781763E-8</v>
      </c>
      <c r="AE27" s="2">
        <v>2.6834298741954408E-9</v>
      </c>
      <c r="AF27" s="2">
        <v>0</v>
      </c>
      <c r="AG27" s="2">
        <v>1.3417149370977204E-9</v>
      </c>
      <c r="AH27" s="2">
        <v>1.3417149370977204E-9</v>
      </c>
      <c r="AI27" s="2">
        <v>1.3417149370977204E-9</v>
      </c>
      <c r="AJ27" s="2">
        <v>1.0089696326974856E-6</v>
      </c>
      <c r="AK27" s="2">
        <v>1.8381494638238768E-7</v>
      </c>
      <c r="AL27" s="2">
        <v>6.4804831461819896E-7</v>
      </c>
      <c r="AM27" s="2">
        <v>1.3417149370977204E-9</v>
      </c>
      <c r="AN27" s="2">
        <v>2.6834298741954408E-9</v>
      </c>
      <c r="AO27" s="2">
        <v>2.6834298741954408E-9</v>
      </c>
      <c r="AP27" s="2">
        <v>4.2800706493417286E-7</v>
      </c>
      <c r="AQ27" s="2">
        <v>6.5878203411498069E-7</v>
      </c>
      <c r="AR27" s="2">
        <v>1.1095982529798148E-6</v>
      </c>
      <c r="AS27" s="2">
        <v>2.9517728616149851E-8</v>
      </c>
      <c r="AT27" s="2">
        <v>1.1270405471620851E-7</v>
      </c>
      <c r="AU27" s="2">
        <v>1.8784009119368083E-8</v>
      </c>
      <c r="AV27" s="2">
        <v>1.3417149370977202E-8</v>
      </c>
      <c r="AW27" s="2">
        <v>4.0251448112931612E-8</v>
      </c>
      <c r="AX27" s="2">
        <v>0</v>
      </c>
      <c r="AY27" s="2">
        <v>2.6834298741954408E-9</v>
      </c>
      <c r="AZ27" s="2">
        <v>3.3006187452603922E-6</v>
      </c>
      <c r="BA27" s="2">
        <v>1.7442294182270366E-8</v>
      </c>
      <c r="BB27" s="2">
        <v>7.6477751414570047E-8</v>
      </c>
      <c r="BC27" s="2">
        <v>4.8301737735517933E-8</v>
      </c>
      <c r="BD27" s="2">
        <v>6.8427461791983746E-8</v>
      </c>
      <c r="BE27" s="2">
        <v>3.5152931351960275E-7</v>
      </c>
    </row>
    <row r="28" spans="1:57" x14ac:dyDescent="0.2">
      <c r="A28" s="2" t="s">
        <v>31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4.9986836799642761E-8</v>
      </c>
      <c r="Y28" s="2">
        <v>4.0822583386374916E-7</v>
      </c>
      <c r="Z28" s="2">
        <v>3.7906684573062424E-6</v>
      </c>
      <c r="AA28" s="2">
        <v>1.671893068158718E-4</v>
      </c>
      <c r="AB28" s="2">
        <v>8.9965392446655721E-3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1.5495919407889256E-6</v>
      </c>
      <c r="AK28" s="2">
        <v>3.582389970641065E-7</v>
      </c>
      <c r="AL28" s="2">
        <v>3.9156355493053496E-7</v>
      </c>
      <c r="AM28" s="2">
        <v>0</v>
      </c>
      <c r="AN28" s="2">
        <v>0</v>
      </c>
      <c r="AO28" s="2">
        <v>0</v>
      </c>
      <c r="AP28" s="2">
        <v>4.1655697333035639E-8</v>
      </c>
      <c r="AQ28" s="2">
        <v>7.4980255199464135E-8</v>
      </c>
      <c r="AR28" s="2">
        <v>6.331665994621417E-7</v>
      </c>
      <c r="AS28" s="2">
        <v>8.3311394666071257E-9</v>
      </c>
      <c r="AT28" s="2">
        <v>2.4993418399821381E-8</v>
      </c>
      <c r="AU28" s="2">
        <v>8.3311394666071257E-9</v>
      </c>
      <c r="AV28" s="2">
        <v>0</v>
      </c>
      <c r="AW28" s="2">
        <v>8.3311394666071257E-9</v>
      </c>
      <c r="AX28" s="2">
        <v>0</v>
      </c>
      <c r="AY28" s="2">
        <v>0</v>
      </c>
      <c r="AZ28" s="2">
        <v>9.8307445705964101E-7</v>
      </c>
      <c r="BA28" s="2">
        <v>0</v>
      </c>
      <c r="BB28" s="2">
        <v>0</v>
      </c>
      <c r="BC28" s="2">
        <v>5.831797626624989E-8</v>
      </c>
      <c r="BD28" s="2">
        <v>7.4980255199464135E-8</v>
      </c>
      <c r="BE28" s="2">
        <v>2.4993418399821381E-8</v>
      </c>
    </row>
    <row r="29" spans="1:57" x14ac:dyDescent="0.2">
      <c r="A29" s="2" t="s">
        <v>30</v>
      </c>
      <c r="B29" s="2">
        <v>2.0745166376234339E-6</v>
      </c>
      <c r="C29" s="2">
        <v>9.7624312358749836E-7</v>
      </c>
      <c r="D29" s="2">
        <v>3.6609117134531186E-7</v>
      </c>
      <c r="E29" s="2">
        <v>1.8304558567265593E-7</v>
      </c>
      <c r="F29" s="2">
        <v>1.8829289246193876E-5</v>
      </c>
      <c r="G29" s="2">
        <v>5.2473067892828039E-7</v>
      </c>
      <c r="H29" s="2">
        <v>2.3185774185203084E-7</v>
      </c>
      <c r="I29" s="2">
        <v>7.0777626460093619E-6</v>
      </c>
      <c r="J29" s="2">
        <v>1.1104765530807792E-6</v>
      </c>
      <c r="K29" s="2">
        <v>2.5626381994171829E-7</v>
      </c>
      <c r="L29" s="2">
        <v>1.9890953643095277E-6</v>
      </c>
      <c r="M29" s="2">
        <v>8.4200969409421721E-6</v>
      </c>
      <c r="N29" s="2">
        <v>1.1836947873498416E-6</v>
      </c>
      <c r="O29" s="2">
        <v>1.5192783610830442E-5</v>
      </c>
      <c r="P29" s="2">
        <v>6.650656279439832E-6</v>
      </c>
      <c r="Q29" s="2">
        <v>1.0091913290085765E-5</v>
      </c>
      <c r="R29" s="2">
        <v>5.2839159064173342E-6</v>
      </c>
      <c r="S29" s="2">
        <v>3.4656630887356189E-6</v>
      </c>
      <c r="T29" s="2">
        <v>1.7657797497888874E-5</v>
      </c>
      <c r="U29" s="2">
        <v>3.6609117134531186E-6</v>
      </c>
      <c r="V29" s="2">
        <v>2.4406078089687459E-7</v>
      </c>
      <c r="W29" s="2">
        <v>4.4663122904128051E-6</v>
      </c>
      <c r="X29" s="2">
        <v>1.5802935563072629E-5</v>
      </c>
      <c r="Y29" s="2">
        <v>1.708425466278122E-7</v>
      </c>
      <c r="Z29" s="2">
        <v>2.5626381994171829E-7</v>
      </c>
      <c r="AA29" s="2">
        <v>0</v>
      </c>
      <c r="AB29" s="2">
        <v>0</v>
      </c>
      <c r="AC29" s="2">
        <v>4.3769372324483687E-3</v>
      </c>
      <c r="AD29" s="2">
        <v>7.4055362747538656E-4</v>
      </c>
      <c r="AE29" s="2">
        <v>1.4796184841873021E-4</v>
      </c>
      <c r="AF29" s="2">
        <v>4.331712769748178E-4</v>
      </c>
      <c r="AG29" s="2">
        <v>4.8751140984150693E-5</v>
      </c>
      <c r="AH29" s="2">
        <v>1.3911464511121851E-5</v>
      </c>
      <c r="AI29" s="2">
        <v>6.8825140212918635E-6</v>
      </c>
      <c r="AJ29" s="2">
        <v>0</v>
      </c>
      <c r="AK29" s="2">
        <v>0</v>
      </c>
      <c r="AL29" s="2">
        <v>0</v>
      </c>
      <c r="AM29" s="2">
        <v>1.8450995035803716E-5</v>
      </c>
      <c r="AN29" s="2">
        <v>1.5998184187790127E-5</v>
      </c>
      <c r="AO29" s="2">
        <v>2.8921202536279634E-6</v>
      </c>
      <c r="AP29" s="2">
        <v>1.070206524232795E-5</v>
      </c>
      <c r="AQ29" s="2">
        <v>2.9043232926728072E-6</v>
      </c>
      <c r="AR29" s="2">
        <v>0</v>
      </c>
      <c r="AS29" s="2">
        <v>4.6371548370406167E-7</v>
      </c>
      <c r="AT29" s="2">
        <v>3.660911713453118E-8</v>
      </c>
      <c r="AU29" s="2">
        <v>1.3423342949328102E-7</v>
      </c>
      <c r="AV29" s="2">
        <v>7.3218234269062372E-7</v>
      </c>
      <c r="AW29" s="2">
        <v>4.5151244465921797E-7</v>
      </c>
      <c r="AX29" s="2">
        <v>2.6846685898656204E-7</v>
      </c>
      <c r="AY29" s="2">
        <v>3.0507597612109325E-7</v>
      </c>
      <c r="AZ29" s="2">
        <v>0</v>
      </c>
      <c r="BA29" s="2">
        <v>8.5421273313906101E-8</v>
      </c>
      <c r="BB29" s="2">
        <v>3.660911713453118E-8</v>
      </c>
      <c r="BC29" s="2">
        <v>0</v>
      </c>
      <c r="BD29" s="2">
        <v>0</v>
      </c>
      <c r="BE29" s="2">
        <v>0</v>
      </c>
    </row>
    <row r="30" spans="1:57" x14ac:dyDescent="0.2">
      <c r="A30" s="2" t="s">
        <v>29</v>
      </c>
      <c r="B30" s="2">
        <v>3.1959693186945408E-7</v>
      </c>
      <c r="C30" s="2">
        <v>5.639945856519777E-8</v>
      </c>
      <c r="D30" s="2">
        <v>3.7599639043465185E-8</v>
      </c>
      <c r="E30" s="2">
        <v>7.5199278086930369E-8</v>
      </c>
      <c r="F30" s="2">
        <v>1.0903895322604903E-6</v>
      </c>
      <c r="G30" s="2">
        <v>5.639945856519777E-8</v>
      </c>
      <c r="H30" s="2">
        <v>7.5199278086930369E-8</v>
      </c>
      <c r="I30" s="2">
        <v>8.6479169799969922E-7</v>
      </c>
      <c r="J30" s="2">
        <v>3.3839675139118658E-7</v>
      </c>
      <c r="K30" s="2">
        <v>9.3999097608662948E-8</v>
      </c>
      <c r="L30" s="2">
        <v>2.6319747330425627E-7</v>
      </c>
      <c r="M30" s="2">
        <v>2.3499774402165743E-6</v>
      </c>
      <c r="N30" s="2">
        <v>1.5039855617386074E-7</v>
      </c>
      <c r="O30" s="2">
        <v>1.5039855617386072E-6</v>
      </c>
      <c r="P30" s="2">
        <v>1.879981952173259E-7</v>
      </c>
      <c r="Q30" s="2">
        <v>4.3239584899984961E-7</v>
      </c>
      <c r="R30" s="2">
        <v>5.2639494660851253E-7</v>
      </c>
      <c r="S30" s="2">
        <v>2.067980147390585E-7</v>
      </c>
      <c r="T30" s="2">
        <v>1.3159873665212813E-6</v>
      </c>
      <c r="U30" s="2">
        <v>1.9927808693036547E-6</v>
      </c>
      <c r="V30" s="2">
        <v>2.2559783426079108E-7</v>
      </c>
      <c r="W30" s="2">
        <v>1.9551812302601897E-6</v>
      </c>
      <c r="X30" s="2">
        <v>6.5066175364716499E-5</v>
      </c>
      <c r="Y30" s="2">
        <v>2.8199729282598887E-7</v>
      </c>
      <c r="Z30" s="2">
        <v>8.4599187847796661E-7</v>
      </c>
      <c r="AA30" s="2">
        <v>1.8799819521732592E-8</v>
      </c>
      <c r="AB30" s="2">
        <v>0</v>
      </c>
      <c r="AC30" s="2">
        <v>8.8195969318694539E-3</v>
      </c>
      <c r="AD30" s="2">
        <v>2.6578921642352232E-2</v>
      </c>
      <c r="AE30" s="2">
        <v>1.9608211761167093E-5</v>
      </c>
      <c r="AF30" s="2">
        <v>2.2522183787035645E-5</v>
      </c>
      <c r="AG30" s="2">
        <v>3.5719657091291923E-6</v>
      </c>
      <c r="AH30" s="2">
        <v>6.222740261693487E-6</v>
      </c>
      <c r="AI30" s="2">
        <v>4.5495563242592869E-6</v>
      </c>
      <c r="AJ30" s="2">
        <v>0</v>
      </c>
      <c r="AK30" s="2">
        <v>0</v>
      </c>
      <c r="AL30" s="2">
        <v>0</v>
      </c>
      <c r="AM30" s="2">
        <v>6.4295382764325454E-6</v>
      </c>
      <c r="AN30" s="2">
        <v>1.3949466085125584E-5</v>
      </c>
      <c r="AO30" s="2">
        <v>4.0419611971725078E-6</v>
      </c>
      <c r="AP30" s="2">
        <v>1.717927507895924E-4</v>
      </c>
      <c r="AQ30" s="2">
        <v>1.7728229808993833E-5</v>
      </c>
      <c r="AR30" s="2">
        <v>1.8799819521732592E-8</v>
      </c>
      <c r="AS30" s="2">
        <v>7.895924199127688E-7</v>
      </c>
      <c r="AT30" s="2">
        <v>5.639945856519777E-8</v>
      </c>
      <c r="AU30" s="2">
        <v>2.6319747330425627E-7</v>
      </c>
      <c r="AV30" s="2">
        <v>1.2031884493908859E-6</v>
      </c>
      <c r="AW30" s="2">
        <v>1.3535870055647463E-6</v>
      </c>
      <c r="AX30" s="2">
        <v>2.067980147390585E-7</v>
      </c>
      <c r="AY30" s="2">
        <v>4.13596029478117E-7</v>
      </c>
      <c r="AZ30" s="2">
        <v>0</v>
      </c>
      <c r="BA30" s="2">
        <v>2.2559783426079108E-7</v>
      </c>
      <c r="BB30" s="2">
        <v>7.5199278086930369E-8</v>
      </c>
      <c r="BC30" s="2">
        <v>0</v>
      </c>
      <c r="BD30" s="2">
        <v>0</v>
      </c>
      <c r="BE30" s="2">
        <v>1.8799819521732592E-8</v>
      </c>
    </row>
    <row r="31" spans="1:57" x14ac:dyDescent="0.2">
      <c r="A31" s="2" t="s">
        <v>28</v>
      </c>
      <c r="B31" s="2">
        <v>1.0977509822517273E-5</v>
      </c>
      <c r="C31" s="2">
        <v>5.0772253082238176E-6</v>
      </c>
      <c r="D31" s="2">
        <v>3.4920742446822924E-6</v>
      </c>
      <c r="E31" s="2">
        <v>5.2160953800298059E-7</v>
      </c>
      <c r="F31" s="2">
        <v>2.2307275436932663E-4</v>
      </c>
      <c r="G31" s="2">
        <v>2.8824007587047824E-6</v>
      </c>
      <c r="H31" s="2">
        <v>2.045793252946755E-6</v>
      </c>
      <c r="I31" s="2">
        <v>4.4045522286952981E-5</v>
      </c>
      <c r="J31" s="2">
        <v>3.8206205121257278E-6</v>
      </c>
      <c r="K31" s="2">
        <v>6.9028586912342493E-6</v>
      </c>
      <c r="L31" s="2">
        <v>1.6403603847717111E-5</v>
      </c>
      <c r="M31" s="2">
        <v>1.1786004606421894E-4</v>
      </c>
      <c r="N31" s="2">
        <v>7.1941471345346154E-6</v>
      </c>
      <c r="O31" s="2">
        <v>7.2825497900013545E-5</v>
      </c>
      <c r="P31" s="2">
        <v>3.3437203630944313E-5</v>
      </c>
      <c r="Q31" s="2">
        <v>8.824346294540036E-5</v>
      </c>
      <c r="R31" s="2">
        <v>2.5684189134263647E-5</v>
      </c>
      <c r="S31" s="2">
        <v>2.3875491125863703E-5</v>
      </c>
      <c r="T31" s="2">
        <v>7.6080476900149027E-5</v>
      </c>
      <c r="U31" s="2">
        <v>4.8987264598292912E-5</v>
      </c>
      <c r="V31" s="2">
        <v>9.0434900419997289E-7</v>
      </c>
      <c r="W31" s="2">
        <v>4.5535835252675784E-5</v>
      </c>
      <c r="X31" s="2">
        <v>5.8484622679853681E-5</v>
      </c>
      <c r="Y31" s="2">
        <v>1.0737027503048366E-6</v>
      </c>
      <c r="Z31" s="2">
        <v>7.3160818317301182E-7</v>
      </c>
      <c r="AA31" s="2">
        <v>6.7741498441945526E-9</v>
      </c>
      <c r="AB31" s="2">
        <v>3.3870749220972763E-9</v>
      </c>
      <c r="AC31" s="2">
        <v>1.1997019374068554E-4</v>
      </c>
      <c r="AD31" s="2">
        <v>5.4579325294675515E-5</v>
      </c>
      <c r="AE31" s="2">
        <v>5.3837759111231539E-3</v>
      </c>
      <c r="AF31" s="2">
        <v>1.5201530957864787E-4</v>
      </c>
      <c r="AG31" s="2">
        <v>4.0399674840807477E-4</v>
      </c>
      <c r="AH31" s="2">
        <v>4.0848123560493157E-6</v>
      </c>
      <c r="AI31" s="2">
        <v>2.3811136702343857E-6</v>
      </c>
      <c r="AJ31" s="2">
        <v>0</v>
      </c>
      <c r="AK31" s="2">
        <v>0</v>
      </c>
      <c r="AL31" s="2">
        <v>0</v>
      </c>
      <c r="AM31" s="2">
        <v>5.3956103509009611E-6</v>
      </c>
      <c r="AN31" s="2">
        <v>4.0238450074515649E-6</v>
      </c>
      <c r="AO31" s="2">
        <v>6.435442351984826E-7</v>
      </c>
      <c r="AP31" s="2">
        <v>7.6073702750304839E-6</v>
      </c>
      <c r="AQ31" s="2">
        <v>3.3498170979542069E-6</v>
      </c>
      <c r="AR31" s="2">
        <v>3.3870749220972763E-9</v>
      </c>
      <c r="AS31" s="2">
        <v>1.6596667118276657E-7</v>
      </c>
      <c r="AT31" s="2">
        <v>1.3548299688389105E-8</v>
      </c>
      <c r="AU31" s="2">
        <v>3.3870749220972766E-8</v>
      </c>
      <c r="AV31" s="2">
        <v>1.6596667118276657E-7</v>
      </c>
      <c r="AW31" s="2">
        <v>3.5564286682021408E-7</v>
      </c>
      <c r="AX31" s="2">
        <v>1.4564422165018293E-7</v>
      </c>
      <c r="AY31" s="2">
        <v>1.4564422165018293E-7</v>
      </c>
      <c r="AZ31" s="2">
        <v>3.3870749220972763E-9</v>
      </c>
      <c r="BA31" s="2">
        <v>4.40319739872646E-8</v>
      </c>
      <c r="BB31" s="2">
        <v>6.4354423519848254E-8</v>
      </c>
      <c r="BC31" s="2">
        <v>0</v>
      </c>
      <c r="BD31" s="2">
        <v>0</v>
      </c>
      <c r="BE31" s="2">
        <v>1.3548299688389105E-8</v>
      </c>
    </row>
    <row r="32" spans="1:57" x14ac:dyDescent="0.2">
      <c r="A32" s="2" t="s">
        <v>27</v>
      </c>
      <c r="B32" s="2">
        <v>4.4832733998704307E-7</v>
      </c>
      <c r="C32" s="2">
        <v>1.2909949580778727E-7</v>
      </c>
      <c r="D32" s="2">
        <v>1.2205770512736253E-7</v>
      </c>
      <c r="E32" s="2">
        <v>5.8681589003539672E-8</v>
      </c>
      <c r="F32" s="2">
        <v>4.6921798567230328E-6</v>
      </c>
      <c r="G32" s="2">
        <v>9.6237805965805044E-8</v>
      </c>
      <c r="H32" s="2">
        <v>1.1501591444693774E-7</v>
      </c>
      <c r="I32" s="2">
        <v>9.623780596580506E-7</v>
      </c>
      <c r="J32" s="2">
        <v>1.9951740261203491E-7</v>
      </c>
      <c r="K32" s="2">
        <v>2.4411541025472506E-7</v>
      </c>
      <c r="L32" s="2">
        <v>1.2417024233148992E-6</v>
      </c>
      <c r="M32" s="2">
        <v>1.0703521834245634E-6</v>
      </c>
      <c r="N32" s="2">
        <v>1.0351432300224398E-6</v>
      </c>
      <c r="O32" s="2">
        <v>1.8167819955495881E-6</v>
      </c>
      <c r="P32" s="2">
        <v>4.389382857464767E-7</v>
      </c>
      <c r="Q32" s="2">
        <v>1.1759790436309351E-6</v>
      </c>
      <c r="R32" s="2">
        <v>5.257870374717154E-7</v>
      </c>
      <c r="S32" s="2">
        <v>4.7179997558845893E-7</v>
      </c>
      <c r="T32" s="2">
        <v>2.0538556151238883E-6</v>
      </c>
      <c r="U32" s="2">
        <v>6.2671937055780363E-7</v>
      </c>
      <c r="V32" s="2">
        <v>8.2154224604955538E-8</v>
      </c>
      <c r="W32" s="2">
        <v>7.7459697484672378E-7</v>
      </c>
      <c r="X32" s="2">
        <v>1.5163322598514651E-6</v>
      </c>
      <c r="Y32" s="2">
        <v>3.0514426281840632E-8</v>
      </c>
      <c r="Z32" s="2">
        <v>2.5819899161557456E-8</v>
      </c>
      <c r="AA32" s="2">
        <v>0</v>
      </c>
      <c r="AB32" s="2">
        <v>0</v>
      </c>
      <c r="AC32" s="2">
        <v>8.9757011276254142E-5</v>
      </c>
      <c r="AD32" s="2">
        <v>8.1027538096087577E-6</v>
      </c>
      <c r="AE32" s="2">
        <v>2.4796492249335726E-5</v>
      </c>
      <c r="AF32" s="2">
        <v>1.4508647318955564E-3</v>
      </c>
      <c r="AG32" s="2">
        <v>6.0488981944848686E-6</v>
      </c>
      <c r="AH32" s="2">
        <v>7.9583971006600497E-5</v>
      </c>
      <c r="AI32" s="2">
        <v>5.0369928737078317E-5</v>
      </c>
      <c r="AJ32" s="2">
        <v>0</v>
      </c>
      <c r="AK32" s="2">
        <v>0</v>
      </c>
      <c r="AL32" s="2">
        <v>2.3472635601415866E-9</v>
      </c>
      <c r="AM32" s="2">
        <v>1.2329706028711728E-4</v>
      </c>
      <c r="AN32" s="2">
        <v>4.1929168974809166E-5</v>
      </c>
      <c r="AO32" s="2">
        <v>5.45973504088933E-6</v>
      </c>
      <c r="AP32" s="2">
        <v>7.9806961044813963E-7</v>
      </c>
      <c r="AQ32" s="2">
        <v>2.3003182889387547E-7</v>
      </c>
      <c r="AR32" s="2">
        <v>4.6945271202831732E-9</v>
      </c>
      <c r="AS32" s="2">
        <v>5.9620494427596306E-7</v>
      </c>
      <c r="AT32" s="2">
        <v>7.0417906804247611E-8</v>
      </c>
      <c r="AU32" s="2">
        <v>3.5678406114152122E-7</v>
      </c>
      <c r="AV32" s="2">
        <v>1.0140178579811655E-6</v>
      </c>
      <c r="AW32" s="2">
        <v>3.5913132470166277E-7</v>
      </c>
      <c r="AX32" s="2">
        <v>4.3424375862619354E-7</v>
      </c>
      <c r="AY32" s="2">
        <v>4.2485470438562722E-7</v>
      </c>
      <c r="AZ32" s="2">
        <v>0</v>
      </c>
      <c r="BA32" s="2">
        <v>8.4501488165097118E-8</v>
      </c>
      <c r="BB32" s="2">
        <v>1.6430844920991106E-8</v>
      </c>
      <c r="BC32" s="2">
        <v>0</v>
      </c>
      <c r="BD32" s="2">
        <v>0</v>
      </c>
      <c r="BE32" s="2">
        <v>2.3472635601415866E-9</v>
      </c>
    </row>
    <row r="33" spans="1:57" x14ac:dyDescent="0.2">
      <c r="A33" s="2" t="s">
        <v>26</v>
      </c>
      <c r="B33" s="2">
        <v>1.213152087812606E-4</v>
      </c>
      <c r="C33" s="2">
        <v>1.1280694805929615E-5</v>
      </c>
      <c r="D33" s="2">
        <v>2.8573045151069368E-6</v>
      </c>
      <c r="E33" s="2">
        <v>2.1288333144732375E-6</v>
      </c>
      <c r="F33" s="2">
        <v>1.2698738259590359E-4</v>
      </c>
      <c r="G33" s="2">
        <v>6.3299196559918519E-6</v>
      </c>
      <c r="H33" s="2">
        <v>2.3480819282561954E-6</v>
      </c>
      <c r="I33" s="2">
        <v>1.8920448115876428E-4</v>
      </c>
      <c r="J33" s="2">
        <v>2.933687903134548E-5</v>
      </c>
      <c r="K33" s="2">
        <v>9.3074572818829926E-6</v>
      </c>
      <c r="L33" s="2">
        <v>4.8800497906529368E-5</v>
      </c>
      <c r="M33" s="2">
        <v>2.0036494285390971E-4</v>
      </c>
      <c r="N33" s="2">
        <v>1.6019293878012901E-5</v>
      </c>
      <c r="O33" s="2">
        <v>5.4887122326581429E-4</v>
      </c>
      <c r="P33" s="2">
        <v>1.3033481385085438E-3</v>
      </c>
      <c r="Q33" s="2">
        <v>7.0962996492022188E-4</v>
      </c>
      <c r="R33" s="2">
        <v>2.4241116894873827E-4</v>
      </c>
      <c r="S33" s="2">
        <v>6.0219107163064388E-4</v>
      </c>
      <c r="T33" s="2">
        <v>1.6842819961525404E-3</v>
      </c>
      <c r="U33" s="2">
        <v>8.2175794953038352E-5</v>
      </c>
      <c r="V33" s="2">
        <v>4.8163969672965944E-6</v>
      </c>
      <c r="W33" s="2">
        <v>1.0703575874165441E-4</v>
      </c>
      <c r="X33" s="2">
        <v>2.109737467466335E-5</v>
      </c>
      <c r="Y33" s="2">
        <v>4.7951793595111459E-6</v>
      </c>
      <c r="Z33" s="2">
        <v>1.9944551318320698E-6</v>
      </c>
      <c r="AA33" s="2">
        <v>1.4145071856965034E-8</v>
      </c>
      <c r="AB33" s="2">
        <v>7.0725359284825168E-9</v>
      </c>
      <c r="AC33" s="2">
        <v>3.750565802874279E-5</v>
      </c>
      <c r="AD33" s="2">
        <v>2.590669910603146E-5</v>
      </c>
      <c r="AE33" s="2">
        <v>4.7847120063369922E-4</v>
      </c>
      <c r="AF33" s="2">
        <v>2.9343951567273965E-5</v>
      </c>
      <c r="AG33" s="2">
        <v>7.1155723096073334E-3</v>
      </c>
      <c r="AH33" s="2">
        <v>2.8077967636075592E-6</v>
      </c>
      <c r="AI33" s="2">
        <v>1.6408283354079442E-6</v>
      </c>
      <c r="AJ33" s="2">
        <v>0</v>
      </c>
      <c r="AK33" s="2">
        <v>0</v>
      </c>
      <c r="AL33" s="2">
        <v>0</v>
      </c>
      <c r="AM33" s="2">
        <v>3.5716306438836711E-6</v>
      </c>
      <c r="AN33" s="2">
        <v>2.8290143713930073E-6</v>
      </c>
      <c r="AO33" s="2">
        <v>4.9507751499377621E-7</v>
      </c>
      <c r="AP33" s="2">
        <v>5.4882878805024334E-6</v>
      </c>
      <c r="AQ33" s="2">
        <v>3.1119158085323072E-6</v>
      </c>
      <c r="AR33" s="2">
        <v>7.0725359284825168E-9</v>
      </c>
      <c r="AS33" s="2">
        <v>1.5559579042661539E-7</v>
      </c>
      <c r="AT33" s="2">
        <v>1.4145071856965034E-8</v>
      </c>
      <c r="AU33" s="2">
        <v>2.8290143713930067E-8</v>
      </c>
      <c r="AV33" s="2">
        <v>1.4852325449813283E-7</v>
      </c>
      <c r="AW33" s="2">
        <v>2.9704650899626566E-7</v>
      </c>
      <c r="AX33" s="2">
        <v>9.9015502998755234E-8</v>
      </c>
      <c r="AY33" s="2">
        <v>1.2023311078420279E-7</v>
      </c>
      <c r="AZ33" s="2">
        <v>7.0725359284825168E-9</v>
      </c>
      <c r="BA33" s="2">
        <v>4.9507751499377617E-8</v>
      </c>
      <c r="BB33" s="2">
        <v>1.5559579042661539E-7</v>
      </c>
      <c r="BC33" s="2">
        <v>0</v>
      </c>
      <c r="BD33" s="2">
        <v>0</v>
      </c>
      <c r="BE33" s="2">
        <v>4.2435215570895099E-8</v>
      </c>
    </row>
    <row r="34" spans="1:57" x14ac:dyDescent="0.2">
      <c r="A34" s="2" t="s">
        <v>25</v>
      </c>
      <c r="B34" s="2">
        <v>1.5250841261822067E-8</v>
      </c>
      <c r="C34" s="2">
        <v>1.5250841261822067E-8</v>
      </c>
      <c r="D34" s="2">
        <v>1.5250841261822067E-8</v>
      </c>
      <c r="E34" s="2">
        <v>3.5585296277584826E-8</v>
      </c>
      <c r="F34" s="2">
        <v>1.0167227507881379E-8</v>
      </c>
      <c r="G34" s="2">
        <v>2.0334455015762758E-8</v>
      </c>
      <c r="H34" s="2">
        <v>1.0167227507881379E-8</v>
      </c>
      <c r="I34" s="2">
        <v>3.5585296277584826E-8</v>
      </c>
      <c r="J34" s="2">
        <v>2.0334455015762758E-8</v>
      </c>
      <c r="K34" s="2">
        <v>1.0167227507881379E-8</v>
      </c>
      <c r="L34" s="2">
        <v>5.0836137539406896E-9</v>
      </c>
      <c r="M34" s="2">
        <v>3.0501682523644134E-8</v>
      </c>
      <c r="N34" s="2">
        <v>5.0836137539406896E-9</v>
      </c>
      <c r="O34" s="2">
        <v>2.541806876970345E-8</v>
      </c>
      <c r="P34" s="2">
        <v>1.5250841261822067E-8</v>
      </c>
      <c r="Q34" s="2">
        <v>1.0167227507881379E-8</v>
      </c>
      <c r="R34" s="2">
        <v>2.541806876970345E-8</v>
      </c>
      <c r="S34" s="2">
        <v>1.5250841261822067E-8</v>
      </c>
      <c r="T34" s="2">
        <v>2.0334455015762758E-8</v>
      </c>
      <c r="U34" s="2">
        <v>5.0836137539406899E-8</v>
      </c>
      <c r="V34" s="2">
        <v>5.5919751293347597E-8</v>
      </c>
      <c r="W34" s="2">
        <v>5.5919751293347597E-8</v>
      </c>
      <c r="X34" s="2">
        <v>5.5919751293347597E-8</v>
      </c>
      <c r="Y34" s="2">
        <v>3.5585296277584826E-8</v>
      </c>
      <c r="Z34" s="2">
        <v>1.5250841261822067E-8</v>
      </c>
      <c r="AA34" s="2">
        <v>0</v>
      </c>
      <c r="AB34" s="2">
        <v>0</v>
      </c>
      <c r="AC34" s="2">
        <v>1.5250841261822067E-8</v>
      </c>
      <c r="AD34" s="2">
        <v>3.0501682523644134E-8</v>
      </c>
      <c r="AE34" s="2">
        <v>1.5250841261822067E-8</v>
      </c>
      <c r="AF34" s="2">
        <v>1.3461409220434947E-5</v>
      </c>
      <c r="AG34" s="2">
        <v>1.5250841261822067E-8</v>
      </c>
      <c r="AH34" s="2">
        <v>3.268272058333857E-2</v>
      </c>
      <c r="AI34" s="2">
        <v>4.920785605401969E-4</v>
      </c>
      <c r="AJ34" s="2">
        <v>0</v>
      </c>
      <c r="AK34" s="2">
        <v>0</v>
      </c>
      <c r="AL34" s="2">
        <v>1.5250841261822067E-8</v>
      </c>
      <c r="AM34" s="2">
        <v>5.395971317437822E-3</v>
      </c>
      <c r="AN34" s="2">
        <v>1.1728405291716564E-4</v>
      </c>
      <c r="AO34" s="2">
        <v>1.2026305057697491E-4</v>
      </c>
      <c r="AP34" s="2">
        <v>1.3725757135639862E-7</v>
      </c>
      <c r="AQ34" s="2">
        <v>9.1505047570932416E-8</v>
      </c>
      <c r="AR34" s="2">
        <v>4.5752523785466208E-8</v>
      </c>
      <c r="AS34" s="2">
        <v>4.0008040243513231E-6</v>
      </c>
      <c r="AT34" s="2">
        <v>7.371239943214001E-7</v>
      </c>
      <c r="AU34" s="2">
        <v>8.7997354080713349E-6</v>
      </c>
      <c r="AV34" s="2">
        <v>9.9638829577237519E-6</v>
      </c>
      <c r="AW34" s="2">
        <v>2.6231446970333961E-6</v>
      </c>
      <c r="AX34" s="2">
        <v>1.8301009514186483E-7</v>
      </c>
      <c r="AY34" s="2">
        <v>3.4568573526796693E-7</v>
      </c>
      <c r="AZ34" s="2">
        <v>0</v>
      </c>
      <c r="BA34" s="2">
        <v>1.9826093640368691E-7</v>
      </c>
      <c r="BB34" s="2">
        <v>6.608697880122898E-8</v>
      </c>
      <c r="BC34" s="2">
        <v>0</v>
      </c>
      <c r="BD34" s="2">
        <v>0</v>
      </c>
      <c r="BE34" s="2">
        <v>5.0836137539406896E-9</v>
      </c>
    </row>
    <row r="35" spans="1:57" x14ac:dyDescent="0.2">
      <c r="A35" s="2" t="s">
        <v>24</v>
      </c>
      <c r="B35" s="2">
        <v>1.6869067359872875E-8</v>
      </c>
      <c r="C35" s="2">
        <v>1.2651800519904656E-8</v>
      </c>
      <c r="D35" s="2">
        <v>1.2651800519904656E-8</v>
      </c>
      <c r="E35" s="2">
        <v>3.373813471974575E-8</v>
      </c>
      <c r="F35" s="2">
        <v>8.4345336799364375E-9</v>
      </c>
      <c r="G35" s="2">
        <v>1.6869067359872875E-8</v>
      </c>
      <c r="H35" s="2">
        <v>8.4345336799364375E-9</v>
      </c>
      <c r="I35" s="2">
        <v>2.9520867879777531E-8</v>
      </c>
      <c r="J35" s="2">
        <v>2.1086334199841094E-8</v>
      </c>
      <c r="K35" s="2">
        <v>1.2651800519904656E-8</v>
      </c>
      <c r="L35" s="2">
        <v>4.2172668399682187E-9</v>
      </c>
      <c r="M35" s="2">
        <v>2.5303601039809312E-8</v>
      </c>
      <c r="N35" s="2">
        <v>4.2172668399682187E-9</v>
      </c>
      <c r="O35" s="2">
        <v>2.1086334199841094E-8</v>
      </c>
      <c r="P35" s="2">
        <v>1.6869067359872875E-8</v>
      </c>
      <c r="Q35" s="2">
        <v>1.2651800519904656E-8</v>
      </c>
      <c r="R35" s="2">
        <v>2.1086334199841094E-8</v>
      </c>
      <c r="S35" s="2">
        <v>1.2651800519904656E-8</v>
      </c>
      <c r="T35" s="2">
        <v>1.6869067359872875E-8</v>
      </c>
      <c r="U35" s="2">
        <v>4.6389935239650406E-8</v>
      </c>
      <c r="V35" s="2">
        <v>5.0607202079618625E-8</v>
      </c>
      <c r="W35" s="2">
        <v>5.0607202079618625E-8</v>
      </c>
      <c r="X35" s="2">
        <v>4.2172668399682187E-8</v>
      </c>
      <c r="Y35" s="2">
        <v>3.373813471974575E-8</v>
      </c>
      <c r="Z35" s="2">
        <v>1.2651800519904656E-8</v>
      </c>
      <c r="AA35" s="2">
        <v>0</v>
      </c>
      <c r="AB35" s="2">
        <v>0</v>
      </c>
      <c r="AC35" s="2">
        <v>1.2651800519904656E-8</v>
      </c>
      <c r="AD35" s="2">
        <v>2.1086334199841094E-8</v>
      </c>
      <c r="AE35" s="2">
        <v>8.4345336799364375E-9</v>
      </c>
      <c r="AF35" s="2">
        <v>2.8129169822588022E-6</v>
      </c>
      <c r="AG35" s="2">
        <v>1.2651800519904656E-8</v>
      </c>
      <c r="AH35" s="2">
        <v>1.0049325152960268E-4</v>
      </c>
      <c r="AI35" s="2">
        <v>1.919731073328149E-2</v>
      </c>
      <c r="AJ35" s="2">
        <v>0</v>
      </c>
      <c r="AK35" s="2">
        <v>0</v>
      </c>
      <c r="AL35" s="2">
        <v>2.5303601039809312E-8</v>
      </c>
      <c r="AM35" s="2">
        <v>2.1676751557436646E-5</v>
      </c>
      <c r="AN35" s="2">
        <v>9.5141539909683031E-6</v>
      </c>
      <c r="AO35" s="2">
        <v>2.3334137425544154E-5</v>
      </c>
      <c r="AP35" s="2">
        <v>5.0607202079618625E-8</v>
      </c>
      <c r="AQ35" s="2">
        <v>4.2172668399682187E-8</v>
      </c>
      <c r="AR35" s="2">
        <v>1.2651800519904656E-8</v>
      </c>
      <c r="AS35" s="2">
        <v>8.3923610115367542E-7</v>
      </c>
      <c r="AT35" s="2">
        <v>1.7712520727866516E-7</v>
      </c>
      <c r="AU35" s="2">
        <v>2.8171342490987701E-6</v>
      </c>
      <c r="AV35" s="2">
        <v>1.5814750649880819E-6</v>
      </c>
      <c r="AW35" s="2">
        <v>5.6511375655574131E-7</v>
      </c>
      <c r="AX35" s="2">
        <v>1.5182160623885587E-7</v>
      </c>
      <c r="AY35" s="2">
        <v>3.1207774615764819E-7</v>
      </c>
      <c r="AZ35" s="2">
        <v>0</v>
      </c>
      <c r="BA35" s="2">
        <v>2.024288083184745E-7</v>
      </c>
      <c r="BB35" s="2">
        <v>5.9041735759555062E-8</v>
      </c>
      <c r="BC35" s="2">
        <v>0</v>
      </c>
      <c r="BD35" s="2">
        <v>0</v>
      </c>
      <c r="BE35" s="2">
        <v>8.4345336799364375E-9</v>
      </c>
    </row>
    <row r="36" spans="1:57" x14ac:dyDescent="0.2">
      <c r="A36" s="2" t="s">
        <v>23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2.8965693033171513E-9</v>
      </c>
      <c r="Y36" s="2">
        <v>5.7931386066343025E-9</v>
      </c>
      <c r="Z36" s="2">
        <v>3.4758831639805817E-8</v>
      </c>
      <c r="AA36" s="2">
        <v>6.6621093976294481E-8</v>
      </c>
      <c r="AB36" s="2">
        <v>9.269021770614884E-8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1.7415014656640675E-3</v>
      </c>
      <c r="AK36" s="2">
        <v>5.2051350380609218E-6</v>
      </c>
      <c r="AL36" s="2">
        <v>5.9234842252835747E-6</v>
      </c>
      <c r="AM36" s="2">
        <v>0</v>
      </c>
      <c r="AN36" s="2">
        <v>0</v>
      </c>
      <c r="AO36" s="2">
        <v>0</v>
      </c>
      <c r="AP36" s="2">
        <v>5.7931386066343025E-9</v>
      </c>
      <c r="AQ36" s="2">
        <v>8.6897079099514542E-9</v>
      </c>
      <c r="AR36" s="2">
        <v>5.6529446523537526E-5</v>
      </c>
      <c r="AS36" s="2">
        <v>2.6069123729854359E-8</v>
      </c>
      <c r="AT36" s="2">
        <v>3.3397444067246756E-6</v>
      </c>
      <c r="AU36" s="2">
        <v>6.4883152394304184E-7</v>
      </c>
      <c r="AV36" s="2">
        <v>2.0275985123220058E-8</v>
      </c>
      <c r="AW36" s="2">
        <v>2.8965693033171513E-9</v>
      </c>
      <c r="AX36" s="2">
        <v>0</v>
      </c>
      <c r="AY36" s="2">
        <v>0</v>
      </c>
      <c r="AZ36" s="2">
        <v>1.071730642227346E-7</v>
      </c>
      <c r="BA36" s="2">
        <v>5.7931386066343025E-9</v>
      </c>
      <c r="BB36" s="2">
        <v>2.8965693033171513E-9</v>
      </c>
      <c r="BC36" s="2">
        <v>2.433118214786407E-7</v>
      </c>
      <c r="BD36" s="2">
        <v>1.5931131168244333E-7</v>
      </c>
      <c r="BE36" s="2">
        <v>4.0551970246440115E-8</v>
      </c>
    </row>
    <row r="37" spans="1:57" x14ac:dyDescent="0.2">
      <c r="A37" s="2" t="s">
        <v>22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5.1157437012405675E-6</v>
      </c>
      <c r="AK37" s="2">
        <v>3.6497177205707708E-3</v>
      </c>
      <c r="AL37" s="2">
        <v>2.7405769828074471E-6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9.1352566093581575E-8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3.654102643743263E-7</v>
      </c>
      <c r="BD37" s="2">
        <v>1.8270513218716315E-7</v>
      </c>
      <c r="BE37" s="2">
        <v>0</v>
      </c>
    </row>
    <row r="38" spans="1:57" x14ac:dyDescent="0.2">
      <c r="A38" s="2" t="s">
        <v>21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4.1863600018419977E-8</v>
      </c>
      <c r="AA38" s="2">
        <v>4.1863600018419977E-8</v>
      </c>
      <c r="AB38" s="2">
        <v>4.1863600018419977E-8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4.1863600018419977E-8</v>
      </c>
      <c r="AK38" s="2">
        <v>0</v>
      </c>
      <c r="AL38" s="2">
        <v>1.4106358662206797E-3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4.1863600018419977E-8</v>
      </c>
      <c r="AS38" s="2">
        <v>4.1863600018419977E-8</v>
      </c>
      <c r="AT38" s="2">
        <v>8.372720003683997E-7</v>
      </c>
      <c r="AU38" s="2">
        <v>4.1863600018419985E-7</v>
      </c>
      <c r="AV38" s="2">
        <v>8.3727200036839954E-8</v>
      </c>
      <c r="AW38" s="2">
        <v>4.1863600018419977E-8</v>
      </c>
      <c r="AX38" s="2">
        <v>0</v>
      </c>
      <c r="AY38" s="2">
        <v>0</v>
      </c>
      <c r="AZ38" s="2">
        <v>4.1863600018419977E-8</v>
      </c>
      <c r="BA38" s="2">
        <v>0</v>
      </c>
      <c r="BB38" s="2">
        <v>0</v>
      </c>
      <c r="BC38" s="2">
        <v>4.1863600018419977E-8</v>
      </c>
      <c r="BD38" s="2">
        <v>4.1863600018419977E-8</v>
      </c>
      <c r="BE38" s="2">
        <v>4.1863600018419977E-8</v>
      </c>
    </row>
    <row r="39" spans="1:57" x14ac:dyDescent="0.2">
      <c r="A39" s="2" t="s">
        <v>20</v>
      </c>
      <c r="B39" s="2">
        <v>2.7148092846477534E-8</v>
      </c>
      <c r="C39" s="2">
        <v>1.3574046423238767E-8</v>
      </c>
      <c r="D39" s="2">
        <v>1.3574046423238767E-8</v>
      </c>
      <c r="E39" s="2">
        <v>4.0722139269716294E-8</v>
      </c>
      <c r="F39" s="2">
        <v>1.3574046423238767E-8</v>
      </c>
      <c r="G39" s="2">
        <v>2.7148092846477534E-8</v>
      </c>
      <c r="H39" s="2">
        <v>1.3574046423238767E-8</v>
      </c>
      <c r="I39" s="2">
        <v>4.0722139269716294E-8</v>
      </c>
      <c r="J39" s="2">
        <v>2.7148092846477534E-8</v>
      </c>
      <c r="K39" s="2">
        <v>1.3574046423238767E-8</v>
      </c>
      <c r="L39" s="2">
        <v>1.3574046423238767E-8</v>
      </c>
      <c r="M39" s="2">
        <v>4.0722139269716294E-8</v>
      </c>
      <c r="N39" s="2">
        <v>1.3574046423238767E-8</v>
      </c>
      <c r="O39" s="2">
        <v>4.0722139269716294E-8</v>
      </c>
      <c r="P39" s="2">
        <v>2.7148092846477534E-8</v>
      </c>
      <c r="Q39" s="2">
        <v>1.3574046423238767E-8</v>
      </c>
      <c r="R39" s="2">
        <v>2.7148092846477534E-8</v>
      </c>
      <c r="S39" s="2">
        <v>1.3574046423238767E-8</v>
      </c>
      <c r="T39" s="2">
        <v>2.7148092846477534E-8</v>
      </c>
      <c r="U39" s="2">
        <v>6.7870232116193842E-8</v>
      </c>
      <c r="V39" s="2">
        <v>6.7870232116193842E-8</v>
      </c>
      <c r="W39" s="2">
        <v>8.1444278539432589E-8</v>
      </c>
      <c r="X39" s="2">
        <v>6.7870232116193842E-8</v>
      </c>
      <c r="Y39" s="2">
        <v>2.7148092846477534E-8</v>
      </c>
      <c r="Z39" s="2">
        <v>1.3574046423238767E-8</v>
      </c>
      <c r="AA39" s="2">
        <v>0</v>
      </c>
      <c r="AB39" s="2">
        <v>0</v>
      </c>
      <c r="AC39" s="2">
        <v>8.0086873897108719E-7</v>
      </c>
      <c r="AD39" s="2">
        <v>8.1444278539432589E-8</v>
      </c>
      <c r="AE39" s="2">
        <v>2.7148092846477534E-8</v>
      </c>
      <c r="AF39" s="2">
        <v>8.3683996199266991E-5</v>
      </c>
      <c r="AG39" s="2">
        <v>2.7148092846477534E-8</v>
      </c>
      <c r="AH39" s="2">
        <v>6.7882584498438984E-3</v>
      </c>
      <c r="AI39" s="2">
        <v>2.34396633636487E-4</v>
      </c>
      <c r="AJ39" s="2">
        <v>0</v>
      </c>
      <c r="AK39" s="2">
        <v>0</v>
      </c>
      <c r="AL39" s="2">
        <v>1.3574046423238767E-8</v>
      </c>
      <c r="AM39" s="2">
        <v>2.3823985340029864E-2</v>
      </c>
      <c r="AN39" s="2">
        <v>1.4057282475906068E-4</v>
      </c>
      <c r="AO39" s="2">
        <v>5.1337043572689016E-5</v>
      </c>
      <c r="AP39" s="2">
        <v>1.0859237138591014E-7</v>
      </c>
      <c r="AQ39" s="2">
        <v>6.7870232116193842E-8</v>
      </c>
      <c r="AR39" s="2">
        <v>4.0722139269716294E-8</v>
      </c>
      <c r="AS39" s="2">
        <v>3.4613818379258855E-6</v>
      </c>
      <c r="AT39" s="2">
        <v>4.8866567123659553E-7</v>
      </c>
      <c r="AU39" s="2">
        <v>4.1265101126645851E-6</v>
      </c>
      <c r="AV39" s="2">
        <v>7.7372064612460985E-6</v>
      </c>
      <c r="AW39" s="2">
        <v>2.1854214741414414E-6</v>
      </c>
      <c r="AX39" s="2">
        <v>2.7148092846477537E-7</v>
      </c>
      <c r="AY39" s="2">
        <v>4.207954391204018E-7</v>
      </c>
      <c r="AZ39" s="2">
        <v>0</v>
      </c>
      <c r="BA39" s="2">
        <v>1.6288855707886518E-7</v>
      </c>
      <c r="BB39" s="2">
        <v>4.0722139269716294E-8</v>
      </c>
      <c r="BC39" s="2">
        <v>0</v>
      </c>
      <c r="BD39" s="2">
        <v>0</v>
      </c>
      <c r="BE39" s="2">
        <v>0</v>
      </c>
    </row>
    <row r="40" spans="1:57" x14ac:dyDescent="0.2">
      <c r="A40" s="2" t="s">
        <v>19</v>
      </c>
      <c r="B40" s="2">
        <v>2.2307652268316445E-8</v>
      </c>
      <c r="C40" s="2">
        <v>2.3051240677260323E-8</v>
      </c>
      <c r="D40" s="2">
        <v>1.2641002952045984E-8</v>
      </c>
      <c r="E40" s="2">
        <v>4.1640950900857357E-8</v>
      </c>
      <c r="F40" s="2">
        <v>8.5512667028546356E-9</v>
      </c>
      <c r="G40" s="2">
        <v>2.0820475450428679E-8</v>
      </c>
      <c r="H40" s="2">
        <v>1.0038443520742399E-8</v>
      </c>
      <c r="I40" s="2">
        <v>3.7551214651666008E-8</v>
      </c>
      <c r="J40" s="2">
        <v>2.8628153744339436E-8</v>
      </c>
      <c r="K40" s="2">
        <v>1.5615356587821508E-8</v>
      </c>
      <c r="L40" s="2">
        <v>6.6922956804949327E-9</v>
      </c>
      <c r="M40" s="2">
        <v>4.349992192321706E-8</v>
      </c>
      <c r="N40" s="2">
        <v>5.5769130670791113E-9</v>
      </c>
      <c r="O40" s="2">
        <v>2.6397388517507788E-8</v>
      </c>
      <c r="P40" s="2">
        <v>2.2307652268316445E-8</v>
      </c>
      <c r="Q40" s="2">
        <v>1.2641002952045984E-8</v>
      </c>
      <c r="R40" s="2">
        <v>2.9371742153283321E-8</v>
      </c>
      <c r="S40" s="2">
        <v>1.8589710223597038E-8</v>
      </c>
      <c r="T40" s="2">
        <v>1.9705092837012858E-8</v>
      </c>
      <c r="U40" s="2">
        <v>7.5102429303332015E-8</v>
      </c>
      <c r="V40" s="2">
        <v>7.6217811916747839E-8</v>
      </c>
      <c r="W40" s="2">
        <v>6.9525516236252909E-8</v>
      </c>
      <c r="X40" s="2">
        <v>1.4314076872169719E-7</v>
      </c>
      <c r="Y40" s="2">
        <v>5.5397336466319164E-8</v>
      </c>
      <c r="Z40" s="2">
        <v>5.4281953852903346E-8</v>
      </c>
      <c r="AA40" s="2">
        <v>2.6025594313035848E-9</v>
      </c>
      <c r="AB40" s="2">
        <v>1.115382613415822E-9</v>
      </c>
      <c r="AC40" s="2">
        <v>1.4966575701017976E-5</v>
      </c>
      <c r="AD40" s="2">
        <v>2.1884550463627377E-5</v>
      </c>
      <c r="AE40" s="2">
        <v>3.9038391469553771E-8</v>
      </c>
      <c r="AF40" s="2">
        <v>2.1358461664299581E-5</v>
      </c>
      <c r="AG40" s="2">
        <v>7.8076782939107541E-9</v>
      </c>
      <c r="AH40" s="2">
        <v>1.8684331848635145E-4</v>
      </c>
      <c r="AI40" s="2">
        <v>4.8132477710937444E-5</v>
      </c>
      <c r="AJ40" s="2">
        <v>0</v>
      </c>
      <c r="AK40" s="2">
        <v>0</v>
      </c>
      <c r="AL40" s="2">
        <v>2.0076887041484797E-8</v>
      </c>
      <c r="AM40" s="2">
        <v>2.7423800777793476E-4</v>
      </c>
      <c r="AN40" s="2">
        <v>1.6475625171954822E-3</v>
      </c>
      <c r="AO40" s="2">
        <v>1.1021318679684421E-4</v>
      </c>
      <c r="AP40" s="2">
        <v>2.2560472327357365E-6</v>
      </c>
      <c r="AQ40" s="2">
        <v>9.9269052594008172E-7</v>
      </c>
      <c r="AR40" s="2">
        <v>2.0151245882379188E-7</v>
      </c>
      <c r="AS40" s="2">
        <v>4.7141274361815251E-5</v>
      </c>
      <c r="AT40" s="2">
        <v>3.0650714216666794E-6</v>
      </c>
      <c r="AU40" s="2">
        <v>3.3059940661644968E-6</v>
      </c>
      <c r="AV40" s="2">
        <v>1.0772588356892693E-4</v>
      </c>
      <c r="AW40" s="2">
        <v>4.0455670977000813E-5</v>
      </c>
      <c r="AX40" s="2">
        <v>1.7734583553311572E-7</v>
      </c>
      <c r="AY40" s="2">
        <v>3.6361473197355804E-7</v>
      </c>
      <c r="AZ40" s="2">
        <v>1.115382613415822E-9</v>
      </c>
      <c r="BA40" s="2">
        <v>2.5653800108563905E-7</v>
      </c>
      <c r="BB40" s="2">
        <v>7.8448577143579487E-8</v>
      </c>
      <c r="BC40" s="2">
        <v>3.717942044719407E-10</v>
      </c>
      <c r="BD40" s="2">
        <v>3.717942044719407E-10</v>
      </c>
      <c r="BE40" s="2">
        <v>8.9230609073265764E-9</v>
      </c>
    </row>
    <row r="41" spans="1:57" x14ac:dyDescent="0.2">
      <c r="A41" s="2" t="s">
        <v>18</v>
      </c>
      <c r="B41" s="2">
        <v>1.8674380430743257E-8</v>
      </c>
      <c r="C41" s="2">
        <v>0</v>
      </c>
      <c r="D41" s="2">
        <v>1.8674380430743257E-8</v>
      </c>
      <c r="E41" s="2">
        <v>1.8674380430743257E-8</v>
      </c>
      <c r="F41" s="2">
        <v>0</v>
      </c>
      <c r="G41" s="2">
        <v>1.8674380430743257E-8</v>
      </c>
      <c r="H41" s="2">
        <v>0</v>
      </c>
      <c r="I41" s="2">
        <v>1.8674380430743257E-8</v>
      </c>
      <c r="J41" s="2">
        <v>1.8674380430743257E-8</v>
      </c>
      <c r="K41" s="2">
        <v>0</v>
      </c>
      <c r="L41" s="2">
        <v>0</v>
      </c>
      <c r="M41" s="2">
        <v>1.8674380430743257E-8</v>
      </c>
      <c r="N41" s="2">
        <v>0</v>
      </c>
      <c r="O41" s="2">
        <v>1.8674380430743257E-8</v>
      </c>
      <c r="P41" s="2">
        <v>0</v>
      </c>
      <c r="Q41" s="2">
        <v>0</v>
      </c>
      <c r="R41" s="2">
        <v>1.8674380430743257E-8</v>
      </c>
      <c r="S41" s="2">
        <v>0</v>
      </c>
      <c r="T41" s="2">
        <v>0</v>
      </c>
      <c r="U41" s="2">
        <v>3.7348760861486514E-8</v>
      </c>
      <c r="V41" s="2">
        <v>5.6023141292229768E-8</v>
      </c>
      <c r="W41" s="2">
        <v>3.7348760861486514E-8</v>
      </c>
      <c r="X41" s="2">
        <v>9.3371902153716283E-8</v>
      </c>
      <c r="Y41" s="2">
        <v>7.4697521722973029E-8</v>
      </c>
      <c r="Z41" s="2">
        <v>5.6023141292229768E-8</v>
      </c>
      <c r="AA41" s="2">
        <v>0</v>
      </c>
      <c r="AB41" s="2">
        <v>0</v>
      </c>
      <c r="AC41" s="2">
        <v>1.8674380430743257E-8</v>
      </c>
      <c r="AD41" s="2">
        <v>3.7348760861486514E-8</v>
      </c>
      <c r="AE41" s="2">
        <v>0</v>
      </c>
      <c r="AF41" s="2">
        <v>5.6023141292229768E-8</v>
      </c>
      <c r="AG41" s="2">
        <v>0</v>
      </c>
      <c r="AH41" s="2">
        <v>4.829194779390206E-5</v>
      </c>
      <c r="AI41" s="2">
        <v>1.1241977019307441E-5</v>
      </c>
      <c r="AJ41" s="2">
        <v>0</v>
      </c>
      <c r="AK41" s="2">
        <v>0</v>
      </c>
      <c r="AL41" s="2">
        <v>5.6023141292229768E-8</v>
      </c>
      <c r="AM41" s="2">
        <v>2.3903206951351368E-5</v>
      </c>
      <c r="AN41" s="2">
        <v>8.511782600332778E-5</v>
      </c>
      <c r="AO41" s="2">
        <v>2.3555247220785332E-2</v>
      </c>
      <c r="AP41" s="2">
        <v>3.3613884775337862E-7</v>
      </c>
      <c r="AQ41" s="2">
        <v>2.8011570646114886E-7</v>
      </c>
      <c r="AR41" s="2">
        <v>5.7890579335304103E-7</v>
      </c>
      <c r="AS41" s="2">
        <v>3.6620460024687531E-5</v>
      </c>
      <c r="AT41" s="2">
        <v>8.0299835852196012E-6</v>
      </c>
      <c r="AU41" s="2">
        <v>-6.2745918247297341E-6</v>
      </c>
      <c r="AV41" s="2">
        <v>5.8170695041765245E-5</v>
      </c>
      <c r="AW41" s="2">
        <v>2.1288793691047316E-5</v>
      </c>
      <c r="AX41" s="2">
        <v>3.7348760861486514E-8</v>
      </c>
      <c r="AY41" s="2">
        <v>1.4939504344594606E-7</v>
      </c>
      <c r="AZ41" s="2">
        <v>0</v>
      </c>
      <c r="BA41" s="2">
        <v>2.6144132603040561E-7</v>
      </c>
      <c r="BB41" s="2">
        <v>1.1204628258445954E-7</v>
      </c>
      <c r="BC41" s="2">
        <v>0</v>
      </c>
      <c r="BD41" s="2">
        <v>0</v>
      </c>
      <c r="BE41" s="2">
        <v>1.8674380430743257E-8</v>
      </c>
    </row>
    <row r="42" spans="1:57" x14ac:dyDescent="0.2">
      <c r="A42" s="2" t="s">
        <v>17</v>
      </c>
      <c r="B42" s="2">
        <v>1.8112824785589437E-8</v>
      </c>
      <c r="C42" s="2">
        <v>2.2641030981986796E-8</v>
      </c>
      <c r="D42" s="2">
        <v>9.0564123927947185E-9</v>
      </c>
      <c r="E42" s="2">
        <v>6.3394886749563029E-8</v>
      </c>
      <c r="F42" s="2">
        <v>4.5282061963973592E-9</v>
      </c>
      <c r="G42" s="2">
        <v>2.2641030981986796E-8</v>
      </c>
      <c r="H42" s="2">
        <v>9.0564123927947185E-9</v>
      </c>
      <c r="I42" s="2">
        <v>4.5282061963973592E-8</v>
      </c>
      <c r="J42" s="2">
        <v>3.6225649571178874E-8</v>
      </c>
      <c r="K42" s="2">
        <v>1.3584618589192078E-8</v>
      </c>
      <c r="L42" s="2">
        <v>4.5282061963973592E-9</v>
      </c>
      <c r="M42" s="2">
        <v>2.7622057798023893E-7</v>
      </c>
      <c r="N42" s="2">
        <v>4.5282061963973592E-9</v>
      </c>
      <c r="O42" s="2">
        <v>3.1697443374781515E-8</v>
      </c>
      <c r="P42" s="2">
        <v>2.2641030981986796E-8</v>
      </c>
      <c r="Q42" s="2">
        <v>9.0564123927947185E-9</v>
      </c>
      <c r="R42" s="2">
        <v>3.6225649571178874E-8</v>
      </c>
      <c r="S42" s="2">
        <v>1.8112824785589437E-8</v>
      </c>
      <c r="T42" s="2">
        <v>2.7169237178384155E-8</v>
      </c>
      <c r="U42" s="2">
        <v>1.1682771986705187E-6</v>
      </c>
      <c r="V42" s="2">
        <v>1.7660004165949702E-7</v>
      </c>
      <c r="W42" s="2">
        <v>-3.2150263994421246E-7</v>
      </c>
      <c r="X42" s="2">
        <v>1.8810168539834633E-5</v>
      </c>
      <c r="Y42" s="2">
        <v>1.7343029732201887E-6</v>
      </c>
      <c r="Z42" s="2">
        <v>1.534609079959065E-5</v>
      </c>
      <c r="AA42" s="2">
        <v>2.3093851601626533E-7</v>
      </c>
      <c r="AB42" s="2">
        <v>1.3584618589192078E-8</v>
      </c>
      <c r="AC42" s="2">
        <v>3.6950162562602452E-6</v>
      </c>
      <c r="AD42" s="2">
        <v>5.4782238564015254E-5</v>
      </c>
      <c r="AE42" s="2">
        <v>3.3055905233700727E-7</v>
      </c>
      <c r="AF42" s="2">
        <v>2.6263595939104688E-7</v>
      </c>
      <c r="AG42" s="2">
        <v>2.2641030981986796E-8</v>
      </c>
      <c r="AH42" s="2">
        <v>2.8980519656943099E-7</v>
      </c>
      <c r="AI42" s="2">
        <v>3.4867187712259668E-7</v>
      </c>
      <c r="AJ42" s="2">
        <v>0</v>
      </c>
      <c r="AK42" s="2">
        <v>0</v>
      </c>
      <c r="AL42" s="2">
        <v>4.9810268160370952E-8</v>
      </c>
      <c r="AM42" s="2">
        <v>1.8112824785589437E-7</v>
      </c>
      <c r="AN42" s="2">
        <v>6.0768527155652572E-6</v>
      </c>
      <c r="AO42" s="2">
        <v>2.4361749336617793E-6</v>
      </c>
      <c r="AP42" s="2">
        <v>1.034881677972088E-2</v>
      </c>
      <c r="AQ42" s="2">
        <v>1.4421838632843985E-3</v>
      </c>
      <c r="AR42" s="2">
        <v>3.079180213550204E-7</v>
      </c>
      <c r="AS42" s="2">
        <v>3.1937438303190572E-5</v>
      </c>
      <c r="AT42" s="2">
        <v>1.399215714686784E-6</v>
      </c>
      <c r="AU42" s="2">
        <v>1.1184669305101477E-6</v>
      </c>
      <c r="AV42" s="2">
        <v>-1.2045028482416975E-6</v>
      </c>
      <c r="AW42" s="2">
        <v>2.5985111258026246E-4</v>
      </c>
      <c r="AX42" s="2">
        <v>3.6225649571178874E-8</v>
      </c>
      <c r="AY42" s="2">
        <v>1.5848721687390758E-7</v>
      </c>
      <c r="AZ42" s="2">
        <v>4.0753855767576233E-8</v>
      </c>
      <c r="BA42" s="2">
        <v>4.1206676387215967E-7</v>
      </c>
      <c r="BB42" s="2">
        <v>2.4452313460545741E-7</v>
      </c>
      <c r="BC42" s="2">
        <v>0</v>
      </c>
      <c r="BD42" s="2">
        <v>0</v>
      </c>
      <c r="BE42" s="2">
        <v>5.4338474356768311E-8</v>
      </c>
    </row>
    <row r="43" spans="1:57" x14ac:dyDescent="0.2">
      <c r="A43" s="2" t="s">
        <v>16</v>
      </c>
      <c r="B43" s="2">
        <v>2.0621648982040422E-8</v>
      </c>
      <c r="C43" s="2">
        <v>2.0621648982040422E-8</v>
      </c>
      <c r="D43" s="2">
        <v>1.0310824491020211E-8</v>
      </c>
      <c r="E43" s="2">
        <v>6.9363728394135962E-8</v>
      </c>
      <c r="F43" s="2">
        <v>2.812043043005512E-9</v>
      </c>
      <c r="G43" s="2">
        <v>1.9684301301038583E-8</v>
      </c>
      <c r="H43" s="2">
        <v>5.624086086011024E-9</v>
      </c>
      <c r="I43" s="2">
        <v>4.5930036369090021E-8</v>
      </c>
      <c r="J43" s="2">
        <v>3.6556559559071652E-8</v>
      </c>
      <c r="K43" s="2">
        <v>1.406021521502756E-8</v>
      </c>
      <c r="L43" s="2">
        <v>3.7493907240073488E-9</v>
      </c>
      <c r="M43" s="2">
        <v>1.7715871170934723E-7</v>
      </c>
      <c r="N43" s="2">
        <v>1.8746953620036744E-9</v>
      </c>
      <c r="O43" s="2">
        <v>2.8120430430055119E-8</v>
      </c>
      <c r="P43" s="2">
        <v>2.1558996663042257E-8</v>
      </c>
      <c r="Q43" s="2">
        <v>9.3734768100183719E-9</v>
      </c>
      <c r="R43" s="2">
        <v>3.2807168835064303E-8</v>
      </c>
      <c r="S43" s="2">
        <v>1.6872258258033069E-8</v>
      </c>
      <c r="T43" s="2">
        <v>2.0621648982040422E-8</v>
      </c>
      <c r="U43" s="2">
        <v>5.970904727981704E-7</v>
      </c>
      <c r="V43" s="2">
        <v>2.2402609575943915E-7</v>
      </c>
      <c r="W43" s="2">
        <v>-8.7173334333170884E-8</v>
      </c>
      <c r="X43" s="2">
        <v>1.0650144351542873E-5</v>
      </c>
      <c r="Y43" s="2">
        <v>2.0068613850249335E-6</v>
      </c>
      <c r="Z43" s="2">
        <v>1.5647144838963669E-5</v>
      </c>
      <c r="AA43" s="2">
        <v>3.2338494994563381E-7</v>
      </c>
      <c r="AB43" s="2">
        <v>1.6872258258033069E-8</v>
      </c>
      <c r="AC43" s="2">
        <v>1.1248172172022048E-8</v>
      </c>
      <c r="AD43" s="2">
        <v>3.9340482171647113E-6</v>
      </c>
      <c r="AE43" s="2">
        <v>8.9048029695174542E-8</v>
      </c>
      <c r="AF43" s="2">
        <v>4.686738405009187E-8</v>
      </c>
      <c r="AG43" s="2">
        <v>1.1248172172022048E-8</v>
      </c>
      <c r="AH43" s="2">
        <v>9.2797420419181897E-8</v>
      </c>
      <c r="AI43" s="2">
        <v>1.6872258258033074E-7</v>
      </c>
      <c r="AJ43" s="2">
        <v>1.8746953620036744E-9</v>
      </c>
      <c r="AK43" s="2">
        <v>0</v>
      </c>
      <c r="AL43" s="2">
        <v>5.8115556222113909E-8</v>
      </c>
      <c r="AM43" s="2">
        <v>4.5930036369090021E-8</v>
      </c>
      <c r="AN43" s="2">
        <v>5.5519103145738819E-6</v>
      </c>
      <c r="AO43" s="2">
        <v>2.3339957256945747E-6</v>
      </c>
      <c r="AP43" s="2">
        <v>1.0724710359566571E-3</v>
      </c>
      <c r="AQ43" s="2">
        <v>3.1495003936860264E-3</v>
      </c>
      <c r="AR43" s="2">
        <v>3.5525477109969631E-7</v>
      </c>
      <c r="AS43" s="2">
        <v>3.6059765288140681E-5</v>
      </c>
      <c r="AT43" s="2">
        <v>1.6262982265381875E-6</v>
      </c>
      <c r="AU43" s="2">
        <v>1.3938360016497322E-6</v>
      </c>
      <c r="AV43" s="2">
        <v>4.5348880806868882E-6</v>
      </c>
      <c r="AW43" s="2">
        <v>1.9810655768437628E-4</v>
      </c>
      <c r="AX43" s="2">
        <v>2.437103970604777E-8</v>
      </c>
      <c r="AY43" s="2">
        <v>1.1998050316823516E-7</v>
      </c>
      <c r="AZ43" s="2">
        <v>4.9679427093097376E-8</v>
      </c>
      <c r="BA43" s="2">
        <v>3.6931498631472388E-7</v>
      </c>
      <c r="BB43" s="2">
        <v>2.5402122155149789E-7</v>
      </c>
      <c r="BC43" s="2">
        <v>9.3734768100183719E-10</v>
      </c>
      <c r="BD43" s="2">
        <v>2.812043043005512E-9</v>
      </c>
      <c r="BE43" s="2">
        <v>6.3739642308124936E-8</v>
      </c>
    </row>
    <row r="44" spans="1:57" x14ac:dyDescent="0.2">
      <c r="A44" s="2" t="s">
        <v>15</v>
      </c>
      <c r="B44" s="2">
        <v>1.2927245462536844E-9</v>
      </c>
      <c r="C44" s="2">
        <v>0</v>
      </c>
      <c r="D44" s="2">
        <v>1.2927245462536844E-9</v>
      </c>
      <c r="E44" s="2">
        <v>2.5854490925073688E-9</v>
      </c>
      <c r="F44" s="2">
        <v>0</v>
      </c>
      <c r="G44" s="2">
        <v>0</v>
      </c>
      <c r="H44" s="2">
        <v>0</v>
      </c>
      <c r="I44" s="2">
        <v>2.5854490925073688E-9</v>
      </c>
      <c r="J44" s="2">
        <v>1.2927245462536844E-9</v>
      </c>
      <c r="K44" s="2">
        <v>1.2927245462536844E-9</v>
      </c>
      <c r="L44" s="2">
        <v>0</v>
      </c>
      <c r="M44" s="2">
        <v>2.5854490925073688E-9</v>
      </c>
      <c r="N44" s="2">
        <v>0</v>
      </c>
      <c r="O44" s="2">
        <v>1.2927245462536844E-9</v>
      </c>
      <c r="P44" s="2">
        <v>1.2927245462536844E-9</v>
      </c>
      <c r="Q44" s="2">
        <v>0</v>
      </c>
      <c r="R44" s="2">
        <v>1.2927245462536844E-9</v>
      </c>
      <c r="S44" s="2">
        <v>1.2927245462536844E-9</v>
      </c>
      <c r="T44" s="2">
        <v>1.2927245462536844E-9</v>
      </c>
      <c r="U44" s="2">
        <v>7.7563472775221047E-9</v>
      </c>
      <c r="V44" s="2">
        <v>9.0490718237757899E-9</v>
      </c>
      <c r="W44" s="2">
        <v>5.1708981850147375E-9</v>
      </c>
      <c r="X44" s="2">
        <v>4.2659910026371587E-8</v>
      </c>
      <c r="Y44" s="2">
        <v>7.2392574590206319E-8</v>
      </c>
      <c r="Z44" s="2">
        <v>2.7017943016702002E-7</v>
      </c>
      <c r="AA44" s="2">
        <v>1.3832152644914421E-7</v>
      </c>
      <c r="AB44" s="2">
        <v>6.8514400951445265E-8</v>
      </c>
      <c r="AC44" s="2">
        <v>1.2927245462536844E-9</v>
      </c>
      <c r="AD44" s="2">
        <v>3.8781736387610523E-9</v>
      </c>
      <c r="AE44" s="2">
        <v>1.2927245462536844E-9</v>
      </c>
      <c r="AF44" s="2">
        <v>0</v>
      </c>
      <c r="AG44" s="2">
        <v>0</v>
      </c>
      <c r="AH44" s="2">
        <v>1.2927245462536844E-8</v>
      </c>
      <c r="AI44" s="2">
        <v>9.0490718237757899E-9</v>
      </c>
      <c r="AJ44" s="2">
        <v>5.3001706396401056E-8</v>
      </c>
      <c r="AK44" s="2">
        <v>3.8781736387610523E-9</v>
      </c>
      <c r="AL44" s="2">
        <v>9.2636640984539012E-6</v>
      </c>
      <c r="AM44" s="2">
        <v>9.0490718237757899E-9</v>
      </c>
      <c r="AN44" s="2">
        <v>3.619628729510316E-8</v>
      </c>
      <c r="AO44" s="2">
        <v>6.0758053673923157E-8</v>
      </c>
      <c r="AP44" s="2">
        <v>6.8514400951445265E-8</v>
      </c>
      <c r="AQ44" s="2">
        <v>1.3573607735663685E-7</v>
      </c>
      <c r="AR44" s="2">
        <v>1.1021433372976886E-3</v>
      </c>
      <c r="AS44" s="2">
        <v>2.3424168778116764E-6</v>
      </c>
      <c r="AT44" s="2">
        <v>5.4590852681110711E-4</v>
      </c>
      <c r="AU44" s="2">
        <v>1.3192253994518848E-5</v>
      </c>
      <c r="AV44" s="2">
        <v>2.5932054397848903E-6</v>
      </c>
      <c r="AW44" s="2">
        <v>6.450695485805884E-7</v>
      </c>
      <c r="AX44" s="2">
        <v>0</v>
      </c>
      <c r="AY44" s="2">
        <v>2.5854490925073688E-9</v>
      </c>
      <c r="AZ44" s="2">
        <v>8.6612544598996855E-8</v>
      </c>
      <c r="BA44" s="2">
        <v>2.3269041832566317E-8</v>
      </c>
      <c r="BB44" s="2">
        <v>2.3269041832566317E-8</v>
      </c>
      <c r="BC44" s="2">
        <v>3.1025389110088419E-8</v>
      </c>
      <c r="BD44" s="2">
        <v>4.0074460933864214E-8</v>
      </c>
      <c r="BE44" s="2">
        <v>3.8781736387610533E-8</v>
      </c>
    </row>
    <row r="45" spans="1:57" x14ac:dyDescent="0.2">
      <c r="A45" s="2" t="s">
        <v>14</v>
      </c>
      <c r="B45" s="2">
        <v>6.3085910392772874E-9</v>
      </c>
      <c r="C45" s="2">
        <v>6.3085910392772874E-9</v>
      </c>
      <c r="D45" s="2">
        <v>6.3085910392772874E-9</v>
      </c>
      <c r="E45" s="2">
        <v>3.1542955196386437E-8</v>
      </c>
      <c r="F45" s="2">
        <v>0</v>
      </c>
      <c r="G45" s="2">
        <v>6.3085910392772874E-9</v>
      </c>
      <c r="H45" s="2">
        <v>6.3085910392772874E-9</v>
      </c>
      <c r="I45" s="2">
        <v>2.523436415710915E-8</v>
      </c>
      <c r="J45" s="2">
        <v>1.8925773117831862E-8</v>
      </c>
      <c r="K45" s="2">
        <v>6.3085910392772874E-9</v>
      </c>
      <c r="L45" s="2">
        <v>0</v>
      </c>
      <c r="M45" s="2">
        <v>3.1542955196386437E-8</v>
      </c>
      <c r="N45" s="2">
        <v>0</v>
      </c>
      <c r="O45" s="2">
        <v>1.2617182078554575E-8</v>
      </c>
      <c r="P45" s="2">
        <v>1.2617182078554575E-8</v>
      </c>
      <c r="Q45" s="2">
        <v>6.3085910392772874E-9</v>
      </c>
      <c r="R45" s="2">
        <v>1.8925773117831862E-8</v>
      </c>
      <c r="S45" s="2">
        <v>6.3085910392772874E-9</v>
      </c>
      <c r="T45" s="2">
        <v>1.2617182078554575E-8</v>
      </c>
      <c r="U45" s="2">
        <v>6.3085910392772874E-8</v>
      </c>
      <c r="V45" s="2">
        <v>9.4628865589159305E-8</v>
      </c>
      <c r="W45" s="2">
        <v>5.04687283142183E-8</v>
      </c>
      <c r="X45" s="2">
        <v>4.037498265137464E-7</v>
      </c>
      <c r="Y45" s="2">
        <v>3.0912096092458707E-7</v>
      </c>
      <c r="Z45" s="2">
        <v>8.8320274549882022E-7</v>
      </c>
      <c r="AA45" s="2">
        <v>5.6777319353495587E-8</v>
      </c>
      <c r="AB45" s="2">
        <v>1.2617182078554575E-8</v>
      </c>
      <c r="AC45" s="2">
        <v>1.8925773117831862E-8</v>
      </c>
      <c r="AD45" s="2">
        <v>5.6777319353495587E-8</v>
      </c>
      <c r="AE45" s="2">
        <v>6.3085910392772874E-9</v>
      </c>
      <c r="AF45" s="2">
        <v>6.3085910392772874E-9</v>
      </c>
      <c r="AG45" s="2">
        <v>6.3085910392772874E-9</v>
      </c>
      <c r="AH45" s="2">
        <v>1.009374566284366E-7</v>
      </c>
      <c r="AI45" s="2">
        <v>1.0724604766771389E-7</v>
      </c>
      <c r="AJ45" s="2">
        <v>0</v>
      </c>
      <c r="AK45" s="2">
        <v>0</v>
      </c>
      <c r="AL45" s="2">
        <v>9.4628865589159305E-8</v>
      </c>
      <c r="AM45" s="2">
        <v>6.3085910392772874E-8</v>
      </c>
      <c r="AN45" s="2">
        <v>1.1525795828759604E-5</v>
      </c>
      <c r="AO45" s="2">
        <v>8.1443910317069774E-6</v>
      </c>
      <c r="AP45" s="2">
        <v>1.6213078970942629E-6</v>
      </c>
      <c r="AQ45" s="2">
        <v>1.4711634303594636E-5</v>
      </c>
      <c r="AR45" s="2">
        <v>3.4192563432882895E-6</v>
      </c>
      <c r="AS45" s="2">
        <v>1.3258103385189951E-2</v>
      </c>
      <c r="AT45" s="2">
        <v>2.2542488360649532E-4</v>
      </c>
      <c r="AU45" s="2">
        <v>4.0185724920196322E-6</v>
      </c>
      <c r="AV45" s="2">
        <v>1.4314193068120168E-4</v>
      </c>
      <c r="AW45" s="2">
        <v>6.957240369935779E-4</v>
      </c>
      <c r="AX45" s="2">
        <v>1.2617182078554575E-8</v>
      </c>
      <c r="AY45" s="2">
        <v>6.9394501432050155E-8</v>
      </c>
      <c r="AZ45" s="2">
        <v>1.2617182078554575E-8</v>
      </c>
      <c r="BA45" s="2">
        <v>3.3435532508169629E-7</v>
      </c>
      <c r="BB45" s="2">
        <v>2.2080068637470505E-7</v>
      </c>
      <c r="BC45" s="2">
        <v>0</v>
      </c>
      <c r="BD45" s="2">
        <v>0</v>
      </c>
      <c r="BE45" s="2">
        <v>6.3085910392772874E-8</v>
      </c>
    </row>
    <row r="46" spans="1:57" x14ac:dyDescent="0.2">
      <c r="A46" s="2" t="s">
        <v>13</v>
      </c>
      <c r="B46" s="2">
        <v>9.9092118014748855E-9</v>
      </c>
      <c r="C46" s="2">
        <v>0</v>
      </c>
      <c r="D46" s="2">
        <v>0</v>
      </c>
      <c r="E46" s="2">
        <v>9.9092118014748855E-9</v>
      </c>
      <c r="F46" s="2">
        <v>0</v>
      </c>
      <c r="G46" s="2">
        <v>0</v>
      </c>
      <c r="H46" s="2">
        <v>0</v>
      </c>
      <c r="I46" s="2">
        <v>9.9092118014748855E-9</v>
      </c>
      <c r="J46" s="2">
        <v>9.9092118014748855E-9</v>
      </c>
      <c r="K46" s="2">
        <v>0</v>
      </c>
      <c r="L46" s="2">
        <v>0</v>
      </c>
      <c r="M46" s="2">
        <v>9.9092118014748855E-9</v>
      </c>
      <c r="N46" s="2">
        <v>0</v>
      </c>
      <c r="O46" s="2">
        <v>9.9092118014748855E-9</v>
      </c>
      <c r="P46" s="2">
        <v>9.9092118014748855E-9</v>
      </c>
      <c r="Q46" s="2">
        <v>0</v>
      </c>
      <c r="R46" s="2">
        <v>9.9092118014748855E-9</v>
      </c>
      <c r="S46" s="2">
        <v>0</v>
      </c>
      <c r="T46" s="2">
        <v>0</v>
      </c>
      <c r="U46" s="2">
        <v>2.9727635404424661E-8</v>
      </c>
      <c r="V46" s="2">
        <v>3.9636847205899542E-8</v>
      </c>
      <c r="W46" s="2">
        <v>1.9818423602949771E-8</v>
      </c>
      <c r="X46" s="2">
        <v>1.486381770221233E-7</v>
      </c>
      <c r="Y46" s="2">
        <v>2.0809344783097261E-7</v>
      </c>
      <c r="Z46" s="2">
        <v>4.6573295466931966E-7</v>
      </c>
      <c r="AA46" s="2">
        <v>1.2881975341917354E-7</v>
      </c>
      <c r="AB46" s="2">
        <v>5.9455270808849323E-8</v>
      </c>
      <c r="AC46" s="2">
        <v>9.9092118014748855E-9</v>
      </c>
      <c r="AD46" s="2">
        <v>1.9818423602949771E-8</v>
      </c>
      <c r="AE46" s="2">
        <v>0</v>
      </c>
      <c r="AF46" s="2">
        <v>0</v>
      </c>
      <c r="AG46" s="2">
        <v>0</v>
      </c>
      <c r="AH46" s="2">
        <v>1.9818423602949771E-8</v>
      </c>
      <c r="AI46" s="2">
        <v>1.9818423602949771E-8</v>
      </c>
      <c r="AJ46" s="2">
        <v>9.9092118014748855E-9</v>
      </c>
      <c r="AK46" s="2">
        <v>0</v>
      </c>
      <c r="AL46" s="2">
        <v>2.180026596324475E-7</v>
      </c>
      <c r="AM46" s="2">
        <v>1.9818423602949771E-8</v>
      </c>
      <c r="AN46" s="2">
        <v>1.7836581242654793E-7</v>
      </c>
      <c r="AO46" s="2">
        <v>3.0718556584572147E-7</v>
      </c>
      <c r="AP46" s="2">
        <v>2.8736714224277173E-7</v>
      </c>
      <c r="AQ46" s="2">
        <v>5.6482507268406844E-7</v>
      </c>
      <c r="AR46" s="2">
        <v>3.0927640953583269E-4</v>
      </c>
      <c r="AS46" s="2">
        <v>1.6596938846290287E-4</v>
      </c>
      <c r="AT46" s="2">
        <v>7.3202320341035423E-3</v>
      </c>
      <c r="AU46" s="2">
        <v>2.5526129600599305E-5</v>
      </c>
      <c r="AV46" s="2">
        <v>2.1443534338391653E-5</v>
      </c>
      <c r="AW46" s="2">
        <v>5.5392493970244612E-6</v>
      </c>
      <c r="AX46" s="2">
        <v>0</v>
      </c>
      <c r="AY46" s="2">
        <v>9.9092118014748855E-9</v>
      </c>
      <c r="AZ46" s="2">
        <v>6.9364482610324203E-8</v>
      </c>
      <c r="BA46" s="2">
        <v>8.9182906213273964E-8</v>
      </c>
      <c r="BB46" s="2">
        <v>7.9273694411799084E-8</v>
      </c>
      <c r="BC46" s="2">
        <v>1.9818423602949771E-8</v>
      </c>
      <c r="BD46" s="2">
        <v>2.9727635404424661E-8</v>
      </c>
      <c r="BE46" s="2">
        <v>4.9546059007374429E-8</v>
      </c>
    </row>
    <row r="47" spans="1:57" x14ac:dyDescent="0.2">
      <c r="A47" s="2" t="s">
        <v>12</v>
      </c>
      <c r="B47" s="2">
        <v>0</v>
      </c>
      <c r="C47" s="2">
        <v>0</v>
      </c>
      <c r="D47" s="2">
        <v>1.2202562538133008E-8</v>
      </c>
      <c r="E47" s="2">
        <v>1.2202562538133008E-8</v>
      </c>
      <c r="F47" s="2">
        <v>0</v>
      </c>
      <c r="G47" s="2">
        <v>1.2202562538133008E-8</v>
      </c>
      <c r="H47" s="2">
        <v>0</v>
      </c>
      <c r="I47" s="2">
        <v>1.2202562538133008E-8</v>
      </c>
      <c r="J47" s="2">
        <v>1.2202562538133008E-8</v>
      </c>
      <c r="K47" s="2">
        <v>0</v>
      </c>
      <c r="L47" s="2">
        <v>0</v>
      </c>
      <c r="M47" s="2">
        <v>1.2202562538133008E-8</v>
      </c>
      <c r="N47" s="2">
        <v>0</v>
      </c>
      <c r="O47" s="2">
        <v>1.2202562538133008E-8</v>
      </c>
      <c r="P47" s="2">
        <v>0</v>
      </c>
      <c r="Q47" s="2">
        <v>0</v>
      </c>
      <c r="R47" s="2">
        <v>1.2202562538133008E-8</v>
      </c>
      <c r="S47" s="2">
        <v>0</v>
      </c>
      <c r="T47" s="2">
        <v>0</v>
      </c>
      <c r="U47" s="2">
        <v>3.6607687614399023E-8</v>
      </c>
      <c r="V47" s="2">
        <v>3.6607687614399023E-8</v>
      </c>
      <c r="W47" s="2">
        <v>2.4405125076266015E-8</v>
      </c>
      <c r="X47" s="2">
        <v>8.5417937766931041E-8</v>
      </c>
      <c r="Y47" s="2">
        <v>9.7620500305064062E-8</v>
      </c>
      <c r="Z47" s="2">
        <v>9.7620500305064062E-8</v>
      </c>
      <c r="AA47" s="2">
        <v>2.4405125076266015E-8</v>
      </c>
      <c r="AB47" s="2">
        <v>1.2202562538133008E-8</v>
      </c>
      <c r="AC47" s="2">
        <v>1.2202562538133008E-8</v>
      </c>
      <c r="AD47" s="2">
        <v>2.4405125076266015E-8</v>
      </c>
      <c r="AE47" s="2">
        <v>0</v>
      </c>
      <c r="AF47" s="2">
        <v>0</v>
      </c>
      <c r="AG47" s="2">
        <v>0</v>
      </c>
      <c r="AH47" s="2">
        <v>-2.4405125076266015E-8</v>
      </c>
      <c r="AI47" s="2">
        <v>-1.2202562538133008E-8</v>
      </c>
      <c r="AJ47" s="2">
        <v>0</v>
      </c>
      <c r="AK47" s="2">
        <v>0</v>
      </c>
      <c r="AL47" s="2">
        <v>9.7620500305064062E-8</v>
      </c>
      <c r="AM47" s="2">
        <v>-4.8810250152532031E-8</v>
      </c>
      <c r="AN47" s="2">
        <v>1.6595485051860892E-6</v>
      </c>
      <c r="AO47" s="2">
        <v>1.3666870042708969E-5</v>
      </c>
      <c r="AP47" s="2">
        <v>3.2946918852959117E-7</v>
      </c>
      <c r="AQ47" s="2">
        <v>-8.9078706528370965E-7</v>
      </c>
      <c r="AR47" s="2">
        <v>1.9035997559487493E-6</v>
      </c>
      <c r="AS47" s="2">
        <v>1.3337400854179378E-5</v>
      </c>
      <c r="AT47" s="2">
        <v>2.4807809640024408E-5</v>
      </c>
      <c r="AU47" s="2">
        <v>9.7420988407565592E-3</v>
      </c>
      <c r="AV47" s="2">
        <v>2.4490543014032947E-5</v>
      </c>
      <c r="AW47" s="2">
        <v>1.055521659548505E-5</v>
      </c>
      <c r="AX47" s="2">
        <v>1.2202562538133008E-8</v>
      </c>
      <c r="AY47" s="2">
        <v>4.8810250152532031E-8</v>
      </c>
      <c r="AZ47" s="2">
        <v>1.2202562538133008E-8</v>
      </c>
      <c r="BA47" s="2">
        <v>2.0744356314826114E-7</v>
      </c>
      <c r="BB47" s="2">
        <v>1.342281879194631E-7</v>
      </c>
      <c r="BC47" s="2">
        <v>0</v>
      </c>
      <c r="BD47" s="2">
        <v>0</v>
      </c>
      <c r="BE47" s="2">
        <v>3.6607687614399023E-8</v>
      </c>
    </row>
    <row r="48" spans="1:57" x14ac:dyDescent="0.2">
      <c r="A48" s="2" t="s">
        <v>11</v>
      </c>
      <c r="B48" s="2">
        <v>6.6492102732958401E-9</v>
      </c>
      <c r="C48" s="2">
        <v>6.6492102732958401E-9</v>
      </c>
      <c r="D48" s="2">
        <v>6.6492102732958401E-9</v>
      </c>
      <c r="E48" s="2">
        <v>1.9947630819887522E-8</v>
      </c>
      <c r="F48" s="2">
        <v>0</v>
      </c>
      <c r="G48" s="2">
        <v>6.6492102732958401E-9</v>
      </c>
      <c r="H48" s="2">
        <v>0</v>
      </c>
      <c r="I48" s="2">
        <v>1.9947630819887522E-8</v>
      </c>
      <c r="J48" s="2">
        <v>1.329842054659168E-8</v>
      </c>
      <c r="K48" s="2">
        <v>6.6492102732958401E-9</v>
      </c>
      <c r="L48" s="2">
        <v>0</v>
      </c>
      <c r="M48" s="2">
        <v>1.9947630819887522E-8</v>
      </c>
      <c r="N48" s="2">
        <v>0</v>
      </c>
      <c r="O48" s="2">
        <v>1.329842054659168E-8</v>
      </c>
      <c r="P48" s="2">
        <v>6.6492102732958401E-9</v>
      </c>
      <c r="Q48" s="2">
        <v>6.6492102732958401E-9</v>
      </c>
      <c r="R48" s="2">
        <v>1.329842054659168E-8</v>
      </c>
      <c r="S48" s="2">
        <v>6.6492102732958401E-9</v>
      </c>
      <c r="T48" s="2">
        <v>6.6492102732958401E-9</v>
      </c>
      <c r="U48" s="2">
        <v>4.6544471913070876E-8</v>
      </c>
      <c r="V48" s="2">
        <v>6.6492102732958398E-8</v>
      </c>
      <c r="W48" s="2">
        <v>3.9895261639775044E-8</v>
      </c>
      <c r="X48" s="2">
        <v>1.6623025683239604E-7</v>
      </c>
      <c r="Y48" s="2">
        <v>1.7287946710569189E-7</v>
      </c>
      <c r="Z48" s="2">
        <v>3.1251288284490452E-7</v>
      </c>
      <c r="AA48" s="2">
        <v>2.6596841093183361E-8</v>
      </c>
      <c r="AB48" s="2">
        <v>6.6492102732958401E-9</v>
      </c>
      <c r="AC48" s="2">
        <v>6.6492102732958401E-9</v>
      </c>
      <c r="AD48" s="2">
        <v>2.6596841093183361E-8</v>
      </c>
      <c r="AE48" s="2">
        <v>6.6492102732958401E-9</v>
      </c>
      <c r="AF48" s="2">
        <v>0</v>
      </c>
      <c r="AG48" s="2">
        <v>6.6492102732958401E-9</v>
      </c>
      <c r="AH48" s="2">
        <v>5.3193682186366721E-8</v>
      </c>
      <c r="AI48" s="2">
        <v>6.6492102732958398E-8</v>
      </c>
      <c r="AJ48" s="2">
        <v>0</v>
      </c>
      <c r="AK48" s="2">
        <v>0</v>
      </c>
      <c r="AL48" s="2">
        <v>7.9790523279550088E-8</v>
      </c>
      <c r="AM48" s="2">
        <v>3.9895261639775044E-8</v>
      </c>
      <c r="AN48" s="2">
        <v>3.0692754621533599E-5</v>
      </c>
      <c r="AO48" s="2">
        <v>8.6705701963777762E-6</v>
      </c>
      <c r="AP48" s="2">
        <v>1.795286773789877E-6</v>
      </c>
      <c r="AQ48" s="2">
        <v>-3.7368561735922623E-6</v>
      </c>
      <c r="AR48" s="2">
        <v>3.6371180194928251E-6</v>
      </c>
      <c r="AS48" s="2">
        <v>3.1753968581151618E-4</v>
      </c>
      <c r="AT48" s="2">
        <v>6.2795141821005919E-5</v>
      </c>
      <c r="AU48" s="2">
        <v>5.4457032138292935E-6</v>
      </c>
      <c r="AV48" s="2">
        <v>1.8065066512050365E-2</v>
      </c>
      <c r="AW48" s="2">
        <v>1.3057586150492908E-3</v>
      </c>
      <c r="AX48" s="2">
        <v>6.6492102732958401E-9</v>
      </c>
      <c r="AY48" s="2">
        <v>5.9842892459662566E-8</v>
      </c>
      <c r="AZ48" s="2">
        <v>1.329842054659168E-8</v>
      </c>
      <c r="BA48" s="2">
        <v>2.3937156983865027E-7</v>
      </c>
      <c r="BB48" s="2">
        <v>1.5293183628580432E-7</v>
      </c>
      <c r="BC48" s="2">
        <v>0</v>
      </c>
      <c r="BD48" s="2">
        <v>0</v>
      </c>
      <c r="BE48" s="2">
        <v>3.9895261639775044E-8</v>
      </c>
    </row>
    <row r="49" spans="1:57" x14ac:dyDescent="0.2">
      <c r="A49" s="2" t="s">
        <v>10</v>
      </c>
      <c r="B49" s="2">
        <v>8.2410745042581634E-9</v>
      </c>
      <c r="C49" s="2">
        <v>5.494049669505442E-9</v>
      </c>
      <c r="D49" s="2">
        <v>5.494049669505442E-9</v>
      </c>
      <c r="E49" s="2">
        <v>2.7470248347527209E-8</v>
      </c>
      <c r="F49" s="2">
        <v>2.747024834752721E-9</v>
      </c>
      <c r="G49" s="2">
        <v>8.2410745042581634E-9</v>
      </c>
      <c r="H49" s="2">
        <v>2.747024834752721E-9</v>
      </c>
      <c r="I49" s="2">
        <v>2.7470248347527209E-8</v>
      </c>
      <c r="J49" s="2">
        <v>1.6482149008516327E-8</v>
      </c>
      <c r="K49" s="2">
        <v>5.494049669505442E-9</v>
      </c>
      <c r="L49" s="2">
        <v>0</v>
      </c>
      <c r="M49" s="2">
        <v>3.0217273182279938E-8</v>
      </c>
      <c r="N49" s="2">
        <v>0</v>
      </c>
      <c r="O49" s="2">
        <v>1.9229173843269046E-8</v>
      </c>
      <c r="P49" s="2">
        <v>8.2410745042581634E-9</v>
      </c>
      <c r="Q49" s="2">
        <v>2.747024834752721E-9</v>
      </c>
      <c r="R49" s="2">
        <v>1.6482149008516327E-8</v>
      </c>
      <c r="S49" s="2">
        <v>5.494049669505442E-9</v>
      </c>
      <c r="T49" s="2">
        <v>1.0988099339010884E-8</v>
      </c>
      <c r="U49" s="2">
        <v>5.7687521529807134E-8</v>
      </c>
      <c r="V49" s="2">
        <v>6.8675620868818036E-8</v>
      </c>
      <c r="W49" s="2">
        <v>5.7687521529807134E-8</v>
      </c>
      <c r="X49" s="2">
        <v>8.2410745042581627E-8</v>
      </c>
      <c r="Y49" s="2">
        <v>2.3899116062348674E-7</v>
      </c>
      <c r="Z49" s="2">
        <v>3.3788405467458476E-7</v>
      </c>
      <c r="AA49" s="2">
        <v>3.2964298017032654E-8</v>
      </c>
      <c r="AB49" s="2">
        <v>2.747024834752721E-9</v>
      </c>
      <c r="AC49" s="2">
        <v>1.0988099339010884E-8</v>
      </c>
      <c r="AD49" s="2">
        <v>2.4723223512774487E-8</v>
      </c>
      <c r="AE49" s="2">
        <v>8.2410745042581634E-9</v>
      </c>
      <c r="AF49" s="2">
        <v>2.747024834752721E-9</v>
      </c>
      <c r="AG49" s="2">
        <v>5.494049669505442E-9</v>
      </c>
      <c r="AH49" s="2">
        <v>-9.6145869216345245E-8</v>
      </c>
      <c r="AI49" s="2">
        <v>2.2800306128447587E-7</v>
      </c>
      <c r="AJ49" s="2">
        <v>0</v>
      </c>
      <c r="AK49" s="2">
        <v>0</v>
      </c>
      <c r="AL49" s="2">
        <v>1.428452914071415E-7</v>
      </c>
      <c r="AM49" s="2">
        <v>-4.1205372521290814E-8</v>
      </c>
      <c r="AN49" s="2">
        <v>3.6447525507499101E-5</v>
      </c>
      <c r="AO49" s="2">
        <v>1.7800720929197635E-5</v>
      </c>
      <c r="AP49" s="2">
        <v>1.3564533931525462E-4</v>
      </c>
      <c r="AQ49" s="2">
        <v>2.350629151097904E-5</v>
      </c>
      <c r="AR49" s="2">
        <v>1.9970870548652286E-6</v>
      </c>
      <c r="AS49" s="2">
        <v>4.5340469005044097E-4</v>
      </c>
      <c r="AT49" s="2">
        <v>2.0800472048747602E-5</v>
      </c>
      <c r="AU49" s="2">
        <v>5.7632581033112089E-6</v>
      </c>
      <c r="AV49" s="2">
        <v>3.1182028304245089E-4</v>
      </c>
      <c r="AW49" s="2">
        <v>4.3158699470538433E-3</v>
      </c>
      <c r="AX49" s="2">
        <v>1.9229173843269046E-8</v>
      </c>
      <c r="AY49" s="2">
        <v>1.2361611756387244E-7</v>
      </c>
      <c r="AZ49" s="2">
        <v>5.494049669505442E-9</v>
      </c>
      <c r="BA49" s="2">
        <v>5.2742876827252246E-7</v>
      </c>
      <c r="BB49" s="2">
        <v>3.2140190566606836E-7</v>
      </c>
      <c r="BC49" s="2">
        <v>0</v>
      </c>
      <c r="BD49" s="2">
        <v>0</v>
      </c>
      <c r="BE49" s="2">
        <v>8.2410745042581627E-8</v>
      </c>
    </row>
    <row r="50" spans="1:57" x14ac:dyDescent="0.2">
      <c r="A50" s="2" t="s">
        <v>9</v>
      </c>
      <c r="B50" s="2">
        <v>1.5099059941372688E-6</v>
      </c>
      <c r="C50" s="2">
        <v>1.7689275245122813E-6</v>
      </c>
      <c r="D50" s="2">
        <v>1.4467300111189732E-6</v>
      </c>
      <c r="E50" s="2">
        <v>2.6533912867684222E-6</v>
      </c>
      <c r="F50" s="2">
        <v>6.254422318811281E-7</v>
      </c>
      <c r="G50" s="2">
        <v>1.9395026786616797E-6</v>
      </c>
      <c r="H50" s="2">
        <v>1.5478115839482462E-6</v>
      </c>
      <c r="I50" s="2">
        <v>1.4530476094208025E-6</v>
      </c>
      <c r="J50" s="2">
        <v>1.7057515414939855E-6</v>
      </c>
      <c r="K50" s="2">
        <v>1.4404124128171432E-6</v>
      </c>
      <c r="L50" s="2">
        <v>8.2760537753967449E-7</v>
      </c>
      <c r="M50" s="2">
        <v>9.9818053168907319E-7</v>
      </c>
      <c r="N50" s="2">
        <v>7.3915900131406043E-7</v>
      </c>
      <c r="O50" s="2">
        <v>1.2319316688567674E-6</v>
      </c>
      <c r="P50" s="2">
        <v>1.396189224704336E-6</v>
      </c>
      <c r="Q50" s="2">
        <v>1.1561204892348125E-6</v>
      </c>
      <c r="R50" s="2">
        <v>1.4846356009299502E-6</v>
      </c>
      <c r="S50" s="2">
        <v>1.3772364297988476E-6</v>
      </c>
      <c r="T50" s="2">
        <v>1.1750732841403013E-6</v>
      </c>
      <c r="U50" s="2">
        <v>1.4656828060244618E-6</v>
      </c>
      <c r="V50" s="2">
        <v>2.7292024663903766E-6</v>
      </c>
      <c r="W50" s="2">
        <v>1.8131507126250883E-6</v>
      </c>
      <c r="X50" s="2">
        <v>1.0550389164055392E-6</v>
      </c>
      <c r="Y50" s="2">
        <v>5.3067825735368429E-7</v>
      </c>
      <c r="Z50" s="2">
        <v>1.4530476094208025E-7</v>
      </c>
      <c r="AA50" s="2">
        <v>0</v>
      </c>
      <c r="AB50" s="2">
        <v>0</v>
      </c>
      <c r="AC50" s="2">
        <v>4.7381987263721823E-7</v>
      </c>
      <c r="AD50" s="2">
        <v>6.1912463357929846E-7</v>
      </c>
      <c r="AE50" s="2">
        <v>7.0757100980491252E-7</v>
      </c>
      <c r="AF50" s="2">
        <v>3.4746790660062667E-7</v>
      </c>
      <c r="AG50" s="2">
        <v>1.0044981299909025E-6</v>
      </c>
      <c r="AH50" s="2">
        <v>8.8446376225614065E-8</v>
      </c>
      <c r="AI50" s="2">
        <v>6.9493581320125345E-8</v>
      </c>
      <c r="AJ50" s="2">
        <v>0</v>
      </c>
      <c r="AK50" s="2">
        <v>0</v>
      </c>
      <c r="AL50" s="2">
        <v>0</v>
      </c>
      <c r="AM50" s="2">
        <v>1.1371676943293235E-7</v>
      </c>
      <c r="AN50" s="2">
        <v>1.0108157282927321E-7</v>
      </c>
      <c r="AO50" s="2">
        <v>2.5270393207318302E-8</v>
      </c>
      <c r="AP50" s="2">
        <v>3.7905589810977452E-7</v>
      </c>
      <c r="AQ50" s="2">
        <v>2.7797432528050138E-7</v>
      </c>
      <c r="AR50" s="2">
        <v>0</v>
      </c>
      <c r="AS50" s="2">
        <v>1.8952794905488727E-8</v>
      </c>
      <c r="AT50" s="2">
        <v>0</v>
      </c>
      <c r="AU50" s="2">
        <v>6.3175983018295755E-9</v>
      </c>
      <c r="AV50" s="2">
        <v>1.2635196603659151E-8</v>
      </c>
      <c r="AW50" s="2">
        <v>4.4223188112807033E-8</v>
      </c>
      <c r="AX50" s="2">
        <v>6.4455107146467192E-3</v>
      </c>
      <c r="AY50" s="2">
        <v>1.8758212877792378E-4</v>
      </c>
      <c r="AZ50" s="2">
        <v>0</v>
      </c>
      <c r="BA50" s="2">
        <v>2.4512281411098757E-6</v>
      </c>
      <c r="BB50" s="2">
        <v>1.8700090973415548E-6</v>
      </c>
      <c r="BC50" s="2">
        <v>0</v>
      </c>
      <c r="BD50" s="2">
        <v>0</v>
      </c>
      <c r="BE50" s="2">
        <v>1.0108157282927321E-7</v>
      </c>
    </row>
    <row r="51" spans="1:57" x14ac:dyDescent="0.2">
      <c r="A51" s="2" t="s">
        <v>8</v>
      </c>
      <c r="B51" s="2">
        <v>1.4241005680622764E-6</v>
      </c>
      <c r="C51" s="2">
        <v>1.4582895013675572E-6</v>
      </c>
      <c r="D51" s="2">
        <v>9.2573111718914372E-7</v>
      </c>
      <c r="E51" s="2">
        <v>2.3656111929307806E-6</v>
      </c>
      <c r="F51" s="2">
        <v>3.1033031769408795E-7</v>
      </c>
      <c r="G51" s="2">
        <v>1.3807069219440354E-6</v>
      </c>
      <c r="H51" s="2">
        <v>7.7845571218177995E-7</v>
      </c>
      <c r="I51" s="2">
        <v>1.8199032190195665E-6</v>
      </c>
      <c r="J51" s="2">
        <v>1.5924153166421207E-6</v>
      </c>
      <c r="K51" s="2">
        <v>1.096675783715548E-6</v>
      </c>
      <c r="L51" s="2">
        <v>4.7207027140753206E-7</v>
      </c>
      <c r="M51" s="2">
        <v>1.4937933936461181E-6</v>
      </c>
      <c r="N51" s="2">
        <v>2.9060593309488738E-7</v>
      </c>
      <c r="O51" s="2">
        <v>1.4780138859667578E-6</v>
      </c>
      <c r="P51" s="2">
        <v>1.4372501577950767E-6</v>
      </c>
      <c r="Q51" s="2">
        <v>1.0112034504523458E-6</v>
      </c>
      <c r="R51" s="2">
        <v>1.6726278140122028E-6</v>
      </c>
      <c r="S51" s="2">
        <v>1.2926046707342731E-6</v>
      </c>
      <c r="T51" s="2">
        <v>1.2741952451083525E-6</v>
      </c>
      <c r="U51" s="2">
        <v>2.4642331159267832E-6</v>
      </c>
      <c r="V51" s="2">
        <v>3.3229013254786452E-6</v>
      </c>
      <c r="W51" s="2">
        <v>2.782453187460551E-6</v>
      </c>
      <c r="X51" s="2">
        <v>2.3485167262781402E-6</v>
      </c>
      <c r="Y51" s="2">
        <v>1.251840942562592E-6</v>
      </c>
      <c r="Z51" s="2">
        <v>4.0500736377025043E-7</v>
      </c>
      <c r="AA51" s="2">
        <v>3.9448769198401011E-9</v>
      </c>
      <c r="AB51" s="2">
        <v>1.3149589732800337E-9</v>
      </c>
      <c r="AC51" s="2">
        <v>6.0882600462865556E-7</v>
      </c>
      <c r="AD51" s="2">
        <v>1.1453292657269093E-6</v>
      </c>
      <c r="AE51" s="2">
        <v>6.5616452766673683E-7</v>
      </c>
      <c r="AF51" s="2">
        <v>2.4326741005680622E-7</v>
      </c>
      <c r="AG51" s="2">
        <v>9.1784136334946349E-7</v>
      </c>
      <c r="AH51" s="2">
        <v>1.288659793814433E-7</v>
      </c>
      <c r="AI51" s="2">
        <v>8.8102251209762271E-8</v>
      </c>
      <c r="AJ51" s="2">
        <v>0</v>
      </c>
      <c r="AK51" s="2">
        <v>0</v>
      </c>
      <c r="AL51" s="2">
        <v>2.6299179465600674E-9</v>
      </c>
      <c r="AM51" s="2">
        <v>1.5253524090048391E-7</v>
      </c>
      <c r="AN51" s="2">
        <v>2.1959814853776559E-7</v>
      </c>
      <c r="AO51" s="2">
        <v>8.5472333263202177E-8</v>
      </c>
      <c r="AP51" s="2">
        <v>1.1650536503261097E-6</v>
      </c>
      <c r="AQ51" s="2">
        <v>9.5334525562802431E-7</v>
      </c>
      <c r="AR51" s="2">
        <v>2.6299179465600674E-9</v>
      </c>
      <c r="AS51" s="2">
        <v>7.232274353040184E-8</v>
      </c>
      <c r="AT51" s="2">
        <v>7.8897538396802022E-9</v>
      </c>
      <c r="AU51" s="2">
        <v>2.1039343572480539E-8</v>
      </c>
      <c r="AV51" s="2">
        <v>4.7338523038081206E-8</v>
      </c>
      <c r="AW51" s="2">
        <v>1.8409425625920472E-7</v>
      </c>
      <c r="AX51" s="2">
        <v>4.0001577950767936E-4</v>
      </c>
      <c r="AY51" s="2">
        <v>2.3910293498842837E-3</v>
      </c>
      <c r="AZ51" s="2">
        <v>2.6299179465600674E-9</v>
      </c>
      <c r="BA51" s="2">
        <v>7.7687776141384401E-5</v>
      </c>
      <c r="BB51" s="2">
        <v>1.3764990532295393E-5</v>
      </c>
      <c r="BC51" s="2">
        <v>0</v>
      </c>
      <c r="BD51" s="2">
        <v>0</v>
      </c>
      <c r="BE51" s="2">
        <v>2.3011782032400586E-7</v>
      </c>
    </row>
    <row r="52" spans="1:57" x14ac:dyDescent="0.2">
      <c r="A52" s="2" t="s">
        <v>7</v>
      </c>
      <c r="B52" s="2">
        <v>0</v>
      </c>
      <c r="C52" s="2">
        <v>1.0813195558804319E-9</v>
      </c>
      <c r="D52" s="2">
        <v>0</v>
      </c>
      <c r="E52" s="2">
        <v>1.0813195558804319E-9</v>
      </c>
      <c r="F52" s="2">
        <v>0</v>
      </c>
      <c r="G52" s="2">
        <v>1.0813195558804319E-9</v>
      </c>
      <c r="H52" s="2">
        <v>0</v>
      </c>
      <c r="I52" s="2">
        <v>1.0813195558804319E-9</v>
      </c>
      <c r="J52" s="2">
        <v>1.0813195558804319E-9</v>
      </c>
      <c r="K52" s="2">
        <v>0</v>
      </c>
      <c r="L52" s="2">
        <v>0</v>
      </c>
      <c r="M52" s="2">
        <v>2.1626391117608639E-9</v>
      </c>
      <c r="N52" s="2">
        <v>0</v>
      </c>
      <c r="O52" s="2">
        <v>1.0813195558804319E-9</v>
      </c>
      <c r="P52" s="2">
        <v>0</v>
      </c>
      <c r="Q52" s="2">
        <v>0</v>
      </c>
      <c r="R52" s="2">
        <v>1.0813195558804319E-9</v>
      </c>
      <c r="S52" s="2">
        <v>0</v>
      </c>
      <c r="T52" s="2">
        <v>0</v>
      </c>
      <c r="U52" s="2">
        <v>5.4065977794021597E-9</v>
      </c>
      <c r="V52" s="2">
        <v>5.4065977794021597E-9</v>
      </c>
      <c r="W52" s="2">
        <v>4.3252782235217278E-9</v>
      </c>
      <c r="X52" s="2">
        <v>9.6237440473358445E-8</v>
      </c>
      <c r="Y52" s="2">
        <v>3.016881560906405E-7</v>
      </c>
      <c r="Z52" s="2">
        <v>1.389495629306355E-6</v>
      </c>
      <c r="AA52" s="2">
        <v>3.2482839458648172E-6</v>
      </c>
      <c r="AB52" s="2">
        <v>2.4751404634103089E-6</v>
      </c>
      <c r="AC52" s="2">
        <v>2.1626391117608639E-9</v>
      </c>
      <c r="AD52" s="2">
        <v>5.4065977794021597E-9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3.6764864899934684E-7</v>
      </c>
      <c r="AK52" s="2">
        <v>1.0705063603216277E-7</v>
      </c>
      <c r="AL52" s="2">
        <v>2.7249252808186884E-7</v>
      </c>
      <c r="AM52" s="2">
        <v>1.0813195558804319E-9</v>
      </c>
      <c r="AN52" s="2">
        <v>4.3252782235217278E-9</v>
      </c>
      <c r="AO52" s="2">
        <v>4.3252782235217278E-9</v>
      </c>
      <c r="AP52" s="2">
        <v>1.1029459469980407E-7</v>
      </c>
      <c r="AQ52" s="2">
        <v>1.8274300494379301E-7</v>
      </c>
      <c r="AR52" s="2">
        <v>5.5904221039018338E-7</v>
      </c>
      <c r="AS52" s="2">
        <v>3.3520906232293389E-8</v>
      </c>
      <c r="AT52" s="2">
        <v>6.7041812464586777E-8</v>
      </c>
      <c r="AU52" s="2">
        <v>1.8382432449967345E-8</v>
      </c>
      <c r="AV52" s="2">
        <v>1.5138473782326047E-8</v>
      </c>
      <c r="AW52" s="2">
        <v>4.5415421346978138E-8</v>
      </c>
      <c r="AX52" s="2">
        <v>0</v>
      </c>
      <c r="AY52" s="2">
        <v>3.2439586676412958E-9</v>
      </c>
      <c r="AZ52" s="2">
        <v>2.3920237544280036E-3</v>
      </c>
      <c r="BA52" s="2">
        <v>3.892750401169555E-8</v>
      </c>
      <c r="BB52" s="2">
        <v>1.4814077915561916E-7</v>
      </c>
      <c r="BC52" s="2">
        <v>2.6384197163482537E-7</v>
      </c>
      <c r="BD52" s="2">
        <v>6.5420914450322018E-5</v>
      </c>
      <c r="BE52" s="2">
        <v>2.1972413375490379E-5</v>
      </c>
    </row>
    <row r="53" spans="1:57" x14ac:dyDescent="0.2">
      <c r="A53" s="2" t="s">
        <v>6</v>
      </c>
      <c r="B53" s="2">
        <v>3.7378640776699035E-7</v>
      </c>
      <c r="C53" s="2">
        <v>3.106796116504854E-7</v>
      </c>
      <c r="D53" s="2">
        <v>1.3106796116504854E-7</v>
      </c>
      <c r="E53" s="2">
        <v>7.6699029126213601E-7</v>
      </c>
      <c r="F53" s="2">
        <v>4.8543689320388344E-8</v>
      </c>
      <c r="G53" s="2">
        <v>2.7669902912621358E-7</v>
      </c>
      <c r="H53" s="2">
        <v>7.2815533980582523E-8</v>
      </c>
      <c r="I53" s="2">
        <v>9.12621359223301E-7</v>
      </c>
      <c r="J53" s="2">
        <v>5.3398058252427185E-7</v>
      </c>
      <c r="K53" s="2">
        <v>1.990291262135922E-7</v>
      </c>
      <c r="L53" s="2">
        <v>4.8543689320388344E-8</v>
      </c>
      <c r="M53" s="2">
        <v>1.058252427184466E-6</v>
      </c>
      <c r="N53" s="2">
        <v>1.9417475728155338E-8</v>
      </c>
      <c r="O53" s="2">
        <v>6.2621359223300976E-7</v>
      </c>
      <c r="P53" s="2">
        <v>3.7864077669902915E-7</v>
      </c>
      <c r="Q53" s="2">
        <v>1.8446601941747575E-7</v>
      </c>
      <c r="R53" s="2">
        <v>6.0679611650485445E-7</v>
      </c>
      <c r="S53" s="2">
        <v>2.9611650485436895E-7</v>
      </c>
      <c r="T53" s="2">
        <v>4.2233009708737863E-7</v>
      </c>
      <c r="U53" s="2">
        <v>1.7766990291262137E-6</v>
      </c>
      <c r="V53" s="2">
        <v>1.4708737864077671E-6</v>
      </c>
      <c r="W53" s="2">
        <v>1.8737864077669905E-6</v>
      </c>
      <c r="X53" s="2">
        <v>2.3834951456310681E-6</v>
      </c>
      <c r="Y53" s="2">
        <v>2.2912621359223299E-6</v>
      </c>
      <c r="Z53" s="2">
        <v>1.116504854368932E-6</v>
      </c>
      <c r="AA53" s="2">
        <v>3.8834951456310675E-8</v>
      </c>
      <c r="AB53" s="2">
        <v>1.4563106796116503E-8</v>
      </c>
      <c r="AC53" s="2">
        <v>3.6407766990291259E-7</v>
      </c>
      <c r="AD53" s="2">
        <v>9.0776699029126215E-7</v>
      </c>
      <c r="AE53" s="2">
        <v>2.4271844660194176E-7</v>
      </c>
      <c r="AF53" s="2">
        <v>9.2233009708737874E-8</v>
      </c>
      <c r="AG53" s="2">
        <v>2.1359223300970874E-7</v>
      </c>
      <c r="AH53" s="2">
        <v>9.7087378640776688E-8</v>
      </c>
      <c r="AI53" s="2">
        <v>8.2524271844660205E-8</v>
      </c>
      <c r="AJ53" s="2">
        <v>0</v>
      </c>
      <c r="AK53" s="2">
        <v>0</v>
      </c>
      <c r="AL53" s="2">
        <v>9.7087378640776688E-9</v>
      </c>
      <c r="AM53" s="2">
        <v>9.2233009708737874E-8</v>
      </c>
      <c r="AN53" s="2">
        <v>2.6213592233009707E-7</v>
      </c>
      <c r="AO53" s="2">
        <v>1.3106796116504854E-7</v>
      </c>
      <c r="AP53" s="2">
        <v>2.1941747572815537E-6</v>
      </c>
      <c r="AQ53" s="2">
        <v>2.5097087378640779E-6</v>
      </c>
      <c r="AR53" s="2">
        <v>1.9417475728155338E-8</v>
      </c>
      <c r="AS53" s="2">
        <v>3.7378640776699035E-7</v>
      </c>
      <c r="AT53" s="2">
        <v>3.8834951456310675E-8</v>
      </c>
      <c r="AU53" s="2">
        <v>8.7378640776699019E-8</v>
      </c>
      <c r="AV53" s="2">
        <v>1.6504854368932041E-7</v>
      </c>
      <c r="AW53" s="2">
        <v>1.0048543689320388E-6</v>
      </c>
      <c r="AX53" s="2">
        <v>1.4951456310679614E-6</v>
      </c>
      <c r="AY53" s="2">
        <v>4.0150485436893204E-5</v>
      </c>
      <c r="AZ53" s="2">
        <v>3.3980582524271847E-8</v>
      </c>
      <c r="BA53" s="2">
        <v>8.8581067961165053E-3</v>
      </c>
      <c r="BB53" s="2">
        <v>7.1611650485436893E-5</v>
      </c>
      <c r="BC53" s="2">
        <v>0</v>
      </c>
      <c r="BD53" s="2">
        <v>4.8543689320388344E-9</v>
      </c>
      <c r="BE53" s="2">
        <v>1.2427184466019416E-6</v>
      </c>
    </row>
    <row r="54" spans="1:57" x14ac:dyDescent="0.2">
      <c r="A54" s="2" t="s">
        <v>5</v>
      </c>
      <c r="B54" s="2">
        <v>1.7697026899480885E-7</v>
      </c>
      <c r="C54" s="2">
        <v>1.3108908814430285E-7</v>
      </c>
      <c r="D54" s="2">
        <v>4.5881180850505998E-8</v>
      </c>
      <c r="E54" s="2">
        <v>3.6049499239683284E-7</v>
      </c>
      <c r="F54" s="2">
        <v>2.6217817628860571E-8</v>
      </c>
      <c r="G54" s="2">
        <v>1.1798017932987256E-7</v>
      </c>
      <c r="H54" s="2">
        <v>1.9663363221645429E-8</v>
      </c>
      <c r="I54" s="2">
        <v>4.1948508206176914E-7</v>
      </c>
      <c r="J54" s="2">
        <v>2.4906926747417543E-7</v>
      </c>
      <c r="K54" s="2">
        <v>7.8653452886581718E-8</v>
      </c>
      <c r="L54" s="2">
        <v>1.3108908814430286E-8</v>
      </c>
      <c r="M54" s="2">
        <v>5.3746526139164169E-7</v>
      </c>
      <c r="N54" s="2">
        <v>0</v>
      </c>
      <c r="O54" s="2">
        <v>3.0150490273189659E-7</v>
      </c>
      <c r="P54" s="2">
        <v>1.7041581458759371E-7</v>
      </c>
      <c r="Q54" s="2">
        <v>7.8653452886581718E-8</v>
      </c>
      <c r="R54" s="2">
        <v>2.9495044832468145E-7</v>
      </c>
      <c r="S54" s="2">
        <v>1.3108908814430285E-7</v>
      </c>
      <c r="T54" s="2">
        <v>1.9663363221645429E-7</v>
      </c>
      <c r="U54" s="2">
        <v>9.3073252582455023E-7</v>
      </c>
      <c r="V54" s="2">
        <v>7.6031671123695662E-7</v>
      </c>
      <c r="W54" s="2">
        <v>9.4384143463898051E-7</v>
      </c>
      <c r="X54" s="2">
        <v>1.6255046929893555E-6</v>
      </c>
      <c r="Y54" s="2">
        <v>1.7238215090975825E-6</v>
      </c>
      <c r="Z54" s="2">
        <v>1.0880394315977137E-6</v>
      </c>
      <c r="AA54" s="2">
        <v>4.5881180850505998E-8</v>
      </c>
      <c r="AB54" s="2">
        <v>1.9663363221645429E-8</v>
      </c>
      <c r="AC54" s="2">
        <v>2.2940590425252999E-7</v>
      </c>
      <c r="AD54" s="2">
        <v>6.0956425987100833E-7</v>
      </c>
      <c r="AE54" s="2">
        <v>1.2453463373708772E-7</v>
      </c>
      <c r="AF54" s="2">
        <v>5.2435635257721143E-8</v>
      </c>
      <c r="AG54" s="2">
        <v>9.1762361701011995E-8</v>
      </c>
      <c r="AH54" s="2">
        <v>5.2435635257721143E-8</v>
      </c>
      <c r="AI54" s="2">
        <v>4.5881180850505998E-8</v>
      </c>
      <c r="AJ54" s="2">
        <v>0</v>
      </c>
      <c r="AK54" s="2">
        <v>0</v>
      </c>
      <c r="AL54" s="2">
        <v>1.3108908814430286E-8</v>
      </c>
      <c r="AM54" s="2">
        <v>5.2435635257721143E-8</v>
      </c>
      <c r="AN54" s="2">
        <v>1.8352472340202399E-7</v>
      </c>
      <c r="AO54" s="2">
        <v>9.8316816108227147E-8</v>
      </c>
      <c r="AP54" s="2">
        <v>1.7107126002831523E-6</v>
      </c>
      <c r="AQ54" s="2">
        <v>2.1367521367521365E-6</v>
      </c>
      <c r="AR54" s="2">
        <v>1.9663363221645429E-8</v>
      </c>
      <c r="AS54" s="2">
        <v>3.9982171884012373E-7</v>
      </c>
      <c r="AT54" s="2">
        <v>5.2435635257721143E-8</v>
      </c>
      <c r="AU54" s="2">
        <v>9.1762361701011995E-8</v>
      </c>
      <c r="AV54" s="2">
        <v>1.7041581458759371E-7</v>
      </c>
      <c r="AW54" s="2">
        <v>9.3728698023176547E-7</v>
      </c>
      <c r="AX54" s="2">
        <v>3.9326726443290859E-8</v>
      </c>
      <c r="AY54" s="2">
        <v>1.013318651355461E-5</v>
      </c>
      <c r="AZ54" s="2">
        <v>4.5881180850505998E-8</v>
      </c>
      <c r="BA54" s="2">
        <v>3.1977872161921236E-4</v>
      </c>
      <c r="BB54" s="2">
        <v>3.8030976351528497E-3</v>
      </c>
      <c r="BC54" s="2">
        <v>6.5544544072151429E-9</v>
      </c>
      <c r="BD54" s="2">
        <v>6.5544544072151429E-9</v>
      </c>
      <c r="BE54" s="2">
        <v>1.2643542551518011E-5</v>
      </c>
    </row>
    <row r="55" spans="1:57" x14ac:dyDescent="0.2">
      <c r="A55" s="2" t="s">
        <v>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4.5568674270559447E-8</v>
      </c>
      <c r="Z55" s="2">
        <v>1.8227469708223779E-7</v>
      </c>
      <c r="AA55" s="2">
        <v>1.1164325196287063E-6</v>
      </c>
      <c r="AB55" s="2">
        <v>2.5974144334218885E-6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5.0125541697615393E-7</v>
      </c>
      <c r="AK55" s="2">
        <v>2.5062770848807697E-7</v>
      </c>
      <c r="AL55" s="2">
        <v>6.8353011405839164E-8</v>
      </c>
      <c r="AM55" s="2">
        <v>0</v>
      </c>
      <c r="AN55" s="2">
        <v>0</v>
      </c>
      <c r="AO55" s="2">
        <v>0</v>
      </c>
      <c r="AP55" s="2">
        <v>0</v>
      </c>
      <c r="AQ55" s="2">
        <v>2.2784337135279724E-8</v>
      </c>
      <c r="AR55" s="2">
        <v>1.139216856763986E-7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9.6149902710880442E-6</v>
      </c>
      <c r="BA55" s="2">
        <v>0</v>
      </c>
      <c r="BB55" s="2">
        <v>2.2784337135279724E-8</v>
      </c>
      <c r="BC55" s="2">
        <v>0.10819017174833331</v>
      </c>
      <c r="BD55" s="2">
        <v>8.5441264257298953E-4</v>
      </c>
      <c r="BE55" s="2">
        <v>2.868548045331717E-5</v>
      </c>
    </row>
    <row r="56" spans="1:57" x14ac:dyDescent="0.2">
      <c r="A56" s="2" t="s">
        <v>3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6.8025359854153623E-9</v>
      </c>
      <c r="Y56" s="2">
        <v>4.081521591249218E-8</v>
      </c>
      <c r="Z56" s="2">
        <v>1.9047100759163016E-7</v>
      </c>
      <c r="AA56" s="2">
        <v>8.2990939022067427E-7</v>
      </c>
      <c r="AB56" s="2">
        <v>1.6190035645288563E-6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2.8570651138744524E-7</v>
      </c>
      <c r="AK56" s="2">
        <v>1.292481837228919E-7</v>
      </c>
      <c r="AL56" s="2">
        <v>5.4420287883322898E-8</v>
      </c>
      <c r="AM56" s="2">
        <v>0</v>
      </c>
      <c r="AN56" s="2">
        <v>0</v>
      </c>
      <c r="AO56" s="2">
        <v>0</v>
      </c>
      <c r="AP56" s="2">
        <v>1.3605071970830725E-8</v>
      </c>
      <c r="AQ56" s="2">
        <v>2.040760795624609E-8</v>
      </c>
      <c r="AR56" s="2">
        <v>9.5235503795815079E-8</v>
      </c>
      <c r="AS56" s="2">
        <v>6.8025359854153623E-9</v>
      </c>
      <c r="AT56" s="2">
        <v>6.8025359854153623E-9</v>
      </c>
      <c r="AU56" s="2">
        <v>0</v>
      </c>
      <c r="AV56" s="2">
        <v>6.8025359854153623E-9</v>
      </c>
      <c r="AW56" s="2">
        <v>6.8025359854153623E-9</v>
      </c>
      <c r="AX56" s="2">
        <v>0</v>
      </c>
      <c r="AY56" s="2">
        <v>0</v>
      </c>
      <c r="AZ56" s="2">
        <v>2.7767951892465513E-5</v>
      </c>
      <c r="BA56" s="2">
        <v>0</v>
      </c>
      <c r="BB56" s="2">
        <v>6.8025359854153623E-9</v>
      </c>
      <c r="BC56" s="2">
        <v>9.5938205763108485E-4</v>
      </c>
      <c r="BD56" s="2">
        <v>1.3736095616445811E-2</v>
      </c>
      <c r="BE56" s="2">
        <v>5.2229871296019157E-5</v>
      </c>
    </row>
    <row r="57" spans="1:57" x14ac:dyDescent="0.2">
      <c r="A57" s="2" t="s">
        <v>2</v>
      </c>
      <c r="B57" s="2">
        <v>5.5966285909368189E-9</v>
      </c>
      <c r="C57" s="2">
        <v>5.5966285909368189E-9</v>
      </c>
      <c r="D57" s="2">
        <v>0</v>
      </c>
      <c r="E57" s="2">
        <v>1.1193257181873638E-8</v>
      </c>
      <c r="F57" s="2">
        <v>0</v>
      </c>
      <c r="G57" s="2">
        <v>2.7983142954684095E-9</v>
      </c>
      <c r="H57" s="2">
        <v>0</v>
      </c>
      <c r="I57" s="2">
        <v>1.1193257181873638E-8</v>
      </c>
      <c r="J57" s="2">
        <v>5.5966285909368189E-9</v>
      </c>
      <c r="K57" s="2">
        <v>2.7983142954684095E-9</v>
      </c>
      <c r="L57" s="2">
        <v>0</v>
      </c>
      <c r="M57" s="2">
        <v>2.2386514363747276E-8</v>
      </c>
      <c r="N57" s="2">
        <v>0</v>
      </c>
      <c r="O57" s="2">
        <v>1.1193257181873638E-8</v>
      </c>
      <c r="P57" s="2">
        <v>5.5966285909368189E-9</v>
      </c>
      <c r="Q57" s="2">
        <v>0</v>
      </c>
      <c r="R57" s="2">
        <v>8.3949428864052288E-9</v>
      </c>
      <c r="S57" s="2">
        <v>2.7983142954684095E-9</v>
      </c>
      <c r="T57" s="2">
        <v>5.5966285909368189E-9</v>
      </c>
      <c r="U57" s="2">
        <v>4.1974714432026142E-8</v>
      </c>
      <c r="V57" s="2">
        <v>3.6378085841089331E-8</v>
      </c>
      <c r="W57" s="2">
        <v>3.6378085841089331E-8</v>
      </c>
      <c r="X57" s="2">
        <v>1.9028537209185187E-7</v>
      </c>
      <c r="Y57" s="2">
        <v>4.0855388713838783E-7</v>
      </c>
      <c r="Z57" s="2">
        <v>9.9340157489128563E-7</v>
      </c>
      <c r="AA57" s="2">
        <v>1.6901818344629193E-6</v>
      </c>
      <c r="AB57" s="2">
        <v>1.2760313187335947E-6</v>
      </c>
      <c r="AC57" s="2">
        <v>1.6789885772810458E-8</v>
      </c>
      <c r="AD57" s="2">
        <v>4.7571343022962967E-8</v>
      </c>
      <c r="AE57" s="2">
        <v>5.5966285909368189E-9</v>
      </c>
      <c r="AF57" s="2">
        <v>2.7983142954684095E-9</v>
      </c>
      <c r="AG57" s="2">
        <v>2.7983142954684095E-9</v>
      </c>
      <c r="AH57" s="2">
        <v>2.7983142954684095E-9</v>
      </c>
      <c r="AI57" s="2">
        <v>2.7983142954684095E-9</v>
      </c>
      <c r="AJ57" s="2">
        <v>2.1826851504653596E-7</v>
      </c>
      <c r="AK57" s="2">
        <v>6.4361228795773421E-8</v>
      </c>
      <c r="AL57" s="2">
        <v>1.6789885772810457E-7</v>
      </c>
      <c r="AM57" s="2">
        <v>5.5966285909368189E-9</v>
      </c>
      <c r="AN57" s="2">
        <v>2.5184828659215685E-8</v>
      </c>
      <c r="AO57" s="2">
        <v>1.6789885772810458E-8</v>
      </c>
      <c r="AP57" s="2">
        <v>2.32260086523878E-7</v>
      </c>
      <c r="AQ57" s="2">
        <v>4.0575557284291942E-7</v>
      </c>
      <c r="AR57" s="2">
        <v>3.1061288679699346E-7</v>
      </c>
      <c r="AS57" s="2">
        <v>1.4271402906888891E-7</v>
      </c>
      <c r="AT57" s="2">
        <v>5.3167971613899785E-8</v>
      </c>
      <c r="AU57" s="2">
        <v>3.6378085841089331E-8</v>
      </c>
      <c r="AV57" s="2">
        <v>5.8764600204836597E-8</v>
      </c>
      <c r="AW57" s="2">
        <v>2.0147862927372548E-7</v>
      </c>
      <c r="AX57" s="2">
        <v>2.7983142954684095E-9</v>
      </c>
      <c r="AY57" s="2">
        <v>1.3991571477342049E-8</v>
      </c>
      <c r="AZ57" s="2">
        <v>1.5606198825827319E-5</v>
      </c>
      <c r="BA57" s="2">
        <v>6.5760385943507623E-7</v>
      </c>
      <c r="BB57" s="2">
        <v>7.8072968843568634E-7</v>
      </c>
      <c r="BC57" s="2">
        <v>1.5474678053940308E-6</v>
      </c>
      <c r="BD57" s="2">
        <v>1.3978979063012441E-4</v>
      </c>
      <c r="BE57" s="2">
        <v>1.8045629312901908E-3</v>
      </c>
    </row>
    <row r="58" spans="1:57" x14ac:dyDescent="0.2">
      <c r="A58" s="2" t="s">
        <v>1</v>
      </c>
      <c r="B58" s="2">
        <v>1.387913787881215E-5</v>
      </c>
      <c r="C58" s="2">
        <v>1.2249880881518787E-5</v>
      </c>
      <c r="D58" s="2">
        <v>8.9472094542951376E-5</v>
      </c>
      <c r="E58" s="2">
        <v>1.2016912357606744E-4</v>
      </c>
      <c r="F58" s="2">
        <v>7.9026577719182726E-6</v>
      </c>
      <c r="G58" s="2">
        <v>1.1594752074896852E-4</v>
      </c>
      <c r="H58" s="2">
        <v>1.4160070510588435E-4</v>
      </c>
      <c r="I58" s="2">
        <v>3.6612602336372804E-5</v>
      </c>
      <c r="J58" s="2">
        <v>1.3580694540990187E-4</v>
      </c>
      <c r="K58" s="2">
        <v>3.2364352782682635E-5</v>
      </c>
      <c r="L58" s="2">
        <v>8.6141253719045557E-5</v>
      </c>
      <c r="M58" s="2">
        <v>8.4279789532885628E-6</v>
      </c>
      <c r="N58" s="2">
        <v>5.5843925584798192E-5</v>
      </c>
      <c r="O58" s="2">
        <v>9.946842368989618E-6</v>
      </c>
      <c r="P58" s="2">
        <v>9.7907686846694608E-6</v>
      </c>
      <c r="Q58" s="2">
        <v>1.1659846221284041E-5</v>
      </c>
      <c r="R58" s="2">
        <v>2.0224865482756153E-5</v>
      </c>
      <c r="S58" s="2">
        <v>9.5661748462575213E-6</v>
      </c>
      <c r="T58" s="2">
        <v>6.3381142534893659E-6</v>
      </c>
      <c r="U58" s="2">
        <v>1.7088165095443701E-5</v>
      </c>
      <c r="V58" s="2">
        <v>1.8280035109117889E-4</v>
      </c>
      <c r="W58" s="2">
        <v>7.4329140488668685E-5</v>
      </c>
      <c r="X58" s="2">
        <v>3.3586295530652657E-5</v>
      </c>
      <c r="Y58" s="2">
        <v>1.2390727864929661E-5</v>
      </c>
      <c r="Z58" s="2">
        <v>9.3415810078455886E-6</v>
      </c>
      <c r="AA58" s="2">
        <v>2.051797947525987E-6</v>
      </c>
      <c r="AB58" s="2">
        <v>5.5691658575705361E-6</v>
      </c>
      <c r="AC58" s="2">
        <v>9.5166880683023518E-7</v>
      </c>
      <c r="AD58" s="2">
        <v>1.5759635441108691E-6</v>
      </c>
      <c r="AE58" s="2">
        <v>2.1812249052548989E-6</v>
      </c>
      <c r="AF58" s="2">
        <v>1.5645435184289065E-6</v>
      </c>
      <c r="AG58" s="2">
        <v>4.0046223391416294E-6</v>
      </c>
      <c r="AH58" s="2">
        <v>1.9551083967520348E-5</v>
      </c>
      <c r="AI58" s="2">
        <v>3.9018421080039643E-5</v>
      </c>
      <c r="AJ58" s="2">
        <v>2.9714906824467263E-5</v>
      </c>
      <c r="AK58" s="2">
        <v>9.9506490442169392E-6</v>
      </c>
      <c r="AL58" s="2">
        <v>4.3129630325546251E-6</v>
      </c>
      <c r="AM58" s="2">
        <v>6.0868736884861837E-6</v>
      </c>
      <c r="AN58" s="2">
        <v>8.7705797237474453E-6</v>
      </c>
      <c r="AO58" s="2">
        <v>7.7245053712796523E-5</v>
      </c>
      <c r="AP58" s="2">
        <v>5.6909794648448055E-6</v>
      </c>
      <c r="AQ58" s="2">
        <v>7.6095437794145602E-6</v>
      </c>
      <c r="AR58" s="2">
        <v>7.9102711223729151E-6</v>
      </c>
      <c r="AS58" s="2">
        <v>4.9220310689259757E-6</v>
      </c>
      <c r="AT58" s="2">
        <v>2.8100876528083187E-5</v>
      </c>
      <c r="AU58" s="2">
        <v>1.0651077286043991E-5</v>
      </c>
      <c r="AV58" s="2">
        <v>1.4077084990632836E-5</v>
      </c>
      <c r="AW58" s="2">
        <v>4.0845625189153695E-6</v>
      </c>
      <c r="AX58" s="2">
        <v>5.3807354338181492E-5</v>
      </c>
      <c r="AY58" s="2">
        <v>2.6802800275566743E-5</v>
      </c>
      <c r="AZ58" s="2">
        <v>1.0064849301036564E-5</v>
      </c>
      <c r="BA58" s="2">
        <v>1.097083800513895E-5</v>
      </c>
      <c r="BB58" s="2">
        <v>1.6163143015204711E-5</v>
      </c>
      <c r="BC58" s="2">
        <v>2.6418326077607331E-6</v>
      </c>
      <c r="BD58" s="2">
        <v>3.9589422364137779E-6</v>
      </c>
      <c r="BE58" s="2">
        <v>3.3384541743604645E-6</v>
      </c>
    </row>
    <row r="59" spans="1:57" x14ac:dyDescent="0.2">
      <c r="A59" s="2" t="s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1">
    <tabColor theme="2" tint="-0.249977111117893"/>
  </sheetPr>
  <dimension ref="A1:BE59"/>
  <sheetViews>
    <sheetView topLeftCell="A27" workbookViewId="0">
      <selection activeCell="L18" sqref="L18"/>
    </sheetView>
  </sheetViews>
  <sheetFormatPr baseColWidth="10" defaultColWidth="9.1640625" defaultRowHeight="13" x14ac:dyDescent="0.15"/>
  <cols>
    <col min="1" max="1" width="9.1640625" style="2"/>
    <col min="2" max="4" width="10.5" style="2" bestFit="1" customWidth="1"/>
    <col min="5" max="10" width="9.5" style="2" bestFit="1" customWidth="1"/>
    <col min="11" max="11" width="10.5" style="2" bestFit="1" customWidth="1"/>
    <col min="12" max="13" width="9.5" style="2" bestFit="1" customWidth="1"/>
    <col min="14" max="14" width="9.6640625" style="2" bestFit="1" customWidth="1"/>
    <col min="15" max="15" width="9.5" style="2" bestFit="1" customWidth="1"/>
    <col min="16" max="16" width="10.5" style="2" bestFit="1" customWidth="1"/>
    <col min="17" max="17" width="9.5" style="2" bestFit="1" customWidth="1"/>
    <col min="18" max="19" width="10.5" style="2" bestFit="1" customWidth="1"/>
    <col min="20" max="22" width="9.5" style="2" bestFit="1" customWidth="1"/>
    <col min="23" max="23" width="10.5" style="2" bestFit="1" customWidth="1"/>
    <col min="24" max="32" width="9.5" style="2" bestFit="1" customWidth="1"/>
    <col min="33" max="34" width="10.5" style="2" bestFit="1" customWidth="1"/>
    <col min="35" max="36" width="9.5" style="2" bestFit="1" customWidth="1"/>
    <col min="37" max="37" width="10.5" style="2" bestFit="1" customWidth="1"/>
    <col min="38" max="38" width="9.5" style="2" bestFit="1" customWidth="1"/>
    <col min="39" max="39" width="10.5" style="2" bestFit="1" customWidth="1"/>
    <col min="40" max="46" width="9.5" style="2" bestFit="1" customWidth="1"/>
    <col min="47" max="47" width="10.5" style="2" bestFit="1" customWidth="1"/>
    <col min="48" max="57" width="9.5" style="2" bestFit="1" customWidth="1"/>
    <col min="58" max="16384" width="9.1640625" style="2"/>
  </cols>
  <sheetData>
    <row r="1" spans="1:57" x14ac:dyDescent="0.15">
      <c r="A1" s="2" t="s">
        <v>58</v>
      </c>
      <c r="B1" s="2" t="s">
        <v>57</v>
      </c>
      <c r="C1" s="2" t="s">
        <v>56</v>
      </c>
      <c r="D1" s="2" t="s">
        <v>55</v>
      </c>
      <c r="E1" s="2" t="s">
        <v>54</v>
      </c>
      <c r="F1" s="2" t="s">
        <v>53</v>
      </c>
      <c r="G1" s="2" t="s">
        <v>52</v>
      </c>
      <c r="H1" s="2" t="s">
        <v>51</v>
      </c>
      <c r="I1" s="2" t="s">
        <v>50</v>
      </c>
      <c r="J1" s="2" t="s">
        <v>49</v>
      </c>
      <c r="K1" s="2" t="s">
        <v>48</v>
      </c>
      <c r="L1" s="2" t="s">
        <v>47</v>
      </c>
      <c r="M1" s="2" t="s">
        <v>46</v>
      </c>
      <c r="N1" s="2" t="s">
        <v>45</v>
      </c>
      <c r="O1" s="2" t="s">
        <v>44</v>
      </c>
      <c r="P1" s="2" t="s">
        <v>43</v>
      </c>
      <c r="Q1" s="2" t="s">
        <v>42</v>
      </c>
      <c r="R1" s="2" t="s">
        <v>41</v>
      </c>
      <c r="S1" s="2" t="s">
        <v>40</v>
      </c>
      <c r="T1" s="2" t="s">
        <v>39</v>
      </c>
      <c r="U1" s="2" t="s">
        <v>38</v>
      </c>
      <c r="V1" s="2" t="s">
        <v>37</v>
      </c>
      <c r="W1" s="2" t="s">
        <v>36</v>
      </c>
      <c r="X1" s="2" t="s">
        <v>35</v>
      </c>
      <c r="Y1" s="2" t="s">
        <v>34</v>
      </c>
      <c r="Z1" s="2" t="s">
        <v>33</v>
      </c>
      <c r="AA1" s="2" t="s">
        <v>32</v>
      </c>
      <c r="AB1" s="2" t="s">
        <v>31</v>
      </c>
      <c r="AC1" s="2" t="s">
        <v>30</v>
      </c>
      <c r="AD1" s="2" t="s">
        <v>29</v>
      </c>
      <c r="AE1" s="2" t="s">
        <v>28</v>
      </c>
      <c r="AF1" s="2" t="s">
        <v>27</v>
      </c>
      <c r="AG1" s="2" t="s">
        <v>26</v>
      </c>
      <c r="AH1" s="2" t="s">
        <v>25</v>
      </c>
      <c r="AI1" s="2" t="s">
        <v>24</v>
      </c>
      <c r="AJ1" s="2" t="s">
        <v>23</v>
      </c>
      <c r="AK1" s="2" t="s">
        <v>22</v>
      </c>
      <c r="AL1" s="2" t="s">
        <v>21</v>
      </c>
      <c r="AM1" s="2" t="s">
        <v>20</v>
      </c>
      <c r="AN1" s="2" t="s">
        <v>19</v>
      </c>
      <c r="AO1" s="2" t="s">
        <v>18</v>
      </c>
      <c r="AP1" s="2" t="s">
        <v>17</v>
      </c>
      <c r="AQ1" s="2" t="s">
        <v>16</v>
      </c>
      <c r="AR1" s="2" t="s">
        <v>15</v>
      </c>
      <c r="AS1" s="2" t="s">
        <v>14</v>
      </c>
      <c r="AT1" s="2" t="s">
        <v>13</v>
      </c>
      <c r="AU1" s="2" t="s">
        <v>12</v>
      </c>
      <c r="AV1" s="2" t="s">
        <v>11</v>
      </c>
      <c r="AW1" s="2" t="s">
        <v>10</v>
      </c>
      <c r="AX1" s="2" t="s">
        <v>9</v>
      </c>
      <c r="AY1" s="2" t="s">
        <v>8</v>
      </c>
      <c r="AZ1" s="2" t="s">
        <v>7</v>
      </c>
      <c r="BA1" s="2" t="s">
        <v>6</v>
      </c>
      <c r="BB1" s="2" t="s">
        <v>5</v>
      </c>
      <c r="BC1" s="2" t="s">
        <v>4</v>
      </c>
      <c r="BD1" s="2" t="s">
        <v>3</v>
      </c>
      <c r="BE1" s="2" t="s">
        <v>2</v>
      </c>
    </row>
    <row r="2" spans="1:57" x14ac:dyDescent="0.15">
      <c r="A2" s="2" t="s">
        <v>57</v>
      </c>
      <c r="B2" s="2">
        <v>4.4986098126796159E-2</v>
      </c>
      <c r="C2" s="2">
        <v>3.4394065302447976E-3</v>
      </c>
      <c r="D2" s="2">
        <v>2.1740936948166616E-4</v>
      </c>
      <c r="E2" s="2">
        <v>7.5170527336311066E-5</v>
      </c>
      <c r="F2" s="2">
        <v>3.6650392991932409E-5</v>
      </c>
      <c r="G2" s="2">
        <v>2.1114227346698519E-4</v>
      </c>
      <c r="H2" s="2">
        <v>5.2647069007305843E-5</v>
      </c>
      <c r="I2" s="2">
        <v>2.5521969460891243E-4</v>
      </c>
      <c r="J2" s="2">
        <v>1.8170077213392889E-3</v>
      </c>
      <c r="K2" s="2">
        <v>2.17965098161421E-3</v>
      </c>
      <c r="L2" s="2">
        <v>1.2762715972438628E-4</v>
      </c>
      <c r="M2" s="2">
        <v>9.3088881963920923E-5</v>
      </c>
      <c r="N2" s="2">
        <v>1.2949690107683253E-5</v>
      </c>
      <c r="O2" s="2">
        <v>4.0945604376579762E-4</v>
      </c>
      <c r="P2" s="2">
        <v>5.0519545722101031E-3</v>
      </c>
      <c r="Q2" s="2">
        <v>9.2010318202278326E-4</v>
      </c>
      <c r="R2" s="2">
        <v>2.2321422388421452E-3</v>
      </c>
      <c r="S2" s="2">
        <v>1.0192462172362454E-2</v>
      </c>
      <c r="T2" s="2">
        <v>3.5125168796094322E-4</v>
      </c>
      <c r="U2" s="2">
        <v>8.2199369827914553E-5</v>
      </c>
      <c r="V2" s="2">
        <v>1.0377064506076661E-4</v>
      </c>
      <c r="W2" s="2">
        <v>1.0982999203628684E-4</v>
      </c>
      <c r="X2" s="2">
        <v>2.2835081887746273E-5</v>
      </c>
      <c r="Y2" s="2">
        <v>1.0491326477615042E-5</v>
      </c>
      <c r="Z2" s="2">
        <v>3.0469859076901773E-6</v>
      </c>
      <c r="AA2" s="2">
        <v>1.7312419930057824E-8</v>
      </c>
      <c r="AB2" s="2">
        <v>1.7312419930057824E-8</v>
      </c>
      <c r="AC2" s="2">
        <v>9.9027041999930747E-6</v>
      </c>
      <c r="AD2" s="2">
        <v>1.1028011495446834E-5</v>
      </c>
      <c r="AE2" s="2">
        <v>3.6200270073750906E-5</v>
      </c>
      <c r="AF2" s="2">
        <v>6.2844084346109905E-6</v>
      </c>
      <c r="AG2" s="2">
        <v>1.7944323257504933E-4</v>
      </c>
      <c r="AH2" s="2">
        <v>1.6446798933554933E-6</v>
      </c>
      <c r="AI2" s="2">
        <v>9.3487067622312253E-7</v>
      </c>
      <c r="AJ2" s="2">
        <v>0</v>
      </c>
      <c r="AK2" s="2">
        <v>0</v>
      </c>
      <c r="AL2" s="2">
        <v>0</v>
      </c>
      <c r="AM2" s="2">
        <v>2.060177971676881E-6</v>
      </c>
      <c r="AN2" s="2">
        <v>2.1294276513971127E-6</v>
      </c>
      <c r="AO2" s="2">
        <v>5.1937259790173473E-7</v>
      </c>
      <c r="AP2" s="2">
        <v>5.6611613171289077E-6</v>
      </c>
      <c r="AQ2" s="2">
        <v>4.0337938437034728E-6</v>
      </c>
      <c r="AR2" s="2">
        <v>1.7312419930057824E-8</v>
      </c>
      <c r="AS2" s="2">
        <v>2.5968629895086736E-7</v>
      </c>
      <c r="AT2" s="2">
        <v>3.4624839860115648E-8</v>
      </c>
      <c r="AU2" s="2">
        <v>5.1937259790173462E-8</v>
      </c>
      <c r="AV2" s="2">
        <v>2.9431113881098301E-7</v>
      </c>
      <c r="AW2" s="2">
        <v>5.8862227762196601E-7</v>
      </c>
      <c r="AX2" s="2">
        <v>5.1937259790173462E-8</v>
      </c>
      <c r="AY2" s="2">
        <v>1.0387451958034692E-7</v>
      </c>
      <c r="AZ2" s="2">
        <v>1.7312419930057824E-8</v>
      </c>
      <c r="BA2" s="2">
        <v>1.7312419930057823E-7</v>
      </c>
      <c r="BB2" s="2">
        <v>1.0214327758734115E-6</v>
      </c>
      <c r="BC2" s="2">
        <v>0</v>
      </c>
      <c r="BD2" s="2">
        <v>0</v>
      </c>
      <c r="BE2" s="2">
        <v>2.5968629895086736E-7</v>
      </c>
    </row>
    <row r="3" spans="1:57" x14ac:dyDescent="0.15">
      <c r="A3" s="2" t="s">
        <v>56</v>
      </c>
      <c r="B3" s="2">
        <v>2.5882361163528608E-3</v>
      </c>
      <c r="C3" s="2">
        <v>9.0192407151144099E-2</v>
      </c>
      <c r="D3" s="2">
        <v>5.6750674438433906E-4</v>
      </c>
      <c r="E3" s="2">
        <v>7.73682224179142E-5</v>
      </c>
      <c r="F3" s="2">
        <v>1.0064159013712415E-5</v>
      </c>
      <c r="G3" s="2">
        <v>3.918033016032765E-3</v>
      </c>
      <c r="H3" s="2">
        <v>4.2702785815126984E-5</v>
      </c>
      <c r="I3" s="2">
        <v>9.3442920842593764E-5</v>
      </c>
      <c r="J3" s="2">
        <v>3.8689702408409164E-3</v>
      </c>
      <c r="K3" s="2">
        <v>4.7385415356229295E-3</v>
      </c>
      <c r="L3" s="2">
        <v>7.5830642568597029E-5</v>
      </c>
      <c r="M3" s="2">
        <v>2.718720733565368E-5</v>
      </c>
      <c r="N3" s="2">
        <v>9.1555891027522683E-6</v>
      </c>
      <c r="O3" s="2">
        <v>8.3798101787786017E-5</v>
      </c>
      <c r="P3" s="2">
        <v>2.4286772619896285E-4</v>
      </c>
      <c r="Q3" s="2">
        <v>1.9869725052766948E-4</v>
      </c>
      <c r="R3" s="2">
        <v>1.8010651234956178E-4</v>
      </c>
      <c r="S3" s="2">
        <v>4.9118687186368651E-4</v>
      </c>
      <c r="T3" s="2">
        <v>6.0384954082274505E-5</v>
      </c>
      <c r="U3" s="2">
        <v>2.8585007198669292E-5</v>
      </c>
      <c r="V3" s="2">
        <v>1.0155016004808433E-4</v>
      </c>
      <c r="W3" s="2">
        <v>3.4944996575390342E-5</v>
      </c>
      <c r="X3" s="2">
        <v>1.6703708363036582E-5</v>
      </c>
      <c r="Y3" s="2">
        <v>4.6826295411023057E-6</v>
      </c>
      <c r="Z3" s="2">
        <v>1.747249828769517E-6</v>
      </c>
      <c r="AA3" s="2">
        <v>0</v>
      </c>
      <c r="AB3" s="2">
        <v>0</v>
      </c>
      <c r="AC3" s="2">
        <v>8.456689171244461E-6</v>
      </c>
      <c r="AD3" s="2">
        <v>9.9942690205616371E-6</v>
      </c>
      <c r="AE3" s="2">
        <v>3.8159936260326251E-5</v>
      </c>
      <c r="AF3" s="2">
        <v>5.1019695000069892E-6</v>
      </c>
      <c r="AG3" s="2">
        <v>-2.0268098013726395E-6</v>
      </c>
      <c r="AH3" s="2">
        <v>1.5375798493171748E-6</v>
      </c>
      <c r="AI3" s="2">
        <v>8.3867991780936815E-7</v>
      </c>
      <c r="AJ3" s="2">
        <v>0</v>
      </c>
      <c r="AK3" s="2">
        <v>0</v>
      </c>
      <c r="AL3" s="2">
        <v>0</v>
      </c>
      <c r="AM3" s="2">
        <v>1.8171398219202976E-6</v>
      </c>
      <c r="AN3" s="2">
        <v>1.8870298150710783E-6</v>
      </c>
      <c r="AO3" s="2">
        <v>5.5911994520624533E-7</v>
      </c>
      <c r="AP3" s="2">
        <v>4.892299520554647E-6</v>
      </c>
      <c r="AQ3" s="2">
        <v>3.0751596986343497E-6</v>
      </c>
      <c r="AR3" s="2">
        <v>0</v>
      </c>
      <c r="AS3" s="2">
        <v>1.3977998630156133E-7</v>
      </c>
      <c r="AT3" s="2">
        <v>0</v>
      </c>
      <c r="AU3" s="2">
        <v>6.9889993150780666E-8</v>
      </c>
      <c r="AV3" s="2">
        <v>2.0966997945234204E-7</v>
      </c>
      <c r="AW3" s="2">
        <v>5.5911994520624533E-7</v>
      </c>
      <c r="AX3" s="2">
        <v>6.9889993150780666E-8</v>
      </c>
      <c r="AY3" s="2">
        <v>6.9889993150780666E-8</v>
      </c>
      <c r="AZ3" s="2">
        <v>0</v>
      </c>
      <c r="BA3" s="2">
        <v>1.3977998630156133E-7</v>
      </c>
      <c r="BB3" s="2">
        <v>7.6878992465858742E-7</v>
      </c>
      <c r="BC3" s="2">
        <v>0</v>
      </c>
      <c r="BD3" s="2">
        <v>0</v>
      </c>
      <c r="BE3" s="2">
        <v>1.3977998630156133E-7</v>
      </c>
    </row>
    <row r="4" spans="1:57" x14ac:dyDescent="0.15">
      <c r="A4" s="2" t="s">
        <v>55</v>
      </c>
      <c r="B4" s="2">
        <v>2.1496613269418875E-4</v>
      </c>
      <c r="C4" s="2">
        <v>2.5101391258798534E-4</v>
      </c>
      <c r="D4" s="2">
        <v>2.9690448140088622E-2</v>
      </c>
      <c r="E4" s="2">
        <v>6.2018531042750817E-5</v>
      </c>
      <c r="F4" s="2">
        <v>4.8640135626431183E-5</v>
      </c>
      <c r="G4" s="2">
        <v>2.571654591525046E-3</v>
      </c>
      <c r="H4" s="2">
        <v>1.1112871840002567E-3</v>
      </c>
      <c r="I4" s="2">
        <v>4.8168511816220153E-5</v>
      </c>
      <c r="J4" s="2">
        <v>1.0598959094809278E-4</v>
      </c>
      <c r="K4" s="2">
        <v>3.1883341649633187E-3</v>
      </c>
      <c r="L4" s="2">
        <v>4.0565935995618302E-4</v>
      </c>
      <c r="M4" s="2">
        <v>2.3817002415657154E-5</v>
      </c>
      <c r="N4" s="2">
        <v>9.7437479189599373E-5</v>
      </c>
      <c r="O4" s="2">
        <v>6.5288456126880639E-5</v>
      </c>
      <c r="P4" s="2">
        <v>1.5681491689516837E-4</v>
      </c>
      <c r="Q4" s="2">
        <v>2.2906768461949863E-4</v>
      </c>
      <c r="R4" s="2">
        <v>1.0061307951168701E-4</v>
      </c>
      <c r="S4" s="2">
        <v>2.8874381740486796E-4</v>
      </c>
      <c r="T4" s="2">
        <v>7.2850157883930873E-5</v>
      </c>
      <c r="U4" s="2">
        <v>1.8487653360272488E-5</v>
      </c>
      <c r="V4" s="2">
        <v>3.1080009092907065E-5</v>
      </c>
      <c r="W4" s="2">
        <v>2.4980341147511039E-5</v>
      </c>
      <c r="X4" s="2">
        <v>7.2472858835762049E-6</v>
      </c>
      <c r="Y4" s="2">
        <v>2.7668596865713926E-6</v>
      </c>
      <c r="Z4" s="2">
        <v>8.4892285837985896E-7</v>
      </c>
      <c r="AA4" s="2">
        <v>0</v>
      </c>
      <c r="AB4" s="2">
        <v>0</v>
      </c>
      <c r="AC4" s="2">
        <v>5.0620955629317506E-6</v>
      </c>
      <c r="AD4" s="2">
        <v>4.8262836578262351E-6</v>
      </c>
      <c r="AE4" s="2">
        <v>2.5546289719764275E-5</v>
      </c>
      <c r="AF4" s="2">
        <v>3.2856458778035287E-6</v>
      </c>
      <c r="AG4" s="2">
        <v>3.9239101009557924E-5</v>
      </c>
      <c r="AH4" s="2">
        <v>5.5022777857953826E-7</v>
      </c>
      <c r="AI4" s="2">
        <v>2.9869507980032076E-7</v>
      </c>
      <c r="AJ4" s="2">
        <v>0</v>
      </c>
      <c r="AK4" s="2">
        <v>0</v>
      </c>
      <c r="AL4" s="2">
        <v>0</v>
      </c>
      <c r="AM4" s="2">
        <v>6.9171492164284814E-7</v>
      </c>
      <c r="AN4" s="2">
        <v>6.6027333429544583E-7</v>
      </c>
      <c r="AO4" s="2">
        <v>1.7292873041071203E-7</v>
      </c>
      <c r="AP4" s="2">
        <v>1.7450080977808215E-6</v>
      </c>
      <c r="AQ4" s="2">
        <v>1.1004555571590765E-6</v>
      </c>
      <c r="AR4" s="2">
        <v>0</v>
      </c>
      <c r="AS4" s="2">
        <v>6.2883174694804362E-8</v>
      </c>
      <c r="AT4" s="2">
        <v>1.572079367370109E-8</v>
      </c>
      <c r="AU4" s="2">
        <v>1.572079367370109E-8</v>
      </c>
      <c r="AV4" s="2">
        <v>1.1004555571590765E-7</v>
      </c>
      <c r="AW4" s="2">
        <v>1.5720793673701093E-7</v>
      </c>
      <c r="AX4" s="2">
        <v>6.2883174694804362E-8</v>
      </c>
      <c r="AY4" s="2">
        <v>4.7162381021103278E-8</v>
      </c>
      <c r="AZ4" s="2">
        <v>0</v>
      </c>
      <c r="BA4" s="2">
        <v>7.8603968368505466E-8</v>
      </c>
      <c r="BB4" s="2">
        <v>3.9301984184252738E-7</v>
      </c>
      <c r="BC4" s="2">
        <v>0</v>
      </c>
      <c r="BD4" s="2">
        <v>0</v>
      </c>
      <c r="BE4" s="2">
        <v>1.1004555571590765E-7</v>
      </c>
    </row>
    <row r="5" spans="1:57" x14ac:dyDescent="0.15">
      <c r="A5" s="2" t="s">
        <v>54</v>
      </c>
      <c r="B5" s="2">
        <v>5.8700959023539669E-5</v>
      </c>
      <c r="C5" s="2">
        <v>9.3779424585876207E-5</v>
      </c>
      <c r="D5" s="2">
        <v>6.1438535309503054E-5</v>
      </c>
      <c r="E5" s="2">
        <v>9.3967611159546625E-3</v>
      </c>
      <c r="F5" s="2">
        <v>3.4306887532693986E-6</v>
      </c>
      <c r="G5" s="2">
        <v>3.2982563208369664E-4</v>
      </c>
      <c r="H5" s="2">
        <v>4.3565823888404528E-5</v>
      </c>
      <c r="I5" s="2">
        <v>7.9014821272885784E-5</v>
      </c>
      <c r="J5" s="2">
        <v>1.9659982563208369E-4</v>
      </c>
      <c r="K5" s="2">
        <v>5.8731473408892759E-5</v>
      </c>
      <c r="L5" s="2">
        <v>1.2663469921534438E-5</v>
      </c>
      <c r="M5" s="2">
        <v>3.2432432432432436E-5</v>
      </c>
      <c r="N5" s="2">
        <v>3.7881429816913688E-6</v>
      </c>
      <c r="O5" s="2">
        <v>4.8975588491717513E-5</v>
      </c>
      <c r="P5" s="2">
        <v>5.2301656495204877E-5</v>
      </c>
      <c r="Q5" s="2">
        <v>2.687445510026155E-5</v>
      </c>
      <c r="R5" s="2">
        <v>8.4816913687881426E-5</v>
      </c>
      <c r="S5" s="2">
        <v>3.9773321708805571E-5</v>
      </c>
      <c r="T5" s="2">
        <v>3.618570183086312E-5</v>
      </c>
      <c r="U5" s="2">
        <v>4.5610287707061902E-5</v>
      </c>
      <c r="V5" s="2">
        <v>6.3366172624237146E-4</v>
      </c>
      <c r="W5" s="2">
        <v>6.5287707061900606E-5</v>
      </c>
      <c r="X5" s="2">
        <v>2.0161290322580645E-5</v>
      </c>
      <c r="Y5" s="2">
        <v>2.4721011333914556E-5</v>
      </c>
      <c r="Z5" s="2">
        <v>4.1412380122057541E-6</v>
      </c>
      <c r="AA5" s="2">
        <v>2.179598953792502E-8</v>
      </c>
      <c r="AB5" s="2">
        <v>8.7183958151700089E-9</v>
      </c>
      <c r="AC5" s="2">
        <v>5.9938971229293805E-6</v>
      </c>
      <c r="AD5" s="2">
        <v>1.0034873583260679E-5</v>
      </c>
      <c r="AE5" s="2">
        <v>7.2319093286835218E-6</v>
      </c>
      <c r="AF5" s="2">
        <v>2.266782911944202E-6</v>
      </c>
      <c r="AG5" s="2">
        <v>1.7907585004359198E-5</v>
      </c>
      <c r="AH5" s="2">
        <v>1.0592850915431561E-6</v>
      </c>
      <c r="AI5" s="2">
        <v>6.669572798605055E-7</v>
      </c>
      <c r="AJ5" s="2">
        <v>0</v>
      </c>
      <c r="AK5" s="2">
        <v>0</v>
      </c>
      <c r="AL5" s="2">
        <v>4.3591979075850044E-9</v>
      </c>
      <c r="AM5" s="2">
        <v>1.2031386224934612E-6</v>
      </c>
      <c r="AN5" s="2">
        <v>1.6477768090671314E-6</v>
      </c>
      <c r="AO5" s="2">
        <v>6.5823888404533566E-7</v>
      </c>
      <c r="AP5" s="2">
        <v>7.3365300784655624E-6</v>
      </c>
      <c r="AQ5" s="2">
        <v>5.7715780296425454E-6</v>
      </c>
      <c r="AR5" s="2">
        <v>1.3077593722755012E-8</v>
      </c>
      <c r="AS5" s="2">
        <v>3.836094158674804E-7</v>
      </c>
      <c r="AT5" s="2">
        <v>3.0514385353095033E-8</v>
      </c>
      <c r="AU5" s="2">
        <v>1.002615518744551E-7</v>
      </c>
      <c r="AV5" s="2">
        <v>2.9642545771578027E-7</v>
      </c>
      <c r="AW5" s="2">
        <v>1.0592850915431561E-6</v>
      </c>
      <c r="AX5" s="2">
        <v>9.1543156059285078E-8</v>
      </c>
      <c r="AY5" s="2">
        <v>1.7000871839581514E-7</v>
      </c>
      <c r="AZ5" s="2">
        <v>2.6155187445510023E-8</v>
      </c>
      <c r="BA5" s="2">
        <v>4.4027898866608543E-7</v>
      </c>
      <c r="BB5" s="2">
        <v>2.7506538796861376E-6</v>
      </c>
      <c r="BC5" s="2">
        <v>0</v>
      </c>
      <c r="BD5" s="2">
        <v>0</v>
      </c>
      <c r="BE5" s="2">
        <v>1.1682650392327812E-6</v>
      </c>
    </row>
    <row r="6" spans="1:57" x14ac:dyDescent="0.15">
      <c r="A6" s="2" t="s">
        <v>53</v>
      </c>
      <c r="B6" s="2">
        <v>2.9326338146040946E-5</v>
      </c>
      <c r="C6" s="2">
        <v>8.697099482159225E-6</v>
      </c>
      <c r="D6" s="2">
        <v>2.7568164396278299E-5</v>
      </c>
      <c r="E6" s="2">
        <v>9.8457729986708199E-7</v>
      </c>
      <c r="F6" s="2">
        <v>1.9109613928486868E-2</v>
      </c>
      <c r="G6" s="2">
        <v>9.1893881320927664E-6</v>
      </c>
      <c r="H6" s="2">
        <v>3.0756319462514563E-5</v>
      </c>
      <c r="I6" s="2">
        <v>2.8623068646135888E-5</v>
      </c>
      <c r="J6" s="2">
        <v>1.3526216714840628E-5</v>
      </c>
      <c r="K6" s="2">
        <v>4.667365247703239E-5</v>
      </c>
      <c r="L6" s="2">
        <v>3.6905239123351133E-4</v>
      </c>
      <c r="M6" s="2">
        <v>2.3489201296828959E-5</v>
      </c>
      <c r="N6" s="2">
        <v>1.3256630073210356E-4</v>
      </c>
      <c r="O6" s="2">
        <v>4.6157921510435347E-5</v>
      </c>
      <c r="P6" s="2">
        <v>6.9975315240553327E-5</v>
      </c>
      <c r="Q6" s="2">
        <v>3.4767299843639751E-4</v>
      </c>
      <c r="R6" s="2">
        <v>3.9547188211327802E-5</v>
      </c>
      <c r="S6" s="2">
        <v>6.4372601557976378E-5</v>
      </c>
      <c r="T6" s="2">
        <v>6.7818622107511156E-5</v>
      </c>
      <c r="U6" s="2">
        <v>2.4122143846743508E-5</v>
      </c>
      <c r="V6" s="2">
        <v>3.9148668828048265E-6</v>
      </c>
      <c r="W6" s="2">
        <v>2.9513876679348962E-5</v>
      </c>
      <c r="X6" s="2">
        <v>6.0950023325105073E-6</v>
      </c>
      <c r="Y6" s="2">
        <v>5.8605791658754896E-7</v>
      </c>
      <c r="Z6" s="2">
        <v>3.5163474995252931E-7</v>
      </c>
      <c r="AA6" s="2">
        <v>0</v>
      </c>
      <c r="AB6" s="2">
        <v>0</v>
      </c>
      <c r="AC6" s="2">
        <v>2.144971974710429E-5</v>
      </c>
      <c r="AD6" s="2">
        <v>1.0525600181912377E-5</v>
      </c>
      <c r="AE6" s="2">
        <v>2.9527942069347064E-4</v>
      </c>
      <c r="AF6" s="2">
        <v>2.9209126562723434E-5</v>
      </c>
      <c r="AG6" s="2">
        <v>1.7961503027575198E-4</v>
      </c>
      <c r="AH6" s="2">
        <v>1.1486735165115958E-6</v>
      </c>
      <c r="AI6" s="2">
        <v>5.3917328326054503E-7</v>
      </c>
      <c r="AJ6" s="2">
        <v>0</v>
      </c>
      <c r="AK6" s="2">
        <v>0</v>
      </c>
      <c r="AL6" s="2">
        <v>0</v>
      </c>
      <c r="AM6" s="2">
        <v>1.7581737497626466E-6</v>
      </c>
      <c r="AN6" s="2">
        <v>9.8457729986708199E-7</v>
      </c>
      <c r="AO6" s="2">
        <v>1.4065389998101174E-7</v>
      </c>
      <c r="AP6" s="2">
        <v>1.4299813164736192E-6</v>
      </c>
      <c r="AQ6" s="2">
        <v>6.7982718324155672E-7</v>
      </c>
      <c r="AR6" s="2">
        <v>0</v>
      </c>
      <c r="AS6" s="2">
        <v>2.3442316663501955E-8</v>
      </c>
      <c r="AT6" s="2">
        <v>0</v>
      </c>
      <c r="AU6" s="2">
        <v>0</v>
      </c>
      <c r="AV6" s="2">
        <v>4.688463332700391E-8</v>
      </c>
      <c r="AW6" s="2">
        <v>7.0326949990505868E-8</v>
      </c>
      <c r="AX6" s="2">
        <v>9.376926665400782E-8</v>
      </c>
      <c r="AY6" s="2">
        <v>4.688463332700391E-8</v>
      </c>
      <c r="AZ6" s="2">
        <v>0</v>
      </c>
      <c r="BA6" s="2">
        <v>0</v>
      </c>
      <c r="BB6" s="2">
        <v>4.688463332700391E-8</v>
      </c>
      <c r="BC6" s="2">
        <v>0</v>
      </c>
      <c r="BD6" s="2">
        <v>0</v>
      </c>
      <c r="BE6" s="2">
        <v>2.3442316663501955E-8</v>
      </c>
    </row>
    <row r="7" spans="1:57" x14ac:dyDescent="0.15">
      <c r="A7" s="2" t="s">
        <v>52</v>
      </c>
      <c r="B7" s="2">
        <v>2.0654585006980072E-4</v>
      </c>
      <c r="C7" s="2">
        <v>2.6783900446210639E-3</v>
      </c>
      <c r="D7" s="2">
        <v>2.3540993996283006E-3</v>
      </c>
      <c r="E7" s="2">
        <v>4.0784594170998885E-4</v>
      </c>
      <c r="F7" s="2">
        <v>1.5339025873365248E-5</v>
      </c>
      <c r="G7" s="2">
        <v>1.4150602512825346E-2</v>
      </c>
      <c r="H7" s="2">
        <v>3.9665213555896233E-4</v>
      </c>
      <c r="I7" s="2">
        <v>8.3589554731459988E-5</v>
      </c>
      <c r="J7" s="2">
        <v>5.2455443170236634E-4</v>
      </c>
      <c r="K7" s="2">
        <v>8.9199304562311054E-4</v>
      </c>
      <c r="L7" s="2">
        <v>9.8675927749847987E-5</v>
      </c>
      <c r="M7" s="2">
        <v>3.3080394994904117E-5</v>
      </c>
      <c r="N7" s="2">
        <v>2.650713851371605E-5</v>
      </c>
      <c r="O7" s="2">
        <v>6.3548616404450128E-5</v>
      </c>
      <c r="P7" s="2">
        <v>1.2207843372358924E-4</v>
      </c>
      <c r="Q7" s="2">
        <v>1.1416055018370861E-4</v>
      </c>
      <c r="R7" s="2">
        <v>1.1412629216947442E-4</v>
      </c>
      <c r="S7" s="2">
        <v>1.9241870144997046E-4</v>
      </c>
      <c r="T7" s="2">
        <v>5.3485324723152414E-5</v>
      </c>
      <c r="U7" s="2">
        <v>3.3144628771593256E-5</v>
      </c>
      <c r="V7" s="2">
        <v>2.0122301110816112E-4</v>
      </c>
      <c r="W7" s="2">
        <v>4.4441208965322324E-5</v>
      </c>
      <c r="X7" s="2">
        <v>1.2067385513998682E-5</v>
      </c>
      <c r="Y7" s="2">
        <v>8.5687858103305055E-6</v>
      </c>
      <c r="Z7" s="2">
        <v>1.8370860133092387E-6</v>
      </c>
      <c r="AA7" s="2">
        <v>8.5645035585512284E-9</v>
      </c>
      <c r="AB7" s="2">
        <v>4.2822517792756142E-9</v>
      </c>
      <c r="AC7" s="2">
        <v>4.9417185532840596E-6</v>
      </c>
      <c r="AD7" s="2">
        <v>6.8173448326067779E-6</v>
      </c>
      <c r="AE7" s="2">
        <v>1.1056774094089636E-5</v>
      </c>
      <c r="AF7" s="2">
        <v>2.3937787446150686E-6</v>
      </c>
      <c r="AG7" s="2">
        <v>3.5114464590060036E-5</v>
      </c>
      <c r="AH7" s="2">
        <v>8.0078108272453992E-7</v>
      </c>
      <c r="AI7" s="2">
        <v>4.7104769572031759E-7</v>
      </c>
      <c r="AJ7" s="2">
        <v>0</v>
      </c>
      <c r="AK7" s="2">
        <v>0</v>
      </c>
      <c r="AL7" s="2">
        <v>0</v>
      </c>
      <c r="AM7" s="2">
        <v>9.7207115389556438E-7</v>
      </c>
      <c r="AN7" s="2">
        <v>1.1048209590531084E-6</v>
      </c>
      <c r="AO7" s="2">
        <v>3.5542689767987599E-7</v>
      </c>
      <c r="AP7" s="2">
        <v>3.8882846155822575E-6</v>
      </c>
      <c r="AQ7" s="2">
        <v>2.7063831245021883E-6</v>
      </c>
      <c r="AR7" s="2">
        <v>8.5645035585512284E-9</v>
      </c>
      <c r="AS7" s="2">
        <v>1.798545747295758E-7</v>
      </c>
      <c r="AT7" s="2">
        <v>1.2846755337826843E-8</v>
      </c>
      <c r="AU7" s="2">
        <v>4.2822517792756142E-8</v>
      </c>
      <c r="AV7" s="2">
        <v>1.5844331583319774E-7</v>
      </c>
      <c r="AW7" s="2">
        <v>4.3678968148611267E-7</v>
      </c>
      <c r="AX7" s="2">
        <v>6.4233776689134226E-8</v>
      </c>
      <c r="AY7" s="2">
        <v>8.9927287364787898E-8</v>
      </c>
      <c r="AZ7" s="2">
        <v>8.5645035585512284E-9</v>
      </c>
      <c r="BA7" s="2">
        <v>1.7557232295030017E-7</v>
      </c>
      <c r="BB7" s="2">
        <v>1.023458175246872E-6</v>
      </c>
      <c r="BC7" s="2">
        <v>0</v>
      </c>
      <c r="BD7" s="2">
        <v>0</v>
      </c>
      <c r="BE7" s="2">
        <v>2.7406411387363931E-7</v>
      </c>
    </row>
    <row r="8" spans="1:57" x14ac:dyDescent="0.15">
      <c r="A8" s="2" t="s">
        <v>51</v>
      </c>
      <c r="B8" s="2">
        <v>7.8936334288780648E-5</v>
      </c>
      <c r="C8" s="2">
        <v>1.3064715718659684E-4</v>
      </c>
      <c r="D8" s="2">
        <v>1.19471786066E-3</v>
      </c>
      <c r="E8" s="2">
        <v>8.7900038994437665E-5</v>
      </c>
      <c r="F8" s="2">
        <v>5.9532003583995675E-5</v>
      </c>
      <c r="G8" s="2">
        <v>5.7486606924735909E-4</v>
      </c>
      <c r="H8" s="2">
        <v>1.639985479727258E-2</v>
      </c>
      <c r="I8" s="2">
        <v>3.0541617691399248E-5</v>
      </c>
      <c r="J8" s="2">
        <v>6.3507615619250808E-5</v>
      </c>
      <c r="K8" s="2">
        <v>3.5746139708580206E-4</v>
      </c>
      <c r="L8" s="2">
        <v>3.0897379235675582E-4</v>
      </c>
      <c r="M8" s="2">
        <v>1.7286481302826641E-5</v>
      </c>
      <c r="N8" s="2">
        <v>1.7151793511912622E-4</v>
      </c>
      <c r="O8" s="2">
        <v>3.591984051479346E-5</v>
      </c>
      <c r="P8" s="2">
        <v>6.7613271038836711E-5</v>
      </c>
      <c r="Q8" s="2">
        <v>1.2081030404329033E-4</v>
      </c>
      <c r="R8" s="2">
        <v>4.5134343175945538E-5</v>
      </c>
      <c r="S8" s="2">
        <v>1.1310987792827513E-4</v>
      </c>
      <c r="T8" s="2">
        <v>4.2802851071158068E-5</v>
      </c>
      <c r="U8" s="2">
        <v>1.7518701631988739E-5</v>
      </c>
      <c r="V8" s="2">
        <v>5.3020545554290414E-5</v>
      </c>
      <c r="W8" s="2">
        <v>2.2971234960714819E-5</v>
      </c>
      <c r="X8" s="2">
        <v>4.9323597914029809E-6</v>
      </c>
      <c r="Y8" s="2">
        <v>3.2510846082693842E-6</v>
      </c>
      <c r="Z8" s="2">
        <v>6.5021692165387683E-7</v>
      </c>
      <c r="AA8" s="2">
        <v>0</v>
      </c>
      <c r="AB8" s="2">
        <v>0</v>
      </c>
      <c r="AC8" s="2">
        <v>2.9724202132748656E-6</v>
      </c>
      <c r="AD8" s="2">
        <v>3.0374419054402536E-6</v>
      </c>
      <c r="AE8" s="2">
        <v>1.0050495846135639E-5</v>
      </c>
      <c r="AF8" s="2">
        <v>1.671986369967112E-6</v>
      </c>
      <c r="AG8" s="2">
        <v>5.5389192911743831E-5</v>
      </c>
      <c r="AH8" s="2">
        <v>4.2728540565826198E-7</v>
      </c>
      <c r="AI8" s="2">
        <v>2.3222032916209892E-7</v>
      </c>
      <c r="AJ8" s="2">
        <v>0</v>
      </c>
      <c r="AK8" s="2">
        <v>0</v>
      </c>
      <c r="AL8" s="2">
        <v>0</v>
      </c>
      <c r="AM8" s="2">
        <v>5.2017353732310151E-7</v>
      </c>
      <c r="AN8" s="2">
        <v>5.0159591099013364E-7</v>
      </c>
      <c r="AO8" s="2">
        <v>1.486210106637433E-7</v>
      </c>
      <c r="AP8" s="2">
        <v>1.2632785906418181E-6</v>
      </c>
      <c r="AQ8" s="2">
        <v>9.1030369031542759E-7</v>
      </c>
      <c r="AR8" s="2">
        <v>0</v>
      </c>
      <c r="AS8" s="2">
        <v>8.3599318498355602E-8</v>
      </c>
      <c r="AT8" s="2">
        <v>9.2888131664839565E-9</v>
      </c>
      <c r="AU8" s="2">
        <v>1.8577626332967913E-8</v>
      </c>
      <c r="AV8" s="2">
        <v>7.4310505331871652E-8</v>
      </c>
      <c r="AW8" s="2">
        <v>1.671986369967112E-7</v>
      </c>
      <c r="AX8" s="2">
        <v>6.5021692165387689E-8</v>
      </c>
      <c r="AY8" s="2">
        <v>4.6444065832419776E-8</v>
      </c>
      <c r="AZ8" s="2">
        <v>0</v>
      </c>
      <c r="BA8" s="2">
        <v>3.7155252665935826E-8</v>
      </c>
      <c r="BB8" s="2">
        <v>2.8795320816100262E-7</v>
      </c>
      <c r="BC8" s="2">
        <v>0</v>
      </c>
      <c r="BD8" s="2">
        <v>0</v>
      </c>
      <c r="BE8" s="2">
        <v>1.1146575799780746E-7</v>
      </c>
    </row>
    <row r="9" spans="1:57" x14ac:dyDescent="0.15">
      <c r="A9" s="2" t="s">
        <v>50</v>
      </c>
      <c r="B9" s="2">
        <v>2.0840412277721145E-5</v>
      </c>
      <c r="C9" s="2">
        <v>5.1817872918790345E-6</v>
      </c>
      <c r="D9" s="2">
        <v>8.2115754898629525E-7</v>
      </c>
      <c r="E9" s="2">
        <v>3.5111564163551929E-6</v>
      </c>
      <c r="F9" s="2">
        <v>1.8405255408313511E-6</v>
      </c>
      <c r="G9" s="2">
        <v>2.293577981651376E-6</v>
      </c>
      <c r="H9" s="2">
        <v>5.0968399592252797E-7</v>
      </c>
      <c r="I9" s="2">
        <v>2.357602786272511E-2</v>
      </c>
      <c r="J9" s="2">
        <v>7.4413863404689087E-5</v>
      </c>
      <c r="K9" s="2">
        <v>2.5484199796126401E-6</v>
      </c>
      <c r="L9" s="2">
        <v>1.5290519877675839E-6</v>
      </c>
      <c r="M9" s="2">
        <v>1.0106750481368217E-3</v>
      </c>
      <c r="N9" s="2">
        <v>5.946313285762826E-7</v>
      </c>
      <c r="O9" s="2">
        <v>2.768263676520557E-3</v>
      </c>
      <c r="P9" s="2">
        <v>4.592819118813003E-5</v>
      </c>
      <c r="Q9" s="2">
        <v>7.9567334919016869E-6</v>
      </c>
      <c r="R9" s="2">
        <v>8.8863404689092768E-4</v>
      </c>
      <c r="S9" s="2">
        <v>1.4525993883792048E-5</v>
      </c>
      <c r="T9" s="2">
        <v>3.382885944048023E-4</v>
      </c>
      <c r="U9" s="2">
        <v>1.2676407294144297E-3</v>
      </c>
      <c r="V9" s="2">
        <v>6.6089024804621136E-5</v>
      </c>
      <c r="W9" s="2">
        <v>1.2396930569713444E-3</v>
      </c>
      <c r="X9" s="2">
        <v>7.8972703590440591E-5</v>
      </c>
      <c r="Y9" s="2">
        <v>4.6721032959565065E-5</v>
      </c>
      <c r="Z9" s="2">
        <v>1.5715256540944613E-5</v>
      </c>
      <c r="AA9" s="2">
        <v>8.4947332653754653E-8</v>
      </c>
      <c r="AB9" s="2">
        <v>2.8315777551251552E-8</v>
      </c>
      <c r="AC9" s="2">
        <v>6.9939970551591341E-6</v>
      </c>
      <c r="AD9" s="2">
        <v>1.3619889002151997E-5</v>
      </c>
      <c r="AE9" s="2">
        <v>1.7329255861365951E-5</v>
      </c>
      <c r="AF9" s="2">
        <v>2.2086306489976211E-6</v>
      </c>
      <c r="AG9" s="2">
        <v>9.5792275455884007E-5</v>
      </c>
      <c r="AH9" s="2">
        <v>1.6423150979725905E-6</v>
      </c>
      <c r="AI9" s="2">
        <v>1.1609468796013136E-6</v>
      </c>
      <c r="AJ9" s="2">
        <v>0</v>
      </c>
      <c r="AK9" s="2">
        <v>0</v>
      </c>
      <c r="AL9" s="2">
        <v>0</v>
      </c>
      <c r="AM9" s="2">
        <v>1.6989466530750934E-6</v>
      </c>
      <c r="AN9" s="2">
        <v>2.6050515347151431E-6</v>
      </c>
      <c r="AO9" s="2">
        <v>1.3308415449088231E-6</v>
      </c>
      <c r="AP9" s="2">
        <v>1.5488730320534603E-5</v>
      </c>
      <c r="AQ9" s="2">
        <v>1.4044625665420772E-5</v>
      </c>
      <c r="AR9" s="2">
        <v>2.8315777551251552E-8</v>
      </c>
      <c r="AS9" s="2">
        <v>9.3442065919130131E-7</v>
      </c>
      <c r="AT9" s="2">
        <v>8.4947332653754653E-8</v>
      </c>
      <c r="AU9" s="2">
        <v>1.9821044285876087E-7</v>
      </c>
      <c r="AV9" s="2">
        <v>7.0789443878128898E-7</v>
      </c>
      <c r="AW9" s="2">
        <v>2.0104202061388605E-6</v>
      </c>
      <c r="AX9" s="2">
        <v>5.6631555102503104E-8</v>
      </c>
      <c r="AY9" s="2">
        <v>1.6989466530750931E-7</v>
      </c>
      <c r="AZ9" s="2">
        <v>5.6631555102503104E-8</v>
      </c>
      <c r="BA9" s="2">
        <v>3.3978933061501861E-7</v>
      </c>
      <c r="BB9" s="2">
        <v>1.6706308755238418E-6</v>
      </c>
      <c r="BC9" s="2">
        <v>0</v>
      </c>
      <c r="BD9" s="2">
        <v>0</v>
      </c>
      <c r="BE9" s="2">
        <v>5.0968399592252797E-7</v>
      </c>
    </row>
    <row r="10" spans="1:57" x14ac:dyDescent="0.15">
      <c r="A10" s="2" t="s">
        <v>49</v>
      </c>
      <c r="B10" s="2">
        <v>1.2329118497109827E-3</v>
      </c>
      <c r="C10" s="2">
        <v>2.3064125722543349E-3</v>
      </c>
      <c r="D10" s="2">
        <v>4.9765173410404616E-5</v>
      </c>
      <c r="E10" s="2">
        <v>9.1961705202312137E-5</v>
      </c>
      <c r="F10" s="2">
        <v>5.4642341040462431E-6</v>
      </c>
      <c r="G10" s="2">
        <v>3.2045700867052026E-4</v>
      </c>
      <c r="H10" s="2">
        <v>6.6473988439306362E-6</v>
      </c>
      <c r="I10" s="2">
        <v>3.2290462427745671E-4</v>
      </c>
      <c r="J10" s="2">
        <v>2.1415769508670524E-2</v>
      </c>
      <c r="K10" s="2">
        <v>1.824421965317919E-4</v>
      </c>
      <c r="L10" s="2">
        <v>6.674494219653179E-6</v>
      </c>
      <c r="M10" s="2">
        <v>8.4302745664739881E-5</v>
      </c>
      <c r="N10" s="2">
        <v>1.7341040462427744E-6</v>
      </c>
      <c r="O10" s="2">
        <v>1.7094472543352602E-4</v>
      </c>
      <c r="P10" s="2">
        <v>3.971549855491329E-4</v>
      </c>
      <c r="Q10" s="2">
        <v>8.3625361271676298E-5</v>
      </c>
      <c r="R10" s="2">
        <v>7.1263547687861264E-4</v>
      </c>
      <c r="S10" s="2">
        <v>2.0270953757225437E-4</v>
      </c>
      <c r="T10" s="2">
        <v>1.2978684971098265E-4</v>
      </c>
      <c r="U10" s="2">
        <v>1.2156791907514452E-4</v>
      </c>
      <c r="V10" s="2">
        <v>2.5008128612716762E-4</v>
      </c>
      <c r="W10" s="2">
        <v>1.755780346820809E-4</v>
      </c>
      <c r="X10" s="2">
        <v>2.861271676300578E-5</v>
      </c>
      <c r="Y10" s="2">
        <v>2.2299494219653176E-5</v>
      </c>
      <c r="Z10" s="2">
        <v>5.1661849710982664E-6</v>
      </c>
      <c r="AA10" s="2">
        <v>2.709537572254335E-8</v>
      </c>
      <c r="AB10" s="2">
        <v>1.8063583815028901E-8</v>
      </c>
      <c r="AC10" s="2">
        <v>6.4667630057803478E-6</v>
      </c>
      <c r="AD10" s="2">
        <v>1.1072976878612717E-5</v>
      </c>
      <c r="AE10" s="2">
        <v>6.0693641618497102E-6</v>
      </c>
      <c r="AF10" s="2">
        <v>2.7185693641618497E-6</v>
      </c>
      <c r="AG10" s="2">
        <v>5.7604768786127165E-5</v>
      </c>
      <c r="AH10" s="2">
        <v>1.3728323699421965E-6</v>
      </c>
      <c r="AI10" s="2">
        <v>8.4898843930635841E-7</v>
      </c>
      <c r="AJ10" s="2">
        <v>0</v>
      </c>
      <c r="AK10" s="2">
        <v>0</v>
      </c>
      <c r="AL10" s="2">
        <v>9.0317919075144504E-9</v>
      </c>
      <c r="AM10" s="2">
        <v>1.5986271676300578E-6</v>
      </c>
      <c r="AN10" s="2">
        <v>2.1495664739884391E-6</v>
      </c>
      <c r="AO10" s="2">
        <v>8.1286127167630064E-7</v>
      </c>
      <c r="AP10" s="2">
        <v>8.7337427745664756E-6</v>
      </c>
      <c r="AQ10" s="2">
        <v>6.8731936416184982E-6</v>
      </c>
      <c r="AR10" s="2">
        <v>1.8063583815028901E-8</v>
      </c>
      <c r="AS10" s="2">
        <v>4.877167630057804E-7</v>
      </c>
      <c r="AT10" s="2">
        <v>4.515895953757225E-8</v>
      </c>
      <c r="AU10" s="2">
        <v>1.083815028901734E-7</v>
      </c>
      <c r="AV10" s="2">
        <v>4.0643063583815032E-7</v>
      </c>
      <c r="AW10" s="2">
        <v>1.1289739884393064E-6</v>
      </c>
      <c r="AX10" s="2">
        <v>5.4190751445086699E-8</v>
      </c>
      <c r="AY10" s="2">
        <v>1.4450867052023121E-7</v>
      </c>
      <c r="AZ10" s="2">
        <v>2.709537572254335E-8</v>
      </c>
      <c r="BA10" s="2">
        <v>3.2514450867052023E-7</v>
      </c>
      <c r="BB10" s="2">
        <v>1.7702312138728323E-6</v>
      </c>
      <c r="BC10" s="2">
        <v>0</v>
      </c>
      <c r="BD10" s="2">
        <v>0</v>
      </c>
      <c r="BE10" s="2">
        <v>4.3352601156069359E-7</v>
      </c>
    </row>
    <row r="11" spans="1:57" x14ac:dyDescent="0.15">
      <c r="A11" s="2" t="s">
        <v>48</v>
      </c>
      <c r="B11" s="2">
        <v>1.5171797273938799E-3</v>
      </c>
      <c r="C11" s="2">
        <v>3.1040020056210165E-3</v>
      </c>
      <c r="D11" s="2">
        <v>3.3801245596210431E-3</v>
      </c>
      <c r="E11" s="2">
        <v>4.3087864673360862E-5</v>
      </c>
      <c r="F11" s="2">
        <v>6.547297029833613E-5</v>
      </c>
      <c r="G11" s="2">
        <v>9.1065090318920132E-4</v>
      </c>
      <c r="H11" s="2">
        <v>2.5957618061145046E-4</v>
      </c>
      <c r="I11" s="2">
        <v>8.7844881048200875E-5</v>
      </c>
      <c r="J11" s="2">
        <v>2.764986079406758E-4</v>
      </c>
      <c r="K11" s="2">
        <v>1.1194729966880862E-2</v>
      </c>
      <c r="L11" s="2">
        <v>7.3825985987042628E-4</v>
      </c>
      <c r="M11" s="2">
        <v>4.1022866718566513E-5</v>
      </c>
      <c r="N11" s="2">
        <v>7.2459656669349626E-5</v>
      </c>
      <c r="O11" s="2">
        <v>1.2791771675881085E-4</v>
      </c>
      <c r="P11" s="2">
        <v>4.0631638671539971E-4</v>
      </c>
      <c r="Q11" s="2">
        <v>7.6919524456701006E-4</v>
      </c>
      <c r="R11" s="2">
        <v>2.2031482972013669E-4</v>
      </c>
      <c r="S11" s="2">
        <v>2.0457268396954619E-3</v>
      </c>
      <c r="T11" s="2">
        <v>1.3946323248050456E-4</v>
      </c>
      <c r="U11" s="2">
        <v>3.3336851966696133E-5</v>
      </c>
      <c r="V11" s="2">
        <v>2.943776637154129E-5</v>
      </c>
      <c r="W11" s="2">
        <v>4.3549685302228619E-5</v>
      </c>
      <c r="X11" s="2">
        <v>1.0100676897093169E-5</v>
      </c>
      <c r="Y11" s="2">
        <v>4.4466729122408853E-6</v>
      </c>
      <c r="Z11" s="2">
        <v>1.2996951983849472E-6</v>
      </c>
      <c r="AA11" s="2">
        <v>6.597437555253539E-9</v>
      </c>
      <c r="AB11" s="2">
        <v>6.597437555253539E-9</v>
      </c>
      <c r="AC11" s="2">
        <v>5.9640835499492001E-6</v>
      </c>
      <c r="AD11" s="2">
        <v>6.2543708023803554E-6</v>
      </c>
      <c r="AE11" s="2">
        <v>2.7366170979191676E-5</v>
      </c>
      <c r="AF11" s="2">
        <v>3.5560188422816578E-6</v>
      </c>
      <c r="AG11" s="2">
        <v>1.0685209864488631E-4</v>
      </c>
      <c r="AH11" s="2">
        <v>8.0488738174093167E-7</v>
      </c>
      <c r="AI11" s="2">
        <v>4.4862575375724064E-7</v>
      </c>
      <c r="AJ11" s="2">
        <v>0</v>
      </c>
      <c r="AK11" s="2">
        <v>0</v>
      </c>
      <c r="AL11" s="2">
        <v>0</v>
      </c>
      <c r="AM11" s="2">
        <v>1.0423951337300592E-6</v>
      </c>
      <c r="AN11" s="2">
        <v>9.4343357040125619E-7</v>
      </c>
      <c r="AO11" s="2">
        <v>2.1771543932336681E-7</v>
      </c>
      <c r="AP11" s="2">
        <v>2.4674416456648235E-6</v>
      </c>
      <c r="AQ11" s="2">
        <v>1.576787575705596E-6</v>
      </c>
      <c r="AR11" s="2">
        <v>6.597437555253539E-9</v>
      </c>
      <c r="AS11" s="2">
        <v>1.0555900088405662E-7</v>
      </c>
      <c r="AT11" s="2">
        <v>1.3194875110507078E-8</v>
      </c>
      <c r="AU11" s="2">
        <v>1.9792312665760617E-8</v>
      </c>
      <c r="AV11" s="2">
        <v>9.2364125773549553E-8</v>
      </c>
      <c r="AW11" s="2">
        <v>2.0452056421285969E-7</v>
      </c>
      <c r="AX11" s="2">
        <v>5.9376937997281848E-8</v>
      </c>
      <c r="AY11" s="2">
        <v>5.9376937997281848E-8</v>
      </c>
      <c r="AZ11" s="2">
        <v>6.597437555253539E-9</v>
      </c>
      <c r="BA11" s="2">
        <v>8.5766688218296004E-8</v>
      </c>
      <c r="BB11" s="2">
        <v>5.2779500442028307E-7</v>
      </c>
      <c r="BC11" s="2">
        <v>0</v>
      </c>
      <c r="BD11" s="2">
        <v>0</v>
      </c>
      <c r="BE11" s="2">
        <v>1.3194875110507077E-7</v>
      </c>
    </row>
    <row r="12" spans="1:57" x14ac:dyDescent="0.15">
      <c r="A12" s="2" t="s">
        <v>47</v>
      </c>
      <c r="B12" s="2">
        <v>1.0377706953659093E-4</v>
      </c>
      <c r="C12" s="2">
        <v>3.3495681590192093E-5</v>
      </c>
      <c r="D12" s="2">
        <v>1.8185965117663798E-4</v>
      </c>
      <c r="E12" s="2">
        <v>5.7726814912895088E-6</v>
      </c>
      <c r="F12" s="2">
        <v>1.0601045137928736E-3</v>
      </c>
      <c r="G12" s="2">
        <v>5.1459620496652448E-5</v>
      </c>
      <c r="H12" s="2">
        <v>9.8085124849375406E-5</v>
      </c>
      <c r="I12" s="2">
        <v>4.2931795566338406E-5</v>
      </c>
      <c r="J12" s="2">
        <v>3.5958154114448454E-5</v>
      </c>
      <c r="K12" s="2">
        <v>3.4129465502172828E-4</v>
      </c>
      <c r="L12" s="2">
        <v>1.2034496817960708E-2</v>
      </c>
      <c r="M12" s="2">
        <v>2.9186354672743453E-5</v>
      </c>
      <c r="N12" s="2">
        <v>9.5900185089123346E-4</v>
      </c>
      <c r="O12" s="2">
        <v>6.9433651503622058E-5</v>
      </c>
      <c r="P12" s="2">
        <v>1.4751623314366913E-4</v>
      </c>
      <c r="Q12" s="2">
        <v>5.0545276190514627E-4</v>
      </c>
      <c r="R12" s="2">
        <v>7.2592478963016491E-5</v>
      </c>
      <c r="S12" s="2">
        <v>2.0612106080086876E-4</v>
      </c>
      <c r="T12" s="2">
        <v>9.0011444441977486E-5</v>
      </c>
      <c r="U12" s="2">
        <v>1.6601505337711959E-5</v>
      </c>
      <c r="V12" s="2">
        <v>4.6827346362907897E-6</v>
      </c>
      <c r="W12" s="2">
        <v>1.9760332797106388E-5</v>
      </c>
      <c r="X12" s="2">
        <v>5.4396421744843439E-6</v>
      </c>
      <c r="Y12" s="2">
        <v>1.9376832977754989E-6</v>
      </c>
      <c r="Z12" s="2">
        <v>6.0552603055484358E-7</v>
      </c>
      <c r="AA12" s="2">
        <v>0</v>
      </c>
      <c r="AB12" s="2">
        <v>0</v>
      </c>
      <c r="AC12" s="2">
        <v>1.1969231203967406E-5</v>
      </c>
      <c r="AD12" s="2">
        <v>6.711246838649516E-6</v>
      </c>
      <c r="AE12" s="2">
        <v>8.7942563837581773E-5</v>
      </c>
      <c r="AF12" s="2">
        <v>1.268577034012397E-5</v>
      </c>
      <c r="AG12" s="2">
        <v>1.3756542204155118E-4</v>
      </c>
      <c r="AH12" s="2">
        <v>9.0828904583226526E-7</v>
      </c>
      <c r="AI12" s="2">
        <v>4.6423662342538006E-7</v>
      </c>
      <c r="AJ12" s="2">
        <v>0</v>
      </c>
      <c r="AK12" s="2">
        <v>0</v>
      </c>
      <c r="AL12" s="2">
        <v>0</v>
      </c>
      <c r="AM12" s="2">
        <v>1.3220651667114082E-6</v>
      </c>
      <c r="AN12" s="2">
        <v>7.2663123666581213E-7</v>
      </c>
      <c r="AO12" s="2">
        <v>1.3119730662021608E-7</v>
      </c>
      <c r="AP12" s="2">
        <v>1.1504994580542027E-6</v>
      </c>
      <c r="AQ12" s="2">
        <v>6.3580233208258561E-7</v>
      </c>
      <c r="AR12" s="2">
        <v>0</v>
      </c>
      <c r="AS12" s="2">
        <v>3.027630152774217E-8</v>
      </c>
      <c r="AT12" s="2">
        <v>0</v>
      </c>
      <c r="AU12" s="2">
        <v>1.009210050924739E-8</v>
      </c>
      <c r="AV12" s="2">
        <v>3.027630152774217E-8</v>
      </c>
      <c r="AW12" s="2">
        <v>7.0644703564731732E-8</v>
      </c>
      <c r="AX12" s="2">
        <v>7.0644703564731732E-8</v>
      </c>
      <c r="AY12" s="2">
        <v>4.0368402036989562E-8</v>
      </c>
      <c r="AZ12" s="2">
        <v>0</v>
      </c>
      <c r="BA12" s="2">
        <v>3.027630152774217E-8</v>
      </c>
      <c r="BB12" s="2">
        <v>1.4128940712946346E-7</v>
      </c>
      <c r="BC12" s="2">
        <v>0</v>
      </c>
      <c r="BD12" s="2">
        <v>0</v>
      </c>
      <c r="BE12" s="2">
        <v>4.0368402036989562E-8</v>
      </c>
    </row>
    <row r="13" spans="1:57" x14ac:dyDescent="0.15">
      <c r="A13" s="2" t="s">
        <v>46</v>
      </c>
      <c r="B13" s="2">
        <v>-1.4685810995250314E-6</v>
      </c>
      <c r="C13" s="2">
        <v>-2.5659223671998691E-7</v>
      </c>
      <c r="D13" s="2">
        <v>-2.7297046459573076E-8</v>
      </c>
      <c r="E13" s="2">
        <v>2.2929519026041381E-7</v>
      </c>
      <c r="F13" s="2">
        <v>1.0864224490910083E-6</v>
      </c>
      <c r="G13" s="2">
        <v>4.3675274335316925E-8</v>
      </c>
      <c r="H13" s="2">
        <v>3.8215865043402309E-8</v>
      </c>
      <c r="I13" s="2">
        <v>7.7271933176830266E-4</v>
      </c>
      <c r="J13" s="2">
        <v>-2.6598242070208007E-5</v>
      </c>
      <c r="K13" s="2">
        <v>-1.1464759513020691E-7</v>
      </c>
      <c r="L13" s="2">
        <v>1.9107932521701154E-7</v>
      </c>
      <c r="M13" s="2">
        <v>7.7105202817055202E-3</v>
      </c>
      <c r="N13" s="2">
        <v>8.1891139378719234E-8</v>
      </c>
      <c r="O13" s="2">
        <v>9.4131680952120982E-4</v>
      </c>
      <c r="P13" s="2">
        <v>4.6732543538789099E-6</v>
      </c>
      <c r="Q13" s="2">
        <v>1.9599279357973467E-6</v>
      </c>
      <c r="R13" s="2">
        <v>2.2585576240650765E-5</v>
      </c>
      <c r="S13" s="2">
        <v>1.2119888628050447E-6</v>
      </c>
      <c r="T13" s="2">
        <v>4.8850248403122789E-4</v>
      </c>
      <c r="U13" s="2">
        <v>2.0403941693508767E-3</v>
      </c>
      <c r="V13" s="2">
        <v>4.913468362723154E-7</v>
      </c>
      <c r="W13" s="2">
        <v>7.8142163017961457E-4</v>
      </c>
      <c r="X13" s="2">
        <v>3.3380466233553531E-4</v>
      </c>
      <c r="Y13" s="2">
        <v>2.2498225691980127E-5</v>
      </c>
      <c r="Z13" s="2">
        <v>1.4898727957634987E-5</v>
      </c>
      <c r="AA13" s="2">
        <v>8.1891139378719234E-8</v>
      </c>
      <c r="AB13" s="2">
        <v>2.7297046459573076E-8</v>
      </c>
      <c r="AC13" s="2">
        <v>1.6252661462029809E-5</v>
      </c>
      <c r="AD13" s="2">
        <v>3.793743516951466E-5</v>
      </c>
      <c r="AE13" s="2">
        <v>2.4668886826445383E-4</v>
      </c>
      <c r="AF13" s="2">
        <v>3.5977507233717312E-6</v>
      </c>
      <c r="AG13" s="2">
        <v>1.451220177976743E-4</v>
      </c>
      <c r="AH13" s="2">
        <v>3.0954850685155871E-6</v>
      </c>
      <c r="AI13" s="2">
        <v>2.0636567123437242E-6</v>
      </c>
      <c r="AJ13" s="2">
        <v>5.4594092919146156E-9</v>
      </c>
      <c r="AK13" s="2">
        <v>0</v>
      </c>
      <c r="AL13" s="2">
        <v>1.0918818583829231E-8</v>
      </c>
      <c r="AM13" s="2">
        <v>3.2428891193972812E-6</v>
      </c>
      <c r="AN13" s="2">
        <v>4.2583392476933999E-6</v>
      </c>
      <c r="AO13" s="2">
        <v>1.7852268384560792E-6</v>
      </c>
      <c r="AP13" s="2">
        <v>2.7859365616640281E-5</v>
      </c>
      <c r="AQ13" s="2">
        <v>2.1810340121198888E-5</v>
      </c>
      <c r="AR13" s="2">
        <v>3.8215865043402309E-8</v>
      </c>
      <c r="AS13" s="2">
        <v>1.13555713271824E-6</v>
      </c>
      <c r="AT13" s="2">
        <v>1.037287765463777E-7</v>
      </c>
      <c r="AU13" s="2">
        <v>2.074575530927554E-7</v>
      </c>
      <c r="AV13" s="2">
        <v>7.752361194518753E-7</v>
      </c>
      <c r="AW13" s="2">
        <v>2.5440847300322108E-6</v>
      </c>
      <c r="AX13" s="2">
        <v>9.826936725446307E-8</v>
      </c>
      <c r="AY13" s="2">
        <v>2.074575530927554E-7</v>
      </c>
      <c r="AZ13" s="2">
        <v>5.4594092919146151E-8</v>
      </c>
      <c r="BA13" s="2">
        <v>2.0199814380084077E-7</v>
      </c>
      <c r="BB13" s="2">
        <v>4.8588742698040072E-7</v>
      </c>
      <c r="BC13" s="2">
        <v>0</v>
      </c>
      <c r="BD13" s="2">
        <v>0</v>
      </c>
      <c r="BE13" s="2">
        <v>1.6378227875743847E-7</v>
      </c>
    </row>
    <row r="14" spans="1:57" x14ac:dyDescent="0.15">
      <c r="A14" s="2" t="s">
        <v>45</v>
      </c>
      <c r="B14" s="2">
        <v>6.8754230344483626E-5</v>
      </c>
      <c r="C14" s="2">
        <v>3.4768978661251827E-5</v>
      </c>
      <c r="D14" s="2">
        <v>1.4915749349862846E-4</v>
      </c>
      <c r="E14" s="2">
        <v>8.2647572227565818E-6</v>
      </c>
      <c r="F14" s="2">
        <v>3.7077410851056244E-4</v>
      </c>
      <c r="G14" s="2">
        <v>4.8127961241138534E-5</v>
      </c>
      <c r="H14" s="2">
        <v>1.5884720886323963E-4</v>
      </c>
      <c r="I14" s="2">
        <v>3.2097182145274477E-5</v>
      </c>
      <c r="J14" s="2">
        <v>3.3308396565850877E-5</v>
      </c>
      <c r="K14" s="2">
        <v>1.7167183213993086E-4</v>
      </c>
      <c r="L14" s="2">
        <v>1.6603968508425062E-3</v>
      </c>
      <c r="M14" s="2">
        <v>1.823946421573866E-5</v>
      </c>
      <c r="N14" s="2">
        <v>3.8697837626019735E-2</v>
      </c>
      <c r="O14" s="2">
        <v>4.4138078443945705E-5</v>
      </c>
      <c r="P14" s="2">
        <v>8.5248120836450418E-5</v>
      </c>
      <c r="Q14" s="2">
        <v>1.9714295892558155E-4</v>
      </c>
      <c r="R14" s="2">
        <v>5.1405364967404077E-5</v>
      </c>
      <c r="S14" s="2">
        <v>1.0737059598874284E-4</v>
      </c>
      <c r="T14" s="2">
        <v>5.2474083573795019E-5</v>
      </c>
      <c r="U14" s="2">
        <v>1.4855188628834026E-5</v>
      </c>
      <c r="V14" s="2">
        <v>1.0437818389084821E-5</v>
      </c>
      <c r="W14" s="2">
        <v>1.8773823518934131E-5</v>
      </c>
      <c r="X14" s="2">
        <v>4.6667379145737588E-6</v>
      </c>
      <c r="Y14" s="2">
        <v>1.5318300024936767E-6</v>
      </c>
      <c r="Z14" s="2">
        <v>4.98735349649104E-7</v>
      </c>
      <c r="AA14" s="2">
        <v>0</v>
      </c>
      <c r="AB14" s="2">
        <v>0</v>
      </c>
      <c r="AC14" s="2">
        <v>1.0437818389084821E-5</v>
      </c>
      <c r="AD14" s="2">
        <v>5.84232838160379E-6</v>
      </c>
      <c r="AE14" s="2">
        <v>6.4799971500837162E-5</v>
      </c>
      <c r="AF14" s="2">
        <v>1.0580314203270278E-5</v>
      </c>
      <c r="AG14" s="2">
        <v>7.758897082398204E-5</v>
      </c>
      <c r="AH14" s="2">
        <v>7.8372697802002062E-7</v>
      </c>
      <c r="AI14" s="2">
        <v>4.2748744255637487E-7</v>
      </c>
      <c r="AJ14" s="2">
        <v>0</v>
      </c>
      <c r="AK14" s="2">
        <v>0</v>
      </c>
      <c r="AL14" s="2">
        <v>0</v>
      </c>
      <c r="AM14" s="2">
        <v>1.24683837412276E-6</v>
      </c>
      <c r="AN14" s="2">
        <v>6.0560721028819785E-7</v>
      </c>
      <c r="AO14" s="2">
        <v>1.4249581418545828E-7</v>
      </c>
      <c r="AP14" s="2">
        <v>1.0687186063909372E-6</v>
      </c>
      <c r="AQ14" s="2">
        <v>5.3435930319546862E-7</v>
      </c>
      <c r="AR14" s="2">
        <v>0</v>
      </c>
      <c r="AS14" s="2">
        <v>3.562395354636457E-8</v>
      </c>
      <c r="AT14" s="2">
        <v>0</v>
      </c>
      <c r="AU14" s="2">
        <v>0</v>
      </c>
      <c r="AV14" s="2">
        <v>3.562395354636457E-8</v>
      </c>
      <c r="AW14" s="2">
        <v>7.1247907092729141E-8</v>
      </c>
      <c r="AX14" s="2">
        <v>7.1247907092729141E-8</v>
      </c>
      <c r="AY14" s="2">
        <v>3.562395354636457E-8</v>
      </c>
      <c r="AZ14" s="2">
        <v>0</v>
      </c>
      <c r="BA14" s="2">
        <v>0</v>
      </c>
      <c r="BB14" s="2">
        <v>1.0687186063909372E-7</v>
      </c>
      <c r="BC14" s="2">
        <v>0</v>
      </c>
      <c r="BD14" s="2">
        <v>0</v>
      </c>
      <c r="BE14" s="2">
        <v>3.562395354636457E-8</v>
      </c>
    </row>
    <row r="15" spans="1:57" x14ac:dyDescent="0.15">
      <c r="A15" s="2" t="s">
        <v>44</v>
      </c>
      <c r="B15" s="2">
        <v>1.2727091803371905E-4</v>
      </c>
      <c r="C15" s="2">
        <v>4.0514030648508801E-6</v>
      </c>
      <c r="D15" s="2">
        <v>1.2509595428311489E-6</v>
      </c>
      <c r="E15" s="2">
        <v>4.1651266596537116E-6</v>
      </c>
      <c r="F15" s="2">
        <v>3.6391550336906144E-6</v>
      </c>
      <c r="G15" s="2">
        <v>3.4117078440849514E-6</v>
      </c>
      <c r="H15" s="2">
        <v>5.9704887271486637E-7</v>
      </c>
      <c r="I15" s="2">
        <v>2.8788275097375825E-3</v>
      </c>
      <c r="J15" s="2">
        <v>4.8318312341853127E-5</v>
      </c>
      <c r="K15" s="2">
        <v>1.516788445682768E-5</v>
      </c>
      <c r="L15" s="2">
        <v>1.3348306939982372E-5</v>
      </c>
      <c r="M15" s="2">
        <v>1.1194666363403747E-3</v>
      </c>
      <c r="N15" s="2">
        <v>4.1224803116026499E-7</v>
      </c>
      <c r="O15" s="2">
        <v>4.3192491399653143E-2</v>
      </c>
      <c r="P15" s="2">
        <v>4.0697409945128363E-4</v>
      </c>
      <c r="Q15" s="2">
        <v>7.5626190543883091E-5</v>
      </c>
      <c r="R15" s="2">
        <v>1.6535126375344723E-3</v>
      </c>
      <c r="S15" s="2">
        <v>1.6721633070821367E-4</v>
      </c>
      <c r="T15" s="2">
        <v>5.8711227361896903E-3</v>
      </c>
      <c r="U15" s="2">
        <v>2.8867312995763789E-4</v>
      </c>
      <c r="V15" s="2">
        <v>2.1593267563187672E-5</v>
      </c>
      <c r="W15" s="2">
        <v>4.2767179370539895E-4</v>
      </c>
      <c r="X15" s="2">
        <v>3.5311176186279251E-5</v>
      </c>
      <c r="Y15" s="2">
        <v>3.6448412134307564E-5</v>
      </c>
      <c r="Z15" s="2">
        <v>1.0021891791999545E-5</v>
      </c>
      <c r="AA15" s="2">
        <v>4.2646348051061888E-8</v>
      </c>
      <c r="AB15" s="2">
        <v>2.8430898700707925E-8</v>
      </c>
      <c r="AC15" s="2">
        <v>7.9890825348989263E-6</v>
      </c>
      <c r="AD15" s="2">
        <v>1.1798822960793788E-5</v>
      </c>
      <c r="AE15" s="2">
        <v>1.2822335314019274E-5</v>
      </c>
      <c r="AF15" s="2">
        <v>4.0087567167998182E-6</v>
      </c>
      <c r="AG15" s="2">
        <v>6.3392374832968467E-4</v>
      </c>
      <c r="AH15" s="2">
        <v>1.3646831376339804E-6</v>
      </c>
      <c r="AI15" s="2">
        <v>8.6714241037159179E-7</v>
      </c>
      <c r="AJ15" s="2">
        <v>0</v>
      </c>
      <c r="AK15" s="2">
        <v>0</v>
      </c>
      <c r="AL15" s="2">
        <v>1.4215449350353963E-8</v>
      </c>
      <c r="AM15" s="2">
        <v>1.6632075739914138E-6</v>
      </c>
      <c r="AN15" s="2">
        <v>1.9617320103488472E-6</v>
      </c>
      <c r="AO15" s="2">
        <v>6.9655701816734424E-7</v>
      </c>
      <c r="AP15" s="2">
        <v>8.2733915219060062E-6</v>
      </c>
      <c r="AQ15" s="2">
        <v>7.0792937764762743E-6</v>
      </c>
      <c r="AR15" s="2">
        <v>2.8430898700707925E-8</v>
      </c>
      <c r="AS15" s="2">
        <v>4.548943792113268E-7</v>
      </c>
      <c r="AT15" s="2">
        <v>4.2646348051061888E-8</v>
      </c>
      <c r="AU15" s="2">
        <v>9.9508145452477751E-8</v>
      </c>
      <c r="AV15" s="2">
        <v>3.5538623375884914E-7</v>
      </c>
      <c r="AW15" s="2">
        <v>8.6714241037159179E-7</v>
      </c>
      <c r="AX15" s="2">
        <v>4.2646348051061888E-8</v>
      </c>
      <c r="AY15" s="2">
        <v>1.137235948028317E-7</v>
      </c>
      <c r="AZ15" s="2">
        <v>4.2646348051061888E-8</v>
      </c>
      <c r="BA15" s="2">
        <v>1.8480084155460154E-7</v>
      </c>
      <c r="BB15" s="2">
        <v>9.5243510647371552E-7</v>
      </c>
      <c r="BC15" s="2">
        <v>0</v>
      </c>
      <c r="BD15" s="2">
        <v>0</v>
      </c>
      <c r="BE15" s="2">
        <v>2.9852443635743319E-7</v>
      </c>
    </row>
    <row r="16" spans="1:57" x14ac:dyDescent="0.15">
      <c r="A16" s="2" t="s">
        <v>43</v>
      </c>
      <c r="B16" s="2">
        <v>2.1518714944188367E-3</v>
      </c>
      <c r="C16" s="2">
        <v>2.2241350585883267E-5</v>
      </c>
      <c r="D16" s="2">
        <v>2.3796301438329532E-5</v>
      </c>
      <c r="E16" s="2">
        <v>2.3671350030543674E-5</v>
      </c>
      <c r="F16" s="2">
        <v>3.6444160604209469E-5</v>
      </c>
      <c r="G16" s="2">
        <v>1.6493585827733657E-5</v>
      </c>
      <c r="H16" s="2">
        <v>7.4415505081357248E-6</v>
      </c>
      <c r="I16" s="2">
        <v>2.6933970122730046E-4</v>
      </c>
      <c r="J16" s="2">
        <v>2.9814794246681842E-4</v>
      </c>
      <c r="K16" s="2">
        <v>1.234658743821847E-4</v>
      </c>
      <c r="L16" s="2">
        <v>1.1174820902982172E-4</v>
      </c>
      <c r="M16" s="2">
        <v>8.1926473038262886E-5</v>
      </c>
      <c r="N16" s="2">
        <v>1.5049702893319264E-5</v>
      </c>
      <c r="O16" s="2">
        <v>6.4373576942300208E-4</v>
      </c>
      <c r="P16" s="2">
        <v>5.3458016326983944E-2</v>
      </c>
      <c r="Q16" s="2">
        <v>1.2113761315044149E-3</v>
      </c>
      <c r="R16" s="2">
        <v>2.6483173210418167E-3</v>
      </c>
      <c r="S16" s="2">
        <v>6.3947770311545502E-3</v>
      </c>
      <c r="T16" s="2">
        <v>2.4549897262175816E-3</v>
      </c>
      <c r="U16" s="2">
        <v>3.8415616149275282E-5</v>
      </c>
      <c r="V16" s="2">
        <v>5.8754928638862659E-5</v>
      </c>
      <c r="W16" s="2">
        <v>5.6686288665518957E-5</v>
      </c>
      <c r="X16" s="2">
        <v>1.8826012106403061E-5</v>
      </c>
      <c r="Y16" s="2">
        <v>9.6212583995112997E-6</v>
      </c>
      <c r="Z16" s="2">
        <v>2.7072805020269891E-6</v>
      </c>
      <c r="AA16" s="2">
        <v>1.388348975398456E-8</v>
      </c>
      <c r="AB16" s="2">
        <v>1.388348975398456E-8</v>
      </c>
      <c r="AC16" s="2">
        <v>1.3730771366690732E-5</v>
      </c>
      <c r="AD16" s="2">
        <v>1.1287277169989448E-5</v>
      </c>
      <c r="AE16" s="2">
        <v>9.4241128450047197E-5</v>
      </c>
      <c r="AF16" s="2">
        <v>9.9405786638529456E-6</v>
      </c>
      <c r="AG16" s="2">
        <v>4.3562225801077359E-4</v>
      </c>
      <c r="AH16" s="2">
        <v>1.5966013217082245E-6</v>
      </c>
      <c r="AI16" s="2">
        <v>9.1631032376298101E-7</v>
      </c>
      <c r="AJ16" s="2">
        <v>0</v>
      </c>
      <c r="AK16" s="2">
        <v>0</v>
      </c>
      <c r="AL16" s="2">
        <v>0</v>
      </c>
      <c r="AM16" s="2">
        <v>2.0269895040817462E-6</v>
      </c>
      <c r="AN16" s="2">
        <v>1.832620647525962E-6</v>
      </c>
      <c r="AO16" s="2">
        <v>3.8873771311156767E-7</v>
      </c>
      <c r="AP16" s="2">
        <v>4.3594157827511514E-6</v>
      </c>
      <c r="AQ16" s="2">
        <v>3.0127172766146494E-6</v>
      </c>
      <c r="AR16" s="2">
        <v>1.388348975398456E-8</v>
      </c>
      <c r="AS16" s="2">
        <v>1.6660187704781472E-7</v>
      </c>
      <c r="AT16" s="2">
        <v>1.388348975398456E-8</v>
      </c>
      <c r="AU16" s="2">
        <v>2.7766979507969119E-8</v>
      </c>
      <c r="AV16" s="2">
        <v>1.8048536680179929E-7</v>
      </c>
      <c r="AW16" s="2">
        <v>3.7485422335758313E-7</v>
      </c>
      <c r="AX16" s="2">
        <v>4.165046926195368E-8</v>
      </c>
      <c r="AY16" s="2">
        <v>8.3300938523907361E-8</v>
      </c>
      <c r="AZ16" s="2">
        <v>1.388348975398456E-8</v>
      </c>
      <c r="BA16" s="2">
        <v>1.2495140778586103E-7</v>
      </c>
      <c r="BB16" s="2">
        <v>7.7747542622313535E-7</v>
      </c>
      <c r="BC16" s="2">
        <v>0</v>
      </c>
      <c r="BD16" s="2">
        <v>0</v>
      </c>
      <c r="BE16" s="2">
        <v>1.9436885655578384E-7</v>
      </c>
    </row>
    <row r="17" spans="1:57" x14ac:dyDescent="0.15">
      <c r="A17" s="2" t="s">
        <v>42</v>
      </c>
      <c r="B17" s="2">
        <v>2.2584146939503367E-4</v>
      </c>
      <c r="C17" s="2">
        <v>3.6552093085462087E-5</v>
      </c>
      <c r="D17" s="2">
        <v>6.5104097008604158E-5</v>
      </c>
      <c r="E17" s="2">
        <v>7.0616557442824661E-6</v>
      </c>
      <c r="F17" s="2">
        <v>9.5021398956800858E-4</v>
      </c>
      <c r="G17" s="2">
        <v>2.8855155811154208E-5</v>
      </c>
      <c r="H17" s="2">
        <v>3.351165797334047E-5</v>
      </c>
      <c r="I17" s="2">
        <v>8.399090544335964E-5</v>
      </c>
      <c r="J17" s="2">
        <v>7.2809950514912398E-5</v>
      </c>
      <c r="K17" s="2">
        <v>2.4041282154161654E-4</v>
      </c>
      <c r="L17" s="2">
        <v>4.3817261825152687E-4</v>
      </c>
      <c r="M17" s="2">
        <v>4.9295617671971826E-5</v>
      </c>
      <c r="N17" s="2">
        <v>8.0691899603227676E-5</v>
      </c>
      <c r="O17" s="2">
        <v>1.4763942757790556E-4</v>
      </c>
      <c r="P17" s="2">
        <v>7.378895278855155E-4</v>
      </c>
      <c r="Q17" s="2">
        <v>9.4855935981454243E-3</v>
      </c>
      <c r="R17" s="2">
        <v>1.9911506397396461E-4</v>
      </c>
      <c r="S17" s="2">
        <v>2.2025455842361015E-3</v>
      </c>
      <c r="T17" s="2">
        <v>2.8074985511123004E-4</v>
      </c>
      <c r="U17" s="2">
        <v>2.6998350497079932E-5</v>
      </c>
      <c r="V17" s="2">
        <v>1.2351210378494049E-5</v>
      </c>
      <c r="W17" s="2">
        <v>3.3377914493335119E-5</v>
      </c>
      <c r="X17" s="2">
        <v>1.0024073826400963E-5</v>
      </c>
      <c r="Y17" s="2">
        <v>3.3881681601355267E-6</v>
      </c>
      <c r="Z17" s="2">
        <v>1.139048638045562E-6</v>
      </c>
      <c r="AA17" s="2">
        <v>4.4581160001783243E-9</v>
      </c>
      <c r="AB17" s="2">
        <v>2.2290580000891621E-9</v>
      </c>
      <c r="AC17" s="2">
        <v>1.5741607596629663E-5</v>
      </c>
      <c r="AD17" s="2">
        <v>1.0168962596406759E-5</v>
      </c>
      <c r="AE17" s="2">
        <v>2.0569524319022782E-4</v>
      </c>
      <c r="AF17" s="2">
        <v>1.442200526057688E-5</v>
      </c>
      <c r="AG17" s="2">
        <v>7.7390441799295607E-4</v>
      </c>
      <c r="AH17" s="2">
        <v>1.3418929160536758E-6</v>
      </c>
      <c r="AI17" s="2">
        <v>7.4450537202978023E-7</v>
      </c>
      <c r="AJ17" s="2">
        <v>0</v>
      </c>
      <c r="AK17" s="2">
        <v>0</v>
      </c>
      <c r="AL17" s="2">
        <v>0</v>
      </c>
      <c r="AM17" s="2">
        <v>1.7787882840711515E-6</v>
      </c>
      <c r="AN17" s="2">
        <v>1.2772502340510898E-6</v>
      </c>
      <c r="AO17" s="2">
        <v>2.0730239400829209E-7</v>
      </c>
      <c r="AP17" s="2">
        <v>2.3271365520930857E-6</v>
      </c>
      <c r="AQ17" s="2">
        <v>1.3909321920556371E-6</v>
      </c>
      <c r="AR17" s="2">
        <v>4.4581160001783243E-9</v>
      </c>
      <c r="AS17" s="2">
        <v>7.1329856002853189E-8</v>
      </c>
      <c r="AT17" s="2">
        <v>6.6871740002674869E-9</v>
      </c>
      <c r="AU17" s="2">
        <v>1.3374348000534974E-8</v>
      </c>
      <c r="AV17" s="2">
        <v>6.910079800276404E-8</v>
      </c>
      <c r="AW17" s="2">
        <v>1.5380500200615221E-7</v>
      </c>
      <c r="AX17" s="2">
        <v>5.5726450002229057E-8</v>
      </c>
      <c r="AY17" s="2">
        <v>5.5726450002229057E-8</v>
      </c>
      <c r="AZ17" s="2">
        <v>4.4581160001783243E-9</v>
      </c>
      <c r="BA17" s="2">
        <v>3.7893986001515756E-8</v>
      </c>
      <c r="BB17" s="2">
        <v>1.9392804600775712E-7</v>
      </c>
      <c r="BC17" s="2">
        <v>0</v>
      </c>
      <c r="BD17" s="2">
        <v>0</v>
      </c>
      <c r="BE17" s="2">
        <v>4.9039276001961571E-8</v>
      </c>
    </row>
    <row r="18" spans="1:57" x14ac:dyDescent="0.15">
      <c r="A18" s="2" t="s">
        <v>41</v>
      </c>
      <c r="B18" s="2">
        <v>1.3089647999252059E-3</v>
      </c>
      <c r="C18" s="2">
        <v>9.2557965594614816E-6</v>
      </c>
      <c r="D18" s="2">
        <v>5.1245792819745704E-6</v>
      </c>
      <c r="E18" s="2">
        <v>1.2522204562453254E-5</v>
      </c>
      <c r="F18" s="2">
        <v>3.2313481675392671E-6</v>
      </c>
      <c r="G18" s="2">
        <v>7.5495512341062082E-6</v>
      </c>
      <c r="H18" s="2">
        <v>1.1803477935676889E-6</v>
      </c>
      <c r="I18" s="2">
        <v>1.7915108451757667E-3</v>
      </c>
      <c r="J18" s="2">
        <v>5.4987845923709796E-4</v>
      </c>
      <c r="K18" s="2">
        <v>3.2523840688107704E-5</v>
      </c>
      <c r="L18" s="2">
        <v>1.4830310396409871E-5</v>
      </c>
      <c r="M18" s="2">
        <v>1.2660106581899774E-4</v>
      </c>
      <c r="N18" s="2">
        <v>1.869857890800299E-6</v>
      </c>
      <c r="O18" s="2">
        <v>1.9613173148840691E-3</v>
      </c>
      <c r="P18" s="2">
        <v>2.6659966342557967E-3</v>
      </c>
      <c r="Q18" s="2">
        <v>1.754335732984293E-4</v>
      </c>
      <c r="R18" s="2">
        <v>2.0858574467090499E-2</v>
      </c>
      <c r="S18" s="2">
        <v>4.4598448017950636E-4</v>
      </c>
      <c r="T18" s="2">
        <v>1.3652475224382947E-3</v>
      </c>
      <c r="U18" s="2">
        <v>7.5384489528795818E-5</v>
      </c>
      <c r="V18" s="2">
        <v>7.3134816753926706E-5</v>
      </c>
      <c r="W18" s="2">
        <v>1.2328206806282724E-4</v>
      </c>
      <c r="X18" s="2">
        <v>3.2243362004487662E-5</v>
      </c>
      <c r="Y18" s="2">
        <v>3.164734480179507E-5</v>
      </c>
      <c r="Z18" s="2">
        <v>6.3750467464472697E-6</v>
      </c>
      <c r="AA18" s="2">
        <v>3.5059835452505608E-8</v>
      </c>
      <c r="AB18" s="2">
        <v>1.7529917726252804E-8</v>
      </c>
      <c r="AC18" s="2">
        <v>1.0021269633507854E-5</v>
      </c>
      <c r="AD18" s="2">
        <v>1.4023934181002245E-5</v>
      </c>
      <c r="AE18" s="2">
        <v>4.7132105459985039E-5</v>
      </c>
      <c r="AF18" s="2">
        <v>4.9375934928945401E-6</v>
      </c>
      <c r="AG18" s="2">
        <v>1.4590734854151086E-4</v>
      </c>
      <c r="AH18" s="2">
        <v>1.5426327599102468E-6</v>
      </c>
      <c r="AI18" s="2">
        <v>9.8167539267015717E-7</v>
      </c>
      <c r="AJ18" s="2">
        <v>0</v>
      </c>
      <c r="AK18" s="2">
        <v>0</v>
      </c>
      <c r="AL18" s="2">
        <v>5.8433059087509353E-9</v>
      </c>
      <c r="AM18" s="2">
        <v>1.7997382198952884E-6</v>
      </c>
      <c r="AN18" s="2">
        <v>2.2847326103216157E-6</v>
      </c>
      <c r="AO18" s="2">
        <v>8.5896596858638752E-7</v>
      </c>
      <c r="AP18" s="2">
        <v>8.8292352281226618E-6</v>
      </c>
      <c r="AQ18" s="2">
        <v>6.7548616305160813E-6</v>
      </c>
      <c r="AR18" s="2">
        <v>2.3373223635003741E-8</v>
      </c>
      <c r="AS18" s="2">
        <v>4.966810022438295E-7</v>
      </c>
      <c r="AT18" s="2">
        <v>4.6746447270007482E-8</v>
      </c>
      <c r="AU18" s="2">
        <v>1.0517950635751682E-7</v>
      </c>
      <c r="AV18" s="2">
        <v>4.1487471952131641E-7</v>
      </c>
      <c r="AW18" s="2">
        <v>1.0167352281226627E-6</v>
      </c>
      <c r="AX18" s="2">
        <v>5.2589753178758409E-8</v>
      </c>
      <c r="AY18" s="2">
        <v>1.2855272999252057E-7</v>
      </c>
      <c r="AZ18" s="2">
        <v>3.5059835452505608E-8</v>
      </c>
      <c r="BA18" s="2">
        <v>2.5710545998504113E-7</v>
      </c>
      <c r="BB18" s="2">
        <v>1.431609947643979E-6</v>
      </c>
      <c r="BC18" s="2">
        <v>0</v>
      </c>
      <c r="BD18" s="2">
        <v>0</v>
      </c>
      <c r="BE18" s="2">
        <v>4.265613313388183E-7</v>
      </c>
    </row>
    <row r="19" spans="1:57" x14ac:dyDescent="0.15">
      <c r="A19" s="2" t="s">
        <v>40</v>
      </c>
      <c r="B19" s="2">
        <v>3.7511599087185843E-3</v>
      </c>
      <c r="C19" s="2">
        <v>1.6051323127144133E-4</v>
      </c>
      <c r="D19" s="2">
        <v>1.5202738442473063E-4</v>
      </c>
      <c r="E19" s="2">
        <v>2.6349196753766872E-5</v>
      </c>
      <c r="F19" s="2">
        <v>6.1607399235291454E-5</v>
      </c>
      <c r="G19" s="2">
        <v>9.6298871072556647E-5</v>
      </c>
      <c r="H19" s="2">
        <v>5.44514803004428E-5</v>
      </c>
      <c r="I19" s="2">
        <v>1.8179207786123413E-4</v>
      </c>
      <c r="J19" s="2">
        <v>2.8185404041167314E-4</v>
      </c>
      <c r="K19" s="2">
        <v>1.1381235926189003E-3</v>
      </c>
      <c r="L19" s="2">
        <v>2.5910925055539608E-4</v>
      </c>
      <c r="M19" s="2">
        <v>5.8259910229865946E-5</v>
      </c>
      <c r="N19" s="2">
        <v>3.3573123365926644E-5</v>
      </c>
      <c r="O19" s="2">
        <v>3.7231936405265301E-4</v>
      </c>
      <c r="P19" s="2">
        <v>7.5365352355332565E-3</v>
      </c>
      <c r="Q19" s="2">
        <v>4.5626501836207294E-3</v>
      </c>
      <c r="R19" s="2">
        <v>8.1272952591092504E-4</v>
      </c>
      <c r="S19" s="2">
        <v>2.8029190406383655E-2</v>
      </c>
      <c r="T19" s="2">
        <v>6.1749459716785803E-4</v>
      </c>
      <c r="U19" s="2">
        <v>2.300170774834137E-5</v>
      </c>
      <c r="V19" s="2">
        <v>2.7633786214088168E-5</v>
      </c>
      <c r="W19" s="2">
        <v>2.8873037222868718E-5</v>
      </c>
      <c r="X19" s="2">
        <v>1.335217397875138E-5</v>
      </c>
      <c r="Y19" s="2">
        <v>8.8787800933972111E-6</v>
      </c>
      <c r="Z19" s="2">
        <v>2.1913584911363327E-6</v>
      </c>
      <c r="AA19" s="2">
        <v>7.5564085901252861E-9</v>
      </c>
      <c r="AB19" s="2">
        <v>7.5564085901252861E-9</v>
      </c>
      <c r="AC19" s="2">
        <v>1.1712433314694194E-5</v>
      </c>
      <c r="AD19" s="2">
        <v>9.6722029953603637E-6</v>
      </c>
      <c r="AE19" s="2">
        <v>7.3705209388082041E-5</v>
      </c>
      <c r="AF19" s="2">
        <v>8.5538545240218223E-6</v>
      </c>
      <c r="AG19" s="2">
        <v>3.3916184315918336E-4</v>
      </c>
      <c r="AH19" s="2">
        <v>1.5566201695658087E-6</v>
      </c>
      <c r="AI19" s="2">
        <v>8.840998050446584E-7</v>
      </c>
      <c r="AJ19" s="2">
        <v>0</v>
      </c>
      <c r="AK19" s="2">
        <v>0</v>
      </c>
      <c r="AL19" s="2">
        <v>0</v>
      </c>
      <c r="AM19" s="2">
        <v>1.9344405990720732E-6</v>
      </c>
      <c r="AN19" s="2">
        <v>1.5415073523855584E-6</v>
      </c>
      <c r="AO19" s="2">
        <v>3.0225634360501137E-7</v>
      </c>
      <c r="AP19" s="2">
        <v>3.3474890054255015E-6</v>
      </c>
      <c r="AQ19" s="2">
        <v>2.1762456739560821E-6</v>
      </c>
      <c r="AR19" s="2">
        <v>7.5564085901252861E-9</v>
      </c>
      <c r="AS19" s="2">
        <v>1.4357176321238043E-7</v>
      </c>
      <c r="AT19" s="2">
        <v>1.5112817180250572E-8</v>
      </c>
      <c r="AU19" s="2">
        <v>3.0225634360501144E-8</v>
      </c>
      <c r="AV19" s="2">
        <v>1.2845894603212985E-7</v>
      </c>
      <c r="AW19" s="2">
        <v>2.9469993501488612E-7</v>
      </c>
      <c r="AX19" s="2">
        <v>4.533845154075171E-8</v>
      </c>
      <c r="AY19" s="2">
        <v>7.5564085901252841E-8</v>
      </c>
      <c r="AZ19" s="2">
        <v>7.5564085901252861E-9</v>
      </c>
      <c r="BA19" s="2">
        <v>9.823331167162871E-8</v>
      </c>
      <c r="BB19" s="2">
        <v>5.9695627861989764E-7</v>
      </c>
      <c r="BC19" s="2">
        <v>0</v>
      </c>
      <c r="BD19" s="2">
        <v>0</v>
      </c>
      <c r="BE19" s="2">
        <v>1.6624098898275629E-7</v>
      </c>
    </row>
    <row r="20" spans="1:57" x14ac:dyDescent="0.15">
      <c r="A20" s="2" t="s">
        <v>39</v>
      </c>
      <c r="B20" s="2">
        <v>1.9324003226298695E-4</v>
      </c>
      <c r="C20" s="2">
        <v>1.214948517283224E-5</v>
      </c>
      <c r="D20" s="2">
        <v>4.512458308809104E-6</v>
      </c>
      <c r="E20" s="2">
        <v>7.4989645325136791E-6</v>
      </c>
      <c r="F20" s="2">
        <v>3.0991360204622913E-5</v>
      </c>
      <c r="G20" s="2">
        <v>8.2801066713171875E-6</v>
      </c>
      <c r="H20" s="2">
        <v>2.016436683888126E-6</v>
      </c>
      <c r="I20" s="2">
        <v>4.5407247545760392E-4</v>
      </c>
      <c r="J20" s="2">
        <v>8.6841206519448614E-5</v>
      </c>
      <c r="K20" s="2">
        <v>3.5518351390433008E-5</v>
      </c>
      <c r="L20" s="2">
        <v>5.3223028796895778E-5</v>
      </c>
      <c r="M20" s="2">
        <v>3.7058109708688479E-4</v>
      </c>
      <c r="N20" s="2">
        <v>9.7261279329162407E-6</v>
      </c>
      <c r="O20" s="2">
        <v>4.9803660831716553E-3</v>
      </c>
      <c r="P20" s="2">
        <v>2.8701959758463584E-3</v>
      </c>
      <c r="Q20" s="2">
        <v>3.6807054258496282E-4</v>
      </c>
      <c r="R20" s="2">
        <v>1.3267499400518824E-3</v>
      </c>
      <c r="S20" s="2">
        <v>5.6089275463417113E-4</v>
      </c>
      <c r="T20" s="2">
        <v>3.0773439713992979E-2</v>
      </c>
      <c r="U20" s="2">
        <v>2.9396013631838628E-4</v>
      </c>
      <c r="V20" s="2">
        <v>2.5545164548499846E-5</v>
      </c>
      <c r="W20" s="2">
        <v>3.8770445941330774E-4</v>
      </c>
      <c r="X20" s="2">
        <v>3.559464899468823E-5</v>
      </c>
      <c r="Y20" s="2">
        <v>5.0429083193454402E-6</v>
      </c>
      <c r="Z20" s="2">
        <v>3.3570945872299605E-6</v>
      </c>
      <c r="AA20" s="2">
        <v>1.4532877000995501E-8</v>
      </c>
      <c r="AB20" s="2">
        <v>7.2664385004977505E-9</v>
      </c>
      <c r="AC20" s="2">
        <v>1.2905194776884006E-5</v>
      </c>
      <c r="AD20" s="2">
        <v>1.3755368081442241E-5</v>
      </c>
      <c r="AE20" s="2">
        <v>8.3484111932218664E-5</v>
      </c>
      <c r="AF20" s="2">
        <v>8.3527710563221647E-6</v>
      </c>
      <c r="AG20" s="2">
        <v>2.1703325848901676E-3</v>
      </c>
      <c r="AH20" s="2">
        <v>1.6567479781134871E-6</v>
      </c>
      <c r="AI20" s="2">
        <v>1.0318342670706806E-6</v>
      </c>
      <c r="AJ20" s="2">
        <v>0</v>
      </c>
      <c r="AK20" s="2">
        <v>0</v>
      </c>
      <c r="AL20" s="2">
        <v>3.6332192502488752E-9</v>
      </c>
      <c r="AM20" s="2">
        <v>2.1109003843945968E-6</v>
      </c>
      <c r="AN20" s="2">
        <v>2.0346027801393703E-6</v>
      </c>
      <c r="AO20" s="2">
        <v>5.1955035278558915E-7</v>
      </c>
      <c r="AP20" s="2">
        <v>6.507095677195736E-6</v>
      </c>
      <c r="AQ20" s="2">
        <v>4.6359877633175653E-6</v>
      </c>
      <c r="AR20" s="2">
        <v>1.0899657750746626E-8</v>
      </c>
      <c r="AS20" s="2">
        <v>2.3979247051642579E-7</v>
      </c>
      <c r="AT20" s="2">
        <v>1.8166096251244375E-8</v>
      </c>
      <c r="AU20" s="2">
        <v>3.9965411752737636E-8</v>
      </c>
      <c r="AV20" s="2">
        <v>2.0346027801393703E-7</v>
      </c>
      <c r="AW20" s="2">
        <v>4.4325274853036282E-7</v>
      </c>
      <c r="AX20" s="2">
        <v>5.8131508003982004E-8</v>
      </c>
      <c r="AY20" s="2">
        <v>9.809691975671964E-8</v>
      </c>
      <c r="AZ20" s="2">
        <v>1.0899657750746626E-8</v>
      </c>
      <c r="BA20" s="2">
        <v>8.3564042755724132E-8</v>
      </c>
      <c r="BB20" s="2">
        <v>3.7058836352538534E-7</v>
      </c>
      <c r="BC20" s="2">
        <v>0</v>
      </c>
      <c r="BD20" s="2">
        <v>0</v>
      </c>
      <c r="BE20" s="2">
        <v>9.0830481256221893E-8</v>
      </c>
    </row>
    <row r="21" spans="1:57" x14ac:dyDescent="0.15">
      <c r="A21" s="2" t="s">
        <v>38</v>
      </c>
      <c r="B21" s="2">
        <v>-5.8297335525058303E-7</v>
      </c>
      <c r="C21" s="2">
        <v>1.3379716350013381E-7</v>
      </c>
      <c r="D21" s="2">
        <v>1.0512634275010514E-7</v>
      </c>
      <c r="E21" s="2">
        <v>6.0208723575060205E-7</v>
      </c>
      <c r="F21" s="2">
        <v>1.5386673802515385E-6</v>
      </c>
      <c r="G21" s="2">
        <v>2.2936656600022937E-7</v>
      </c>
      <c r="H21" s="2">
        <v>8.6012462250086012E-8</v>
      </c>
      <c r="I21" s="2">
        <v>5.9176574028059173E-5</v>
      </c>
      <c r="J21" s="2">
        <v>-1.1468328300011468E-7</v>
      </c>
      <c r="K21" s="2">
        <v>-5.7341641500057342E-8</v>
      </c>
      <c r="L21" s="2">
        <v>7.6455522000076451E-8</v>
      </c>
      <c r="M21" s="2">
        <v>8.7038877632937041E-4</v>
      </c>
      <c r="N21" s="2">
        <v>3.8227761000038226E-8</v>
      </c>
      <c r="O21" s="2">
        <v>7.2632745900072649E-6</v>
      </c>
      <c r="P21" s="2">
        <v>-2.6759432700026761E-7</v>
      </c>
      <c r="Q21" s="2">
        <v>9.0790932375090812E-7</v>
      </c>
      <c r="R21" s="2">
        <v>-1.2806299935012808E-6</v>
      </c>
      <c r="S21" s="2">
        <v>-3.058220880003058E-7</v>
      </c>
      <c r="T21" s="2">
        <v>7.4257425742574273E-6</v>
      </c>
      <c r="U21" s="2">
        <v>3.5619165487977368E-2</v>
      </c>
      <c r="V21" s="2">
        <v>2.5899308077525901E-6</v>
      </c>
      <c r="W21" s="2">
        <v>9.5793990595970796E-4</v>
      </c>
      <c r="X21" s="2">
        <v>6.1868764096486878E-4</v>
      </c>
      <c r="Y21" s="2">
        <v>2.328070644902328E-5</v>
      </c>
      <c r="Z21" s="2">
        <v>2.7973164111777974E-5</v>
      </c>
      <c r="AA21" s="2">
        <v>1.529110440001529E-7</v>
      </c>
      <c r="AB21" s="2">
        <v>4.778470125004778E-8</v>
      </c>
      <c r="AC21" s="2">
        <v>1.5300661340265299E-5</v>
      </c>
      <c r="AD21" s="2">
        <v>4.0817691807790815E-5</v>
      </c>
      <c r="AE21" s="2">
        <v>2.3213807867273213E-5</v>
      </c>
      <c r="AF21" s="2">
        <v>2.8861959555028863E-6</v>
      </c>
      <c r="AG21" s="2">
        <v>2.3510073015023512E-5</v>
      </c>
      <c r="AH21" s="2">
        <v>3.201574983753202E-6</v>
      </c>
      <c r="AI21" s="2">
        <v>2.2172101380022174E-6</v>
      </c>
      <c r="AJ21" s="2">
        <v>0</v>
      </c>
      <c r="AK21" s="2">
        <v>0</v>
      </c>
      <c r="AL21" s="2">
        <v>2.8670820750028671E-8</v>
      </c>
      <c r="AM21" s="2">
        <v>3.0295500592530299E-6</v>
      </c>
      <c r="AN21" s="2">
        <v>4.6351160212546353E-6</v>
      </c>
      <c r="AO21" s="2">
        <v>2.2554378990022556E-6</v>
      </c>
      <c r="AP21" s="2">
        <v>5.4723039871554732E-5</v>
      </c>
      <c r="AQ21" s="2">
        <v>4.6370274093046367E-5</v>
      </c>
      <c r="AR21" s="2">
        <v>7.6455522000076451E-8</v>
      </c>
      <c r="AS21" s="2">
        <v>2.3796781222523797E-6</v>
      </c>
      <c r="AT21" s="2">
        <v>2.1980962575021983E-7</v>
      </c>
      <c r="AU21" s="2">
        <v>4.1094843075041103E-7</v>
      </c>
      <c r="AV21" s="2">
        <v>1.3570855155013569E-6</v>
      </c>
      <c r="AW21" s="2">
        <v>6.2215681027562221E-6</v>
      </c>
      <c r="AX21" s="2">
        <v>1.1468328300011468E-7</v>
      </c>
      <c r="AY21" s="2">
        <v>2.5803738675025805E-7</v>
      </c>
      <c r="AZ21" s="2">
        <v>6.6898581750066903E-8</v>
      </c>
      <c r="BA21" s="2">
        <v>2.9626514775029624E-7</v>
      </c>
      <c r="BB21" s="2">
        <v>5.160747735005161E-7</v>
      </c>
      <c r="BC21" s="2">
        <v>0</v>
      </c>
      <c r="BD21" s="2">
        <v>0</v>
      </c>
      <c r="BE21" s="2">
        <v>1.529110440001529E-7</v>
      </c>
    </row>
    <row r="22" spans="1:57" x14ac:dyDescent="0.15">
      <c r="A22" s="2" t="s">
        <v>37</v>
      </c>
      <c r="B22" s="2">
        <v>5.7891806353299723E-5</v>
      </c>
      <c r="C22" s="2">
        <v>3.2730629468995435E-5</v>
      </c>
      <c r="D22" s="2">
        <v>5.5591372640956507E-6</v>
      </c>
      <c r="E22" s="2">
        <v>5.6643418122142772E-4</v>
      </c>
      <c r="F22" s="2">
        <v>1.1311686789356465E-6</v>
      </c>
      <c r="G22" s="2">
        <v>3.6229633102801549E-5</v>
      </c>
      <c r="H22" s="2">
        <v>3.3407572383073497E-6</v>
      </c>
      <c r="I22" s="2">
        <v>1.9534638377681398E-4</v>
      </c>
      <c r="J22" s="2">
        <v>3.7606962841401942E-4</v>
      </c>
      <c r="K22" s="2">
        <v>8.6625249091548462E-6</v>
      </c>
      <c r="L22" s="2">
        <v>2.4293752197866602E-6</v>
      </c>
      <c r="M22" s="2">
        <v>6.2173250498183099E-5</v>
      </c>
      <c r="N22" s="2">
        <v>4.8060016410737303E-7</v>
      </c>
      <c r="O22" s="2">
        <v>9.356171609424451E-5</v>
      </c>
      <c r="P22" s="2">
        <v>5.781268315555034E-5</v>
      </c>
      <c r="Q22" s="2">
        <v>1.4538154964248036E-5</v>
      </c>
      <c r="R22" s="2">
        <v>1.5404993552924626E-4</v>
      </c>
      <c r="S22" s="2">
        <v>2.4211698511311688E-5</v>
      </c>
      <c r="T22" s="2">
        <v>5.7308639080998707E-5</v>
      </c>
      <c r="U22" s="2">
        <v>9.4446723713515409E-5</v>
      </c>
      <c r="V22" s="2">
        <v>9.5899279099753848E-3</v>
      </c>
      <c r="W22" s="2">
        <v>1.6168971984527019E-4</v>
      </c>
      <c r="X22" s="2">
        <v>4.816258351893096E-5</v>
      </c>
      <c r="Y22" s="2">
        <v>6.7717735318251088E-5</v>
      </c>
      <c r="Z22" s="2">
        <v>1.2190833431016292E-5</v>
      </c>
      <c r="AA22" s="2">
        <v>1.2894150744344155E-7</v>
      </c>
      <c r="AB22" s="2">
        <v>4.981830969405697E-8</v>
      </c>
      <c r="AC22" s="2">
        <v>6.6287656781151086E-6</v>
      </c>
      <c r="AD22" s="2">
        <v>1.4145469464306647E-5</v>
      </c>
      <c r="AE22" s="2">
        <v>7.6016879615519871E-6</v>
      </c>
      <c r="AF22" s="2">
        <v>1.7788067049583868E-6</v>
      </c>
      <c r="AG22" s="2">
        <v>1.723713515414371E-5</v>
      </c>
      <c r="AH22" s="2">
        <v>1.3480248505450708E-6</v>
      </c>
      <c r="AI22" s="2">
        <v>1.0403235259641309E-6</v>
      </c>
      <c r="AJ22" s="2">
        <v>5.8609776110655249E-9</v>
      </c>
      <c r="AK22" s="2">
        <v>0</v>
      </c>
      <c r="AL22" s="2">
        <v>1.7582932833196576E-8</v>
      </c>
      <c r="AM22" s="2">
        <v>1.3890516938225295E-6</v>
      </c>
      <c r="AN22" s="2">
        <v>2.4616105966475204E-6</v>
      </c>
      <c r="AO22" s="2">
        <v>1.2806236080178173E-6</v>
      </c>
      <c r="AP22" s="2">
        <v>1.6138201852068924E-5</v>
      </c>
      <c r="AQ22" s="2">
        <v>1.4201148751611768E-5</v>
      </c>
      <c r="AR22" s="2">
        <v>4.3957332082991442E-8</v>
      </c>
      <c r="AS22" s="2">
        <v>1.0080881491032705E-6</v>
      </c>
      <c r="AT22" s="2">
        <v>9.0845152971515648E-8</v>
      </c>
      <c r="AU22" s="2">
        <v>2.6667448130348142E-7</v>
      </c>
      <c r="AV22" s="2">
        <v>6.7694291407806812E-7</v>
      </c>
      <c r="AW22" s="2">
        <v>2.6139960145352245E-6</v>
      </c>
      <c r="AX22" s="2">
        <v>6.7401242527253539E-8</v>
      </c>
      <c r="AY22" s="2">
        <v>3.3407572383073496E-7</v>
      </c>
      <c r="AZ22" s="2">
        <v>1.0842808580471222E-7</v>
      </c>
      <c r="BA22" s="2">
        <v>1.0315320595475324E-6</v>
      </c>
      <c r="BB22" s="2">
        <v>6.3064119095065056E-6</v>
      </c>
      <c r="BC22" s="2">
        <v>2.9304888055327625E-9</v>
      </c>
      <c r="BD22" s="2">
        <v>5.8609776110655249E-9</v>
      </c>
      <c r="BE22" s="2">
        <v>1.9136091900128942E-6</v>
      </c>
    </row>
    <row r="23" spans="1:57" x14ac:dyDescent="0.15">
      <c r="A23" s="2" t="s">
        <v>36</v>
      </c>
      <c r="B23" s="2">
        <v>0</v>
      </c>
      <c r="C23" s="2">
        <v>8.6574989524426267E-8</v>
      </c>
      <c r="D23" s="2">
        <v>1.1254748638175416E-7</v>
      </c>
      <c r="E23" s="2">
        <v>8.7440739419670538E-7</v>
      </c>
      <c r="F23" s="2">
        <v>1.2120498533419677E-7</v>
      </c>
      <c r="G23" s="2">
        <v>2.1643747381106569E-7</v>
      </c>
      <c r="H23" s="2">
        <v>8.6574989524426267E-8</v>
      </c>
      <c r="I23" s="2">
        <v>2.831867907343983E-5</v>
      </c>
      <c r="J23" s="2">
        <v>-5.021349392416724E-7</v>
      </c>
      <c r="K23" s="2">
        <v>1.2120498533419677E-7</v>
      </c>
      <c r="L23" s="2">
        <v>6.0602492667098387E-8</v>
      </c>
      <c r="M23" s="2">
        <v>5.2386526161230338E-5</v>
      </c>
      <c r="N23" s="2">
        <v>3.4629995809770507E-8</v>
      </c>
      <c r="O23" s="2">
        <v>1.0406313740836037E-5</v>
      </c>
      <c r="P23" s="2">
        <v>-3.1166996228793456E-7</v>
      </c>
      <c r="Q23" s="2">
        <v>2.5972496857327877E-8</v>
      </c>
      <c r="R23" s="2">
        <v>1.991224759061804E-6</v>
      </c>
      <c r="S23" s="2">
        <v>-4.3287494762213134E-8</v>
      </c>
      <c r="T23" s="2">
        <v>4.6144469416519199E-6</v>
      </c>
      <c r="U23" s="2">
        <v>7.9582327620538362E-4</v>
      </c>
      <c r="V23" s="2">
        <v>5.4628818389912981E-6</v>
      </c>
      <c r="W23" s="2">
        <v>4.7234067604677819E-2</v>
      </c>
      <c r="X23" s="2">
        <v>1.4349804513673654E-4</v>
      </c>
      <c r="Y23" s="2">
        <v>1.2108378034886259E-4</v>
      </c>
      <c r="Z23" s="2">
        <v>1.0564745971665736E-4</v>
      </c>
      <c r="AA23" s="2">
        <v>4.1555994971724603E-7</v>
      </c>
      <c r="AB23" s="2">
        <v>7.7917490571983641E-8</v>
      </c>
      <c r="AC23" s="2">
        <v>5.7485793044219044E-6</v>
      </c>
      <c r="AD23" s="2">
        <v>1.6605082990784957E-5</v>
      </c>
      <c r="AE23" s="2">
        <v>7.168409132622495E-6</v>
      </c>
      <c r="AF23" s="2">
        <v>9.6098238372113159E-7</v>
      </c>
      <c r="AG23" s="2">
        <v>-3.5062870757392641E-6</v>
      </c>
      <c r="AH23" s="2">
        <v>1.3245973397237219E-6</v>
      </c>
      <c r="AI23" s="2">
        <v>1.02158487638823E-6</v>
      </c>
      <c r="AJ23" s="2">
        <v>8.6574989524426267E-9</v>
      </c>
      <c r="AK23" s="2">
        <v>0</v>
      </c>
      <c r="AL23" s="2">
        <v>4.3287494762213134E-8</v>
      </c>
      <c r="AM23" s="2">
        <v>1.1860773564846398E-6</v>
      </c>
      <c r="AN23" s="2">
        <v>2.6059071846852307E-6</v>
      </c>
      <c r="AO23" s="2">
        <v>1.4198298282005907E-6</v>
      </c>
      <c r="AP23" s="2">
        <v>2.3479137159024403E-5</v>
      </c>
      <c r="AQ23" s="2">
        <v>3.0500368809455373E-5</v>
      </c>
      <c r="AR23" s="2">
        <v>1.0388998742931151E-7</v>
      </c>
      <c r="AS23" s="2">
        <v>2.8050296605914114E-6</v>
      </c>
      <c r="AT23" s="2">
        <v>2.7703996647816406E-7</v>
      </c>
      <c r="AU23" s="2">
        <v>6.1468242562342652E-7</v>
      </c>
      <c r="AV23" s="2">
        <v>1.3419123376286073E-6</v>
      </c>
      <c r="AW23" s="2">
        <v>6.5796992038563965E-6</v>
      </c>
      <c r="AX23" s="2">
        <v>4.3287494762213134E-8</v>
      </c>
      <c r="AY23" s="2">
        <v>1.7314997904885253E-7</v>
      </c>
      <c r="AZ23" s="2">
        <v>2.7703996647816406E-7</v>
      </c>
      <c r="BA23" s="2">
        <v>3.8092995390747558E-7</v>
      </c>
      <c r="BB23" s="2">
        <v>1.2553373481041811E-6</v>
      </c>
      <c r="BC23" s="2">
        <v>0</v>
      </c>
      <c r="BD23" s="2">
        <v>1.7314997904885253E-8</v>
      </c>
      <c r="BE23" s="2">
        <v>5.6273743190877071E-7</v>
      </c>
    </row>
    <row r="24" spans="1:57" x14ac:dyDescent="0.15">
      <c r="A24" s="2" t="s">
        <v>35</v>
      </c>
      <c r="B24" s="2">
        <v>1.029446477685966E-7</v>
      </c>
      <c r="C24" s="2">
        <v>1.029446477685966E-7</v>
      </c>
      <c r="D24" s="2">
        <v>5.3378706250383426E-8</v>
      </c>
      <c r="E24" s="2">
        <v>3.469615906274922E-7</v>
      </c>
      <c r="F24" s="2">
        <v>2.478297075910659E-7</v>
      </c>
      <c r="G24" s="2">
        <v>1.0866379486685198E-7</v>
      </c>
      <c r="H24" s="2">
        <v>3.6221264955617325E-8</v>
      </c>
      <c r="I24" s="2">
        <v>2.119897191086656E-6</v>
      </c>
      <c r="J24" s="2">
        <v>1.772935600459164E-7</v>
      </c>
      <c r="K24" s="2">
        <v>6.6723382812979275E-8</v>
      </c>
      <c r="L24" s="2">
        <v>5.14723238842983E-8</v>
      </c>
      <c r="M24" s="2">
        <v>9.5082726890861571E-5</v>
      </c>
      <c r="N24" s="2">
        <v>2.6689353125191713E-8</v>
      </c>
      <c r="O24" s="2">
        <v>6.005104453168135E-7</v>
      </c>
      <c r="P24" s="2">
        <v>2.058892955371932E-7</v>
      </c>
      <c r="Q24" s="2">
        <v>2.573616194214915E-7</v>
      </c>
      <c r="R24" s="2">
        <v>2.402041781267254E-7</v>
      </c>
      <c r="S24" s="2">
        <v>1.4107229509029905E-7</v>
      </c>
      <c r="T24" s="2">
        <v>4.6706367969085495E-7</v>
      </c>
      <c r="U24" s="2">
        <v>1.6404038983689259E-4</v>
      </c>
      <c r="V24" s="2">
        <v>1.2734634205448616E-6</v>
      </c>
      <c r="W24" s="2">
        <v>1.3617289240946029E-5</v>
      </c>
      <c r="X24" s="2">
        <v>6.0372384343308667E-3</v>
      </c>
      <c r="Y24" s="2">
        <v>1.1749034522182609E-5</v>
      </c>
      <c r="Z24" s="2">
        <v>5.466742072985697E-5</v>
      </c>
      <c r="AA24" s="2">
        <v>3.164594727701303E-7</v>
      </c>
      <c r="AB24" s="2">
        <v>4.3846794419957813E-8</v>
      </c>
      <c r="AC24" s="2">
        <v>2.6961965803541886E-5</v>
      </c>
      <c r="AD24" s="2">
        <v>1.3226290217661972E-4</v>
      </c>
      <c r="AE24" s="2">
        <v>7.9095804368871736E-5</v>
      </c>
      <c r="AF24" s="2">
        <v>2.3200673395255939E-6</v>
      </c>
      <c r="AG24" s="2">
        <v>1.3706889212152029E-6</v>
      </c>
      <c r="AH24" s="2">
        <v>2.3925098694368285E-6</v>
      </c>
      <c r="AI24" s="2">
        <v>1.9101951308172926E-6</v>
      </c>
      <c r="AJ24" s="2">
        <v>3.8127647321702446E-9</v>
      </c>
      <c r="AK24" s="2">
        <v>0</v>
      </c>
      <c r="AL24" s="2">
        <v>3.6221264955617325E-8</v>
      </c>
      <c r="AM24" s="2">
        <v>2.1923397209978906E-6</v>
      </c>
      <c r="AN24" s="2">
        <v>4.8098027096327638E-6</v>
      </c>
      <c r="AO24" s="2">
        <v>2.3810715752403175E-6</v>
      </c>
      <c r="AP24" s="2">
        <v>1.2887907347681861E-4</v>
      </c>
      <c r="AQ24" s="2">
        <v>1.0109355049112796E-4</v>
      </c>
      <c r="AR24" s="2">
        <v>9.5319118304256127E-8</v>
      </c>
      <c r="AS24" s="2">
        <v>4.2283560879768015E-6</v>
      </c>
      <c r="AT24" s="2">
        <v>3.145530904040452E-7</v>
      </c>
      <c r="AU24" s="2">
        <v>7.2823806384451671E-7</v>
      </c>
      <c r="AV24" s="2">
        <v>1.9349781015763993E-6</v>
      </c>
      <c r="AW24" s="2">
        <v>1.4257833715950629E-5</v>
      </c>
      <c r="AX24" s="2">
        <v>7.6255294643404888E-8</v>
      </c>
      <c r="AY24" s="2">
        <v>2.0779567790327835E-7</v>
      </c>
      <c r="AZ24" s="2">
        <v>8.7693588839915626E-8</v>
      </c>
      <c r="BA24" s="2">
        <v>3.336169140648964E-7</v>
      </c>
      <c r="BB24" s="2">
        <v>4.6325091495868481E-7</v>
      </c>
      <c r="BC24" s="2">
        <v>1.9063823660851223E-9</v>
      </c>
      <c r="BD24" s="2">
        <v>3.8127647321702446E-9</v>
      </c>
      <c r="BE24" s="2">
        <v>1.2582123616161808E-7</v>
      </c>
    </row>
    <row r="25" spans="1:57" x14ac:dyDescent="0.15">
      <c r="A25" s="2" t="s">
        <v>34</v>
      </c>
      <c r="B25" s="2">
        <v>2.4642134656028383E-7</v>
      </c>
      <c r="C25" s="2">
        <v>2.3239184840900964E-7</v>
      </c>
      <c r="D25" s="2">
        <v>1.5975525314192874E-7</v>
      </c>
      <c r="E25" s="2">
        <v>1.0931694446581553E-6</v>
      </c>
      <c r="F25" s="2">
        <v>2.9416689672026535E-8</v>
      </c>
      <c r="G25" s="2">
        <v>3.2245217525106012E-7</v>
      </c>
      <c r="H25" s="2">
        <v>9.1418020211528623E-8</v>
      </c>
      <c r="I25" s="2">
        <v>1.2280336526929848E-6</v>
      </c>
      <c r="J25" s="2">
        <v>7.6415508478795085E-7</v>
      </c>
      <c r="K25" s="2">
        <v>1.4368921493643732E-7</v>
      </c>
      <c r="L25" s="2">
        <v>5.2950041409647762E-8</v>
      </c>
      <c r="M25" s="2">
        <v>1.0614899327036652E-6</v>
      </c>
      <c r="N25" s="2">
        <v>2.0139118313925859E-8</v>
      </c>
      <c r="O25" s="2">
        <v>6.3517421468752683E-7</v>
      </c>
      <c r="P25" s="2">
        <v>2.8783099432936734E-7</v>
      </c>
      <c r="Q25" s="2">
        <v>1.1246226743843992E-7</v>
      </c>
      <c r="R25" s="2">
        <v>6.5282422849074286E-7</v>
      </c>
      <c r="S25" s="2">
        <v>1.7242705792372477E-7</v>
      </c>
      <c r="T25" s="2">
        <v>4.0821313975642978E-7</v>
      </c>
      <c r="U25" s="2">
        <v>2.6900431293927041E-6</v>
      </c>
      <c r="V25" s="2">
        <v>4.8173223571367146E-6</v>
      </c>
      <c r="W25" s="2">
        <v>3.2209012368586595E-6</v>
      </c>
      <c r="X25" s="2">
        <v>5.010114815602612E-6</v>
      </c>
      <c r="Y25" s="2">
        <v>1.271133176142612E-3</v>
      </c>
      <c r="Z25" s="2">
        <v>3.541633667175047E-5</v>
      </c>
      <c r="AA25" s="2">
        <v>2.4427166539194344E-6</v>
      </c>
      <c r="AB25" s="2">
        <v>2.7493290731932496E-7</v>
      </c>
      <c r="AC25" s="2">
        <v>6.0779406506971748E-7</v>
      </c>
      <c r="AD25" s="2">
        <v>1.6376044858188927E-6</v>
      </c>
      <c r="AE25" s="2">
        <v>2.8036368079723753E-7</v>
      </c>
      <c r="AF25" s="2">
        <v>8.5308400048876971E-8</v>
      </c>
      <c r="AG25" s="2">
        <v>1.9301874069414337E-7</v>
      </c>
      <c r="AH25" s="2">
        <v>1.2717061227445317E-7</v>
      </c>
      <c r="AI25" s="2">
        <v>1.2422894330725053E-7</v>
      </c>
      <c r="AJ25" s="2">
        <v>1.7876296031462284E-8</v>
      </c>
      <c r="AK25" s="2">
        <v>2.7153867389562958E-9</v>
      </c>
      <c r="AL25" s="2">
        <v>5.3402605866140484E-8</v>
      </c>
      <c r="AM25" s="2">
        <v>1.0816290510175912E-7</v>
      </c>
      <c r="AN25" s="2">
        <v>5.8335558441911087E-7</v>
      </c>
      <c r="AO25" s="2">
        <v>4.079868575281834E-7</v>
      </c>
      <c r="AP25" s="2">
        <v>5.4251164222064325E-6</v>
      </c>
      <c r="AQ25" s="2">
        <v>7.5132488244638238E-6</v>
      </c>
      <c r="AR25" s="2">
        <v>1.3712703031729294E-7</v>
      </c>
      <c r="AS25" s="2">
        <v>1.8910405814548134E-6</v>
      </c>
      <c r="AT25" s="2">
        <v>3.2245217525106012E-7</v>
      </c>
      <c r="AU25" s="2">
        <v>5.2950041409647768E-7</v>
      </c>
      <c r="AV25" s="2">
        <v>9.3793983608115384E-7</v>
      </c>
      <c r="AW25" s="2">
        <v>3.6030919203667578E-6</v>
      </c>
      <c r="AX25" s="2">
        <v>7.4673135321298132E-9</v>
      </c>
      <c r="AY25" s="2">
        <v>9.571738254820943E-8</v>
      </c>
      <c r="AZ25" s="2">
        <v>8.3679168005503181E-7</v>
      </c>
      <c r="BA25" s="2">
        <v>4.4102406285215171E-7</v>
      </c>
      <c r="BB25" s="2">
        <v>3.3826930300548057E-6</v>
      </c>
      <c r="BC25" s="2">
        <v>4.5256445649271594E-9</v>
      </c>
      <c r="BD25" s="2">
        <v>2.9416689672026535E-8</v>
      </c>
      <c r="BE25" s="2">
        <v>5.0438308676113199E-6</v>
      </c>
    </row>
    <row r="26" spans="1:57" x14ac:dyDescent="0.15">
      <c r="A26" s="2" t="s">
        <v>33</v>
      </c>
      <c r="B26" s="2">
        <v>1.5196533354405858E-8</v>
      </c>
      <c r="C26" s="2">
        <v>1.8297866692039708E-8</v>
      </c>
      <c r="D26" s="2">
        <v>1.3025600018062164E-8</v>
      </c>
      <c r="E26" s="2">
        <v>8.6279093452973667E-8</v>
      </c>
      <c r="F26" s="2">
        <v>4.2178133391820345E-9</v>
      </c>
      <c r="G26" s="2">
        <v>2.400432003328599E-8</v>
      </c>
      <c r="H26" s="2">
        <v>7.1950933433105301E-9</v>
      </c>
      <c r="I26" s="2">
        <v>1.3131045351541717E-7</v>
      </c>
      <c r="J26" s="2">
        <v>6.1530453418655561E-8</v>
      </c>
      <c r="K26" s="2">
        <v>1.2219253350277366E-8</v>
      </c>
      <c r="L26" s="2">
        <v>4.3418666726873885E-9</v>
      </c>
      <c r="M26" s="2">
        <v>1.9867141360882434E-7</v>
      </c>
      <c r="N26" s="2">
        <v>1.8608000025803095E-9</v>
      </c>
      <c r="O26" s="2">
        <v>5.476954674261377E-8</v>
      </c>
      <c r="P26" s="2">
        <v>1.64370666894594E-8</v>
      </c>
      <c r="Q26" s="2">
        <v>8.0634666778480063E-9</v>
      </c>
      <c r="R26" s="2">
        <v>4.5899733396980961E-8</v>
      </c>
      <c r="S26" s="2">
        <v>1.0730613348213116E-8</v>
      </c>
      <c r="T26" s="2">
        <v>2.9276586707263533E-8</v>
      </c>
      <c r="U26" s="2">
        <v>6.4997744090130206E-7</v>
      </c>
      <c r="V26" s="2">
        <v>4.7785344066262338E-7</v>
      </c>
      <c r="W26" s="2">
        <v>5.566273074385232E-7</v>
      </c>
      <c r="X26" s="2">
        <v>4.1952976591508129E-6</v>
      </c>
      <c r="Y26" s="2">
        <v>6.9700109749984152E-5</v>
      </c>
      <c r="Z26" s="2">
        <v>6.1335987413052562E-4</v>
      </c>
      <c r="AA26" s="2">
        <v>2.9271872680590333E-5</v>
      </c>
      <c r="AB26" s="2">
        <v>3.8323176053141475E-6</v>
      </c>
      <c r="AC26" s="2">
        <v>1.4632090686956498E-7</v>
      </c>
      <c r="AD26" s="2">
        <v>4.3238789393291119E-7</v>
      </c>
      <c r="AE26" s="2">
        <v>5.3156853407044165E-8</v>
      </c>
      <c r="AF26" s="2">
        <v>1.2963573351309488E-8</v>
      </c>
      <c r="AG26" s="2">
        <v>1.6871253356728138E-8</v>
      </c>
      <c r="AH26" s="2">
        <v>2.3942293366533319E-8</v>
      </c>
      <c r="AI26" s="2">
        <v>3.7774240052380281E-8</v>
      </c>
      <c r="AJ26" s="2">
        <v>1.3255098685047069E-7</v>
      </c>
      <c r="AK26" s="2">
        <v>2.4686613367565435E-8</v>
      </c>
      <c r="AL26" s="2">
        <v>2.1275146696168205E-7</v>
      </c>
      <c r="AM26" s="2">
        <v>1.7429493357502228E-8</v>
      </c>
      <c r="AN26" s="2">
        <v>4.1222922723829121E-7</v>
      </c>
      <c r="AO26" s="2">
        <v>3.230348804479417E-7</v>
      </c>
      <c r="AP26" s="2">
        <v>4.3787725394052315E-6</v>
      </c>
      <c r="AQ26" s="2">
        <v>8.1160652912542773E-6</v>
      </c>
      <c r="AR26" s="2">
        <v>5.6673765411920963E-7</v>
      </c>
      <c r="AS26" s="2">
        <v>2.677257017045797E-6</v>
      </c>
      <c r="AT26" s="2">
        <v>5.3826741407973074E-7</v>
      </c>
      <c r="AU26" s="2">
        <v>7.1169397432021557E-7</v>
      </c>
      <c r="AV26" s="2">
        <v>1.1696988816219825E-6</v>
      </c>
      <c r="AW26" s="2">
        <v>4.0505894456168174E-6</v>
      </c>
      <c r="AX26" s="2">
        <v>3.9697066721713266E-9</v>
      </c>
      <c r="AY26" s="2">
        <v>3.0889280042833135E-8</v>
      </c>
      <c r="AZ26" s="2">
        <v>1.8068368025054801E-6</v>
      </c>
      <c r="BA26" s="2">
        <v>2.1907818697045508E-7</v>
      </c>
      <c r="BB26" s="2">
        <v>3.8140197386221074E-7</v>
      </c>
      <c r="BC26" s="2">
        <v>1.4576266686879089E-8</v>
      </c>
      <c r="BD26" s="2">
        <v>5.4211306741839674E-8</v>
      </c>
      <c r="BE26" s="2">
        <v>5.710174941251443E-7</v>
      </c>
    </row>
    <row r="27" spans="1:57" x14ac:dyDescent="0.15">
      <c r="A27" s="2" t="s">
        <v>32</v>
      </c>
      <c r="B27" s="2">
        <v>3.9083004484925088E-9</v>
      </c>
      <c r="C27" s="2">
        <v>4.3592581925493368E-9</v>
      </c>
      <c r="D27" s="2">
        <v>2.2547887202841398E-9</v>
      </c>
      <c r="E27" s="2">
        <v>1.0973305105382813E-8</v>
      </c>
      <c r="F27" s="2">
        <v>1.5031924801894263E-10</v>
      </c>
      <c r="G27" s="2">
        <v>5.4114929286819348E-9</v>
      </c>
      <c r="H27" s="2">
        <v>1.8038309762273117E-9</v>
      </c>
      <c r="I27" s="2">
        <v>9.4701126251933862E-9</v>
      </c>
      <c r="J27" s="2">
        <v>7.8166008969850176E-9</v>
      </c>
      <c r="K27" s="2">
        <v>2.5554272163220251E-9</v>
      </c>
      <c r="L27" s="2">
        <v>9.0191548811365586E-10</v>
      </c>
      <c r="M27" s="2">
        <v>1.2777136081610124E-8</v>
      </c>
      <c r="N27" s="2">
        <v>3.0063849603788525E-10</v>
      </c>
      <c r="O27" s="2">
        <v>5.4114929286819348E-9</v>
      </c>
      <c r="P27" s="2">
        <v>4.2089389445303933E-9</v>
      </c>
      <c r="Q27" s="2">
        <v>2.2547887202841398E-9</v>
      </c>
      <c r="R27" s="2">
        <v>6.764366160852418E-9</v>
      </c>
      <c r="S27" s="2">
        <v>2.8560657123599101E-9</v>
      </c>
      <c r="T27" s="2">
        <v>3.7579812004735661E-9</v>
      </c>
      <c r="U27" s="2">
        <v>2.5854910659258137E-8</v>
      </c>
      <c r="V27" s="2">
        <v>4.8252478614080584E-8</v>
      </c>
      <c r="W27" s="2">
        <v>2.6756826147371788E-8</v>
      </c>
      <c r="X27" s="2">
        <v>4.1863910573275521E-7</v>
      </c>
      <c r="Y27" s="2">
        <v>3.8580787877293802E-5</v>
      </c>
      <c r="Z27" s="2">
        <v>7.2042453763302499E-5</v>
      </c>
      <c r="AA27" s="2">
        <v>6.7490305911695257E-4</v>
      </c>
      <c r="AB27" s="2">
        <v>9.7525925560705822E-5</v>
      </c>
      <c r="AC27" s="2">
        <v>3.7579812004735661E-9</v>
      </c>
      <c r="AD27" s="2">
        <v>1.1724901345477524E-8</v>
      </c>
      <c r="AE27" s="2">
        <v>2.8560657123599101E-9</v>
      </c>
      <c r="AF27" s="2">
        <v>6.0127699207577051E-10</v>
      </c>
      <c r="AG27" s="2">
        <v>1.653511728208369E-9</v>
      </c>
      <c r="AH27" s="2">
        <v>1.3528732321704837E-9</v>
      </c>
      <c r="AI27" s="2">
        <v>9.0191548811365586E-10</v>
      </c>
      <c r="AJ27" s="2">
        <v>1.0477251586920303E-6</v>
      </c>
      <c r="AK27" s="2">
        <v>1.881996985197162E-7</v>
      </c>
      <c r="AL27" s="2">
        <v>6.6411043774768856E-7</v>
      </c>
      <c r="AM27" s="2">
        <v>1.3528732321704837E-9</v>
      </c>
      <c r="AN27" s="2">
        <v>2.8560657123599101E-9</v>
      </c>
      <c r="AO27" s="2">
        <v>1.9541502242462544E-9</v>
      </c>
      <c r="AP27" s="2">
        <v>4.2780857986191071E-7</v>
      </c>
      <c r="AQ27" s="2">
        <v>6.7027352691646515E-7</v>
      </c>
      <c r="AR27" s="2">
        <v>1.1340084070549032E-6</v>
      </c>
      <c r="AS27" s="2">
        <v>2.9612891859731698E-8</v>
      </c>
      <c r="AT27" s="2">
        <v>1.1769997119883209E-7</v>
      </c>
      <c r="AU27" s="2">
        <v>1.9090544498405716E-8</v>
      </c>
      <c r="AV27" s="2">
        <v>1.2777136081610124E-8</v>
      </c>
      <c r="AW27" s="2">
        <v>3.968428147700086E-8</v>
      </c>
      <c r="AX27" s="2">
        <v>3.0063849603788525E-10</v>
      </c>
      <c r="AY27" s="2">
        <v>2.405107968303082E-9</v>
      </c>
      <c r="AZ27" s="2">
        <v>3.3050693061924918E-6</v>
      </c>
      <c r="BA27" s="2">
        <v>1.8639586754348889E-8</v>
      </c>
      <c r="BB27" s="2">
        <v>7.9218243705982767E-8</v>
      </c>
      <c r="BC27" s="2">
        <v>4.6598966885872222E-8</v>
      </c>
      <c r="BD27" s="2">
        <v>6.5238553640221104E-8</v>
      </c>
      <c r="BE27" s="2">
        <v>3.6632800742216318E-7</v>
      </c>
    </row>
    <row r="28" spans="1:57" x14ac:dyDescent="0.15">
      <c r="A28" s="2" t="s">
        <v>31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1.6515549389750449E-9</v>
      </c>
      <c r="W28" s="2">
        <v>0</v>
      </c>
      <c r="X28" s="2">
        <v>5.1198203108226394E-8</v>
      </c>
      <c r="Y28" s="2">
        <v>4.6408693785198764E-7</v>
      </c>
      <c r="Z28" s="2">
        <v>4.234586863532015E-6</v>
      </c>
      <c r="AA28" s="2">
        <v>1.6721663446134537E-4</v>
      </c>
      <c r="AB28" s="2">
        <v>7.816454441857008E-3</v>
      </c>
      <c r="AC28" s="2">
        <v>1.6515549389750449E-9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1.5954020710498936E-6</v>
      </c>
      <c r="AK28" s="2">
        <v>3.6003897669655985E-7</v>
      </c>
      <c r="AL28" s="2">
        <v>3.9967629523196087E-7</v>
      </c>
      <c r="AM28" s="2">
        <v>0</v>
      </c>
      <c r="AN28" s="2">
        <v>0</v>
      </c>
      <c r="AO28" s="2">
        <v>0</v>
      </c>
      <c r="AP28" s="2">
        <v>4.9546648169251351E-8</v>
      </c>
      <c r="AQ28" s="2">
        <v>8.2577746948752252E-8</v>
      </c>
      <c r="AR28" s="2">
        <v>6.3915176138334232E-7</v>
      </c>
      <c r="AS28" s="2">
        <v>6.6062197559001795E-9</v>
      </c>
      <c r="AT28" s="2">
        <v>2.9727988901550809E-8</v>
      </c>
      <c r="AU28" s="2">
        <v>8.2577746948752252E-9</v>
      </c>
      <c r="AV28" s="2">
        <v>3.3031098779500898E-9</v>
      </c>
      <c r="AW28" s="2">
        <v>8.2577746948752252E-9</v>
      </c>
      <c r="AX28" s="2">
        <v>0</v>
      </c>
      <c r="AY28" s="2">
        <v>0</v>
      </c>
      <c r="AZ28" s="2">
        <v>9.7111430411732646E-7</v>
      </c>
      <c r="BA28" s="2">
        <v>0</v>
      </c>
      <c r="BB28" s="2">
        <v>3.3031098779500898E-9</v>
      </c>
      <c r="BC28" s="2">
        <v>5.2849758047201436E-8</v>
      </c>
      <c r="BD28" s="2">
        <v>6.7713752497976831E-8</v>
      </c>
      <c r="BE28" s="2">
        <v>2.8076433962575767E-8</v>
      </c>
    </row>
    <row r="29" spans="1:57" x14ac:dyDescent="0.15">
      <c r="A29" s="2" t="s">
        <v>30</v>
      </c>
      <c r="B29" s="2">
        <v>2.1061357631962045E-6</v>
      </c>
      <c r="C29" s="2">
        <v>1.0564376988192161E-6</v>
      </c>
      <c r="D29" s="2">
        <v>4.1785733541812689E-7</v>
      </c>
      <c r="E29" s="2">
        <v>1.9881921604572169E-7</v>
      </c>
      <c r="F29" s="2">
        <v>2.0764813716504015E-5</v>
      </c>
      <c r="G29" s="2">
        <v>5.8297837925270931E-7</v>
      </c>
      <c r="H29" s="2">
        <v>2.5779101741521536E-7</v>
      </c>
      <c r="I29" s="2">
        <v>7.7556343343937019E-6</v>
      </c>
      <c r="J29" s="2">
        <v>1.1777511187793174E-6</v>
      </c>
      <c r="K29" s="2">
        <v>2.4599665714131665E-7</v>
      </c>
      <c r="L29" s="2">
        <v>2.1381490267967866E-6</v>
      </c>
      <c r="M29" s="2">
        <v>9.2130802825254749E-6</v>
      </c>
      <c r="N29" s="2">
        <v>1.2266134684854691E-6</v>
      </c>
      <c r="O29" s="2">
        <v>1.6764840675041784E-5</v>
      </c>
      <c r="P29" s="2">
        <v>7.2046692187415746E-6</v>
      </c>
      <c r="Q29" s="2">
        <v>1.0951905968620261E-5</v>
      </c>
      <c r="R29" s="2">
        <v>5.7185798242303339E-6</v>
      </c>
      <c r="S29" s="2">
        <v>3.674785679624737E-6</v>
      </c>
      <c r="T29" s="2">
        <v>1.9442160457216803E-5</v>
      </c>
      <c r="U29" s="2">
        <v>3.8601256267860035E-6</v>
      </c>
      <c r="V29" s="2">
        <v>2.4768156575187363E-7</v>
      </c>
      <c r="W29" s="2">
        <v>4.6756213942955739E-6</v>
      </c>
      <c r="X29" s="2">
        <v>1.6100986682482342E-5</v>
      </c>
      <c r="Y29" s="2">
        <v>1.8028522132959504E-7</v>
      </c>
      <c r="Z29" s="2">
        <v>2.4936647436243056E-7</v>
      </c>
      <c r="AA29" s="2">
        <v>5.0547258316708902E-9</v>
      </c>
      <c r="AB29" s="2">
        <v>1.6849086105569632E-9</v>
      </c>
      <c r="AC29" s="2">
        <v>4.027790882622527E-3</v>
      </c>
      <c r="AD29" s="2">
        <v>6.6409661939936381E-4</v>
      </c>
      <c r="AE29" s="2">
        <v>1.5918848061681134E-4</v>
      </c>
      <c r="AF29" s="2">
        <v>4.289305548067073E-4</v>
      </c>
      <c r="AG29" s="2">
        <v>5.3227947916105036E-5</v>
      </c>
      <c r="AH29" s="2">
        <v>1.4623321831023884E-5</v>
      </c>
      <c r="AI29" s="2">
        <v>7.2097239445732459E-6</v>
      </c>
      <c r="AJ29" s="2">
        <v>0</v>
      </c>
      <c r="AK29" s="2">
        <v>0</v>
      </c>
      <c r="AL29" s="2">
        <v>1.6849086105569632E-9</v>
      </c>
      <c r="AM29" s="2">
        <v>1.9425311371111232E-5</v>
      </c>
      <c r="AN29" s="2">
        <v>1.6138054671914596E-5</v>
      </c>
      <c r="AO29" s="2">
        <v>2.9014126273790913E-6</v>
      </c>
      <c r="AP29" s="2">
        <v>1.0192012185259071E-5</v>
      </c>
      <c r="AQ29" s="2">
        <v>2.9165768048741036E-6</v>
      </c>
      <c r="AR29" s="2">
        <v>5.0547258316708902E-9</v>
      </c>
      <c r="AS29" s="2">
        <v>4.9704804011430419E-7</v>
      </c>
      <c r="AT29" s="2">
        <v>4.5492532485038011E-8</v>
      </c>
      <c r="AU29" s="2">
        <v>1.3479268884455706E-7</v>
      </c>
      <c r="AV29" s="2">
        <v>7.5146924030840569E-7</v>
      </c>
      <c r="AW29" s="2">
        <v>4.6840459373483589E-7</v>
      </c>
      <c r="AX29" s="2">
        <v>2.6958537768911412E-7</v>
      </c>
      <c r="AY29" s="2">
        <v>3.0665336712136727E-7</v>
      </c>
      <c r="AZ29" s="2">
        <v>1.6849086105569632E-9</v>
      </c>
      <c r="BA29" s="2">
        <v>8.5930339138405145E-8</v>
      </c>
      <c r="BB29" s="2">
        <v>3.5383080821696225E-8</v>
      </c>
      <c r="BC29" s="2">
        <v>0</v>
      </c>
      <c r="BD29" s="2">
        <v>0</v>
      </c>
      <c r="BE29" s="2">
        <v>5.0547258316708902E-9</v>
      </c>
    </row>
    <row r="30" spans="1:57" x14ac:dyDescent="0.15">
      <c r="A30" s="2" t="s">
        <v>29</v>
      </c>
      <c r="B30" s="2">
        <v>4.0354894104178594E-7</v>
      </c>
      <c r="C30" s="2">
        <v>5.7240984544934178E-8</v>
      </c>
      <c r="D30" s="2">
        <v>7.1551230681167727E-8</v>
      </c>
      <c r="E30" s="2">
        <v>8.0137378362907845E-8</v>
      </c>
      <c r="F30" s="2">
        <v>9.9599313108185455E-7</v>
      </c>
      <c r="G30" s="2">
        <v>6.5827132226674302E-8</v>
      </c>
      <c r="H30" s="2">
        <v>9.7309673726388106E-8</v>
      </c>
      <c r="I30" s="2">
        <v>8.414424728105323E-7</v>
      </c>
      <c r="J30" s="2">
        <v>4.0927303949627933E-7</v>
      </c>
      <c r="K30" s="2">
        <v>1.2020606754436175E-7</v>
      </c>
      <c r="L30" s="2">
        <v>2.6044647967945046E-7</v>
      </c>
      <c r="M30" s="2">
        <v>2.3211219232970808E-6</v>
      </c>
      <c r="N30" s="2">
        <v>1.6313680595306241E-7</v>
      </c>
      <c r="O30" s="2">
        <v>1.319404693760733E-6</v>
      </c>
      <c r="P30" s="2">
        <v>9.7309673726388106E-8</v>
      </c>
      <c r="Q30" s="2">
        <v>3.5203205495134521E-7</v>
      </c>
      <c r="R30" s="2">
        <v>4.2072123640526615E-7</v>
      </c>
      <c r="S30" s="2">
        <v>2.003434459072696E-7</v>
      </c>
      <c r="T30" s="2">
        <v>1.1305094447624499E-6</v>
      </c>
      <c r="U30" s="2">
        <v>2.1780194619347457E-6</v>
      </c>
      <c r="V30" s="2">
        <v>2.5758443045220382E-7</v>
      </c>
      <c r="W30" s="2">
        <v>2.1265025758443047E-6</v>
      </c>
      <c r="X30" s="2">
        <v>5.9284487693188334E-5</v>
      </c>
      <c r="Y30" s="2">
        <v>2.6617057813394395E-7</v>
      </c>
      <c r="Z30" s="2">
        <v>7.3840870062965094E-7</v>
      </c>
      <c r="AA30" s="2">
        <v>1.1448196908986834E-8</v>
      </c>
      <c r="AB30" s="2">
        <v>2.8620492272467084E-9</v>
      </c>
      <c r="AC30" s="2">
        <v>9.3002718946765886E-3</v>
      </c>
      <c r="AD30" s="2">
        <v>2.8881279336004581E-2</v>
      </c>
      <c r="AE30" s="2">
        <v>1.9129937034916998E-5</v>
      </c>
      <c r="AF30" s="2">
        <v>2.2338294218660565E-5</v>
      </c>
      <c r="AG30" s="2">
        <v>3.3915283342873497E-6</v>
      </c>
      <c r="AH30" s="2">
        <v>6.4882655981682895E-6</v>
      </c>
      <c r="AI30" s="2">
        <v>4.7910704064109907E-6</v>
      </c>
      <c r="AJ30" s="2">
        <v>0</v>
      </c>
      <c r="AK30" s="2">
        <v>0</v>
      </c>
      <c r="AL30" s="2">
        <v>5.7240984544934168E-9</v>
      </c>
      <c r="AM30" s="2">
        <v>6.6170578133943911E-6</v>
      </c>
      <c r="AN30" s="2">
        <v>1.4647967945048655E-5</v>
      </c>
      <c r="AO30" s="2">
        <v>4.2558672009158567E-6</v>
      </c>
      <c r="AP30" s="2">
        <v>1.7954779622209505E-4</v>
      </c>
      <c r="AQ30" s="2">
        <v>1.7246708643388667E-5</v>
      </c>
      <c r="AR30" s="2">
        <v>8.586147681740126E-9</v>
      </c>
      <c r="AS30" s="2">
        <v>7.9278763594733826E-7</v>
      </c>
      <c r="AT30" s="2">
        <v>6.5827132226674302E-8</v>
      </c>
      <c r="AU30" s="2">
        <v>2.7761877504293078E-7</v>
      </c>
      <c r="AV30" s="2">
        <v>1.2535775615340585E-6</v>
      </c>
      <c r="AW30" s="2">
        <v>1.2049227246708644E-6</v>
      </c>
      <c r="AX30" s="2">
        <v>2.0606754436176304E-7</v>
      </c>
      <c r="AY30" s="2">
        <v>4.3216943331425297E-7</v>
      </c>
      <c r="AZ30" s="2">
        <v>2.8620492272467084E-9</v>
      </c>
      <c r="BA30" s="2">
        <v>2.3755008586147681E-7</v>
      </c>
      <c r="BB30" s="2">
        <v>8.0137378362907845E-8</v>
      </c>
      <c r="BC30" s="2">
        <v>0</v>
      </c>
      <c r="BD30" s="2">
        <v>0</v>
      </c>
      <c r="BE30" s="2">
        <v>1.1448196908986834E-8</v>
      </c>
    </row>
    <row r="31" spans="1:57" x14ac:dyDescent="0.15">
      <c r="A31" s="2" t="s">
        <v>28</v>
      </c>
      <c r="B31" s="2">
        <v>1.0017574692442881E-5</v>
      </c>
      <c r="C31" s="2">
        <v>4.8550087873462221E-6</v>
      </c>
      <c r="D31" s="2">
        <v>3.4525020812135787E-6</v>
      </c>
      <c r="E31" s="2">
        <v>5.0469429284987512E-7</v>
      </c>
      <c r="F31" s="2">
        <v>2.3696813430764961E-4</v>
      </c>
      <c r="G31" s="2">
        <v>2.7714827490518918E-6</v>
      </c>
      <c r="H31" s="2">
        <v>2.0361206178891868E-6</v>
      </c>
      <c r="I31" s="2">
        <v>4.2090232170937008E-5</v>
      </c>
      <c r="J31" s="2">
        <v>3.5484691517898434E-6</v>
      </c>
      <c r="K31" s="2">
        <v>6.426903154194802E-6</v>
      </c>
      <c r="L31" s="2">
        <v>1.4887614466746832E-5</v>
      </c>
      <c r="M31" s="2">
        <v>1.2165213671260754E-4</v>
      </c>
      <c r="N31" s="2">
        <v>7.7976135417630187E-6</v>
      </c>
      <c r="O31" s="2">
        <v>7.0069836277865136E-5</v>
      </c>
      <c r="P31" s="2">
        <v>3.1533276292664879E-5</v>
      </c>
      <c r="Q31" s="2">
        <v>8.6997040051799097E-5</v>
      </c>
      <c r="R31" s="2">
        <v>2.46849273887707E-5</v>
      </c>
      <c r="S31" s="2">
        <v>2.231581259827953E-5</v>
      </c>
      <c r="T31" s="2">
        <v>7.3448917768939044E-5</v>
      </c>
      <c r="U31" s="2">
        <v>4.6847539543057991E-5</v>
      </c>
      <c r="V31" s="2">
        <v>8.8856257515493485E-7</v>
      </c>
      <c r="W31" s="2">
        <v>4.3153385440754785E-5</v>
      </c>
      <c r="X31" s="2">
        <v>6.0801498473776717E-5</v>
      </c>
      <c r="Y31" s="2">
        <v>1.0747155674775691E-6</v>
      </c>
      <c r="Z31" s="2">
        <v>7.4576819905651644E-7</v>
      </c>
      <c r="AA31" s="2">
        <v>7.5154934788641208E-9</v>
      </c>
      <c r="AB31" s="2">
        <v>3.4686892979372859E-9</v>
      </c>
      <c r="AC31" s="2">
        <v>1.1960387568217558E-4</v>
      </c>
      <c r="AD31" s="2">
        <v>5.4483859032466932E-5</v>
      </c>
      <c r="AE31" s="2">
        <v>4.893041809268338E-3</v>
      </c>
      <c r="AF31" s="2">
        <v>1.5163259642956249E-4</v>
      </c>
      <c r="AG31" s="2">
        <v>3.8400645176209409E-4</v>
      </c>
      <c r="AH31" s="2">
        <v>4.2260197946535938E-6</v>
      </c>
      <c r="AI31" s="2">
        <v>2.4564101378225881E-6</v>
      </c>
      <c r="AJ31" s="2">
        <v>5.7811488298954768E-10</v>
      </c>
      <c r="AK31" s="2">
        <v>0</v>
      </c>
      <c r="AL31" s="2">
        <v>1.7343446489686429E-9</v>
      </c>
      <c r="AM31" s="2">
        <v>5.5764961613171772E-6</v>
      </c>
      <c r="AN31" s="2">
        <v>4.1155998520025901E-6</v>
      </c>
      <c r="AO31" s="2">
        <v>6.5962908149107385E-7</v>
      </c>
      <c r="AP31" s="2">
        <v>7.5889140690037917E-6</v>
      </c>
      <c r="AQ31" s="2">
        <v>3.3363009897326795E-6</v>
      </c>
      <c r="AR31" s="2">
        <v>4.0468041809268341E-9</v>
      </c>
      <c r="AS31" s="2">
        <v>1.6996577559892702E-7</v>
      </c>
      <c r="AT31" s="2">
        <v>1.3296642308759596E-8</v>
      </c>
      <c r="AU31" s="2">
        <v>3.5265007862362408E-8</v>
      </c>
      <c r="AV31" s="2">
        <v>1.7170012024789565E-7</v>
      </c>
      <c r="AW31" s="2">
        <v>3.6247803163444642E-7</v>
      </c>
      <c r="AX31" s="2">
        <v>1.4857552492831377E-7</v>
      </c>
      <c r="AY31" s="2">
        <v>1.4741929516233465E-7</v>
      </c>
      <c r="AZ31" s="2">
        <v>3.4686892979372859E-9</v>
      </c>
      <c r="BA31" s="2">
        <v>4.6249190639163816E-8</v>
      </c>
      <c r="BB31" s="2">
        <v>6.2436407362871149E-8</v>
      </c>
      <c r="BC31" s="2">
        <v>0</v>
      </c>
      <c r="BD31" s="2">
        <v>5.7811488298954768E-10</v>
      </c>
      <c r="BE31" s="2">
        <v>1.3296642308759596E-8</v>
      </c>
    </row>
    <row r="32" spans="1:57" x14ac:dyDescent="0.15">
      <c r="A32" s="2" t="s">
        <v>27</v>
      </c>
      <c r="B32" s="2">
        <v>2.3322032469012661E-7</v>
      </c>
      <c r="C32" s="2">
        <v>8.2615335356332996E-8</v>
      </c>
      <c r="D32" s="2">
        <v>8.8149376959149555E-8</v>
      </c>
      <c r="E32" s="2">
        <v>5.2046343645536722E-8</v>
      </c>
      <c r="F32" s="2">
        <v>3.1613871470566148E-6</v>
      </c>
      <c r="G32" s="2">
        <v>6.8384942663376102E-8</v>
      </c>
      <c r="H32" s="2">
        <v>8.5645881948351577E-8</v>
      </c>
      <c r="I32" s="2">
        <v>5.4194078839010779E-7</v>
      </c>
      <c r="J32" s="2">
        <v>1.133160899624344E-7</v>
      </c>
      <c r="K32" s="2">
        <v>1.4414860746384097E-7</v>
      </c>
      <c r="L32" s="2">
        <v>8.3761672545487854E-7</v>
      </c>
      <c r="M32" s="2">
        <v>5.7606737827414318E-7</v>
      </c>
      <c r="N32" s="2">
        <v>7.1942540836615328E-7</v>
      </c>
      <c r="O32" s="2">
        <v>1.0481738321525182E-6</v>
      </c>
      <c r="P32" s="2">
        <v>3.299342898441113E-7</v>
      </c>
      <c r="Q32" s="2">
        <v>8.652869334689612E-7</v>
      </c>
      <c r="R32" s="2">
        <v>3.3191073327368865E-7</v>
      </c>
      <c r="S32" s="2">
        <v>2.9620298864599127E-7</v>
      </c>
      <c r="T32" s="2">
        <v>1.2364630095435867E-6</v>
      </c>
      <c r="U32" s="2">
        <v>3.0885222659528633E-7</v>
      </c>
      <c r="V32" s="2">
        <v>6.627673633849361E-8</v>
      </c>
      <c r="W32" s="2">
        <v>3.7591954030561083E-7</v>
      </c>
      <c r="X32" s="2">
        <v>8.6357401582999419E-7</v>
      </c>
      <c r="Y32" s="2">
        <v>2.2399692201876565E-8</v>
      </c>
      <c r="Z32" s="2">
        <v>1.6470361913144534E-8</v>
      </c>
      <c r="AA32" s="2">
        <v>3.9528868591546878E-10</v>
      </c>
      <c r="AB32" s="2">
        <v>1.3176289530515628E-10</v>
      </c>
      <c r="AC32" s="2">
        <v>4.5627514200746044E-5</v>
      </c>
      <c r="AD32" s="2">
        <v>4.5680878173344633E-6</v>
      </c>
      <c r="AE32" s="2">
        <v>1.203232407347626E-5</v>
      </c>
      <c r="AF32" s="2">
        <v>7.8696957199458711E-4</v>
      </c>
      <c r="AG32" s="2">
        <v>3.5375702131528357E-6</v>
      </c>
      <c r="AH32" s="2">
        <v>7.9842516987531262E-5</v>
      </c>
      <c r="AI32" s="2">
        <v>5.2224355317093992E-5</v>
      </c>
      <c r="AJ32" s="2">
        <v>0</v>
      </c>
      <c r="AK32" s="2">
        <v>0</v>
      </c>
      <c r="AL32" s="2">
        <v>1.5811547436618751E-9</v>
      </c>
      <c r="AM32" s="2">
        <v>1.1899243549218053E-4</v>
      </c>
      <c r="AN32" s="2">
        <v>4.0667168244088124E-5</v>
      </c>
      <c r="AO32" s="2">
        <v>4.8308230305729444E-6</v>
      </c>
      <c r="AP32" s="2">
        <v>4.5049733904832932E-7</v>
      </c>
      <c r="AQ32" s="2">
        <v>1.3532049347839549E-7</v>
      </c>
      <c r="AR32" s="2">
        <v>4.3481755450701574E-9</v>
      </c>
      <c r="AS32" s="2">
        <v>5.078141985060723E-7</v>
      </c>
      <c r="AT32" s="2">
        <v>6.0742694735677038E-8</v>
      </c>
      <c r="AU32" s="2">
        <v>3.4745875491969709E-7</v>
      </c>
      <c r="AV32" s="2">
        <v>8.7978085195252849E-7</v>
      </c>
      <c r="AW32" s="2">
        <v>2.9659827733190678E-7</v>
      </c>
      <c r="AX32" s="2">
        <v>4.7869459864363277E-7</v>
      </c>
      <c r="AY32" s="2">
        <v>4.5589961775584068E-7</v>
      </c>
      <c r="AZ32" s="2">
        <v>1.3176289530515628E-10</v>
      </c>
      <c r="BA32" s="2">
        <v>8.722703669201344E-8</v>
      </c>
      <c r="BB32" s="2">
        <v>1.5679784541313593E-8</v>
      </c>
      <c r="BC32" s="2">
        <v>0</v>
      </c>
      <c r="BD32" s="2">
        <v>0</v>
      </c>
      <c r="BE32" s="2">
        <v>1.8446805342721877E-9</v>
      </c>
    </row>
    <row r="33" spans="1:57" x14ac:dyDescent="0.15">
      <c r="A33" s="2" t="s">
        <v>26</v>
      </c>
      <c r="B33" s="2">
        <v>1.1128096582000628E-4</v>
      </c>
      <c r="C33" s="2">
        <v>1.1134629455419673E-5</v>
      </c>
      <c r="D33" s="2">
        <v>2.6588794815511653E-6</v>
      </c>
      <c r="E33" s="2">
        <v>2.0500156788962055E-6</v>
      </c>
      <c r="F33" s="2">
        <v>1.2271218772865058E-4</v>
      </c>
      <c r="G33" s="2">
        <v>6.1487404620048083E-6</v>
      </c>
      <c r="H33" s="2">
        <v>2.1218772865056964E-6</v>
      </c>
      <c r="I33" s="2">
        <v>1.9355336051008674E-4</v>
      </c>
      <c r="J33" s="2">
        <v>2.67272917319954E-5</v>
      </c>
      <c r="K33" s="2">
        <v>7.7871851155012005E-6</v>
      </c>
      <c r="L33" s="2">
        <v>4.7784049336260062E-5</v>
      </c>
      <c r="M33" s="2">
        <v>2.040242500261315E-4</v>
      </c>
      <c r="N33" s="2">
        <v>1.5719400020905194E-5</v>
      </c>
      <c r="O33" s="2">
        <v>5.6940786035329779E-4</v>
      </c>
      <c r="P33" s="2">
        <v>1.3382094700533083E-3</v>
      </c>
      <c r="Q33" s="2">
        <v>6.9773439949827527E-4</v>
      </c>
      <c r="R33" s="2">
        <v>2.4266619629978052E-4</v>
      </c>
      <c r="S33" s="2">
        <v>6.0482518030730644E-4</v>
      </c>
      <c r="T33" s="2">
        <v>1.888430281174872E-3</v>
      </c>
      <c r="U33" s="2">
        <v>8.3997073272708256E-5</v>
      </c>
      <c r="V33" s="2">
        <v>4.6644716211978672E-6</v>
      </c>
      <c r="W33" s="2">
        <v>1.0990383610327167E-4</v>
      </c>
      <c r="X33" s="2">
        <v>2.143435768788544E-5</v>
      </c>
      <c r="Y33" s="2">
        <v>4.767691021218773E-6</v>
      </c>
      <c r="Z33" s="2">
        <v>2.061774851050486E-6</v>
      </c>
      <c r="AA33" s="2">
        <v>1.1759172154280338E-8</v>
      </c>
      <c r="AB33" s="2">
        <v>3.9197240514267793E-9</v>
      </c>
      <c r="AC33" s="2">
        <v>3.7520905194940942E-5</v>
      </c>
      <c r="AD33" s="2">
        <v>2.603611372426048E-5</v>
      </c>
      <c r="AE33" s="2">
        <v>4.8824213442040347E-4</v>
      </c>
      <c r="AF33" s="2">
        <v>2.9265966342636145E-5</v>
      </c>
      <c r="AG33" s="2">
        <v>7.8102997282324654E-3</v>
      </c>
      <c r="AH33" s="2">
        <v>2.8496393853872684E-6</v>
      </c>
      <c r="AI33" s="2">
        <v>1.6632695724887634E-6</v>
      </c>
      <c r="AJ33" s="2">
        <v>0</v>
      </c>
      <c r="AK33" s="2">
        <v>0</v>
      </c>
      <c r="AL33" s="2">
        <v>2.6131493676178527E-9</v>
      </c>
      <c r="AM33" s="2">
        <v>3.6087592766802549E-6</v>
      </c>
      <c r="AN33" s="2">
        <v>2.8587854081739311E-6</v>
      </c>
      <c r="AO33" s="2">
        <v>4.8212605832549389E-7</v>
      </c>
      <c r="AP33" s="2">
        <v>5.5281174871955681E-6</v>
      </c>
      <c r="AQ33" s="2">
        <v>3.1436186892442769E-6</v>
      </c>
      <c r="AR33" s="2">
        <v>5.2262987352357054E-9</v>
      </c>
      <c r="AS33" s="2">
        <v>1.5156266332183548E-7</v>
      </c>
      <c r="AT33" s="2">
        <v>1.1759172154280338E-8</v>
      </c>
      <c r="AU33" s="2">
        <v>2.8744643043796387E-8</v>
      </c>
      <c r="AV33" s="2">
        <v>1.4894951395421761E-7</v>
      </c>
      <c r="AW33" s="2">
        <v>2.9528587854081738E-7</v>
      </c>
      <c r="AX33" s="2">
        <v>9.799310128566949E-8</v>
      </c>
      <c r="AY33" s="2">
        <v>1.228180202780391E-7</v>
      </c>
      <c r="AZ33" s="2">
        <v>7.8394481028535585E-9</v>
      </c>
      <c r="BA33" s="2">
        <v>5.3569562036165979E-8</v>
      </c>
      <c r="BB33" s="2">
        <v>1.5417581268945334E-7</v>
      </c>
      <c r="BC33" s="2">
        <v>0</v>
      </c>
      <c r="BD33" s="2">
        <v>0</v>
      </c>
      <c r="BE33" s="2">
        <v>4.1810389881885643E-8</v>
      </c>
    </row>
    <row r="34" spans="1:57" x14ac:dyDescent="0.15">
      <c r="A34" s="2" t="s">
        <v>25</v>
      </c>
      <c r="B34" s="2">
        <v>1.2121116621505408E-8</v>
      </c>
      <c r="C34" s="2">
        <v>1.5151395776881756E-8</v>
      </c>
      <c r="D34" s="2">
        <v>9.0908374661290546E-9</v>
      </c>
      <c r="E34" s="2">
        <v>3.6363349864516218E-8</v>
      </c>
      <c r="F34" s="2">
        <v>9.0908374661290546E-9</v>
      </c>
      <c r="G34" s="2">
        <v>1.8181674932258109E-8</v>
      </c>
      <c r="H34" s="2">
        <v>9.0908374661290546E-9</v>
      </c>
      <c r="I34" s="2">
        <v>3.3333070709139875E-8</v>
      </c>
      <c r="J34" s="2">
        <v>2.4242233243010816E-8</v>
      </c>
      <c r="K34" s="2">
        <v>1.2121116621505408E-8</v>
      </c>
      <c r="L34" s="2">
        <v>6.0605583107527039E-9</v>
      </c>
      <c r="M34" s="2">
        <v>3.0302791553763512E-8</v>
      </c>
      <c r="N34" s="2">
        <v>6.0605583107527039E-9</v>
      </c>
      <c r="O34" s="2">
        <v>2.4242233243010816E-8</v>
      </c>
      <c r="P34" s="2">
        <v>1.2121116621505408E-8</v>
      </c>
      <c r="Q34" s="2">
        <v>1.2121116621505408E-8</v>
      </c>
      <c r="R34" s="2">
        <v>2.1211954087634462E-8</v>
      </c>
      <c r="S34" s="2">
        <v>1.5151395776881756E-8</v>
      </c>
      <c r="T34" s="2">
        <v>1.5151395776881756E-8</v>
      </c>
      <c r="U34" s="2">
        <v>5.4545024796774331E-8</v>
      </c>
      <c r="V34" s="2">
        <v>5.4545024796774331E-8</v>
      </c>
      <c r="W34" s="2">
        <v>5.4545024796774331E-8</v>
      </c>
      <c r="X34" s="2">
        <v>5.4545024796774331E-8</v>
      </c>
      <c r="Y34" s="2">
        <v>3.3333070709139875E-8</v>
      </c>
      <c r="Z34" s="2">
        <v>1.8181674932258109E-8</v>
      </c>
      <c r="AA34" s="2">
        <v>0</v>
      </c>
      <c r="AB34" s="2">
        <v>0</v>
      </c>
      <c r="AC34" s="2">
        <v>1.8181674932258109E-8</v>
      </c>
      <c r="AD34" s="2">
        <v>3.0302791553763512E-8</v>
      </c>
      <c r="AE34" s="2">
        <v>1.5151395776881756E-8</v>
      </c>
      <c r="AF34" s="2">
        <v>1.3587771732707561E-5</v>
      </c>
      <c r="AG34" s="2">
        <v>1.2121116621505408E-8</v>
      </c>
      <c r="AH34" s="2">
        <v>2.7664275978431688E-2</v>
      </c>
      <c r="AI34" s="2">
        <v>4.8915675209831682E-4</v>
      </c>
      <c r="AJ34" s="2">
        <v>0</v>
      </c>
      <c r="AK34" s="2">
        <v>0</v>
      </c>
      <c r="AL34" s="2">
        <v>1.5151395776881756E-8</v>
      </c>
      <c r="AM34" s="2">
        <v>4.7319627178694958E-3</v>
      </c>
      <c r="AN34" s="2">
        <v>1.1736877224603686E-4</v>
      </c>
      <c r="AO34" s="2">
        <v>1.2002026650699116E-4</v>
      </c>
      <c r="AP34" s="2">
        <v>1.3939284114731217E-7</v>
      </c>
      <c r="AQ34" s="2">
        <v>9.0908374661290562E-8</v>
      </c>
      <c r="AR34" s="2">
        <v>4.8484466486021631E-8</v>
      </c>
      <c r="AS34" s="2">
        <v>4.1939063510408707E-6</v>
      </c>
      <c r="AT34" s="2">
        <v>7.2423671813494811E-7</v>
      </c>
      <c r="AU34" s="2">
        <v>9.3059872861607772E-6</v>
      </c>
      <c r="AV34" s="2">
        <v>1.0154465449666154E-5</v>
      </c>
      <c r="AW34" s="2">
        <v>2.703009006595706E-6</v>
      </c>
      <c r="AX34" s="2">
        <v>1.7878647016720476E-7</v>
      </c>
      <c r="AY34" s="2">
        <v>3.4242154455752773E-7</v>
      </c>
      <c r="AZ34" s="2">
        <v>3.0302791553763519E-9</v>
      </c>
      <c r="BA34" s="2">
        <v>1.9999842425483922E-7</v>
      </c>
      <c r="BB34" s="2">
        <v>6.666614141827975E-8</v>
      </c>
      <c r="BC34" s="2">
        <v>0</v>
      </c>
      <c r="BD34" s="2">
        <v>0</v>
      </c>
      <c r="BE34" s="2">
        <v>6.0605583107527039E-9</v>
      </c>
    </row>
    <row r="35" spans="1:57" x14ac:dyDescent="0.15">
      <c r="A35" s="2" t="s">
        <v>24</v>
      </c>
      <c r="B35" s="2">
        <v>1.2246347526850116E-8</v>
      </c>
      <c r="C35" s="2">
        <v>1.2246347526850116E-8</v>
      </c>
      <c r="D35" s="2">
        <v>9.1847606451375873E-9</v>
      </c>
      <c r="E35" s="2">
        <v>3.3677455698837824E-8</v>
      </c>
      <c r="F35" s="2">
        <v>6.1231737634250582E-9</v>
      </c>
      <c r="G35" s="2">
        <v>1.5307934408562646E-8</v>
      </c>
      <c r="H35" s="2">
        <v>9.1847606451375873E-9</v>
      </c>
      <c r="I35" s="2">
        <v>3.0615868817125291E-8</v>
      </c>
      <c r="J35" s="2">
        <v>2.1431108171987707E-8</v>
      </c>
      <c r="K35" s="2">
        <v>1.2246347526850116E-8</v>
      </c>
      <c r="L35" s="2">
        <v>6.1231737634250582E-9</v>
      </c>
      <c r="M35" s="2">
        <v>2.4492695053700233E-8</v>
      </c>
      <c r="N35" s="2">
        <v>6.1231737634250582E-9</v>
      </c>
      <c r="O35" s="2">
        <v>2.4492695053700233E-8</v>
      </c>
      <c r="P35" s="2">
        <v>1.5307934408562646E-8</v>
      </c>
      <c r="Q35" s="2">
        <v>1.2246347526850116E-8</v>
      </c>
      <c r="R35" s="2">
        <v>2.1431108171987707E-8</v>
      </c>
      <c r="S35" s="2">
        <v>1.5307934408562646E-8</v>
      </c>
      <c r="T35" s="2">
        <v>1.8369521290275175E-8</v>
      </c>
      <c r="U35" s="2">
        <v>4.5923803225687947E-8</v>
      </c>
      <c r="V35" s="2">
        <v>5.2046976989113005E-8</v>
      </c>
      <c r="W35" s="2">
        <v>4.8985390107400466E-8</v>
      </c>
      <c r="X35" s="2">
        <v>4.2862216343975414E-8</v>
      </c>
      <c r="Y35" s="2">
        <v>3.0615868817125291E-8</v>
      </c>
      <c r="Z35" s="2">
        <v>1.5307934408562646E-8</v>
      </c>
      <c r="AA35" s="2">
        <v>0</v>
      </c>
      <c r="AB35" s="2">
        <v>0</v>
      </c>
      <c r="AC35" s="2">
        <v>1.2246347526850116E-8</v>
      </c>
      <c r="AD35" s="2">
        <v>1.8369521290275175E-8</v>
      </c>
      <c r="AE35" s="2">
        <v>1.2246347526850116E-8</v>
      </c>
      <c r="AF35" s="2">
        <v>2.8166599311755269E-6</v>
      </c>
      <c r="AG35" s="2">
        <v>1.2246347526850116E-8</v>
      </c>
      <c r="AH35" s="2">
        <v>9.7624820897167434E-5</v>
      </c>
      <c r="AI35" s="2">
        <v>1.3969751521608681E-2</v>
      </c>
      <c r="AJ35" s="2">
        <v>0</v>
      </c>
      <c r="AK35" s="2">
        <v>0</v>
      </c>
      <c r="AL35" s="2">
        <v>3.0615868817125291E-8</v>
      </c>
      <c r="AM35" s="2">
        <v>2.177706748962122E-5</v>
      </c>
      <c r="AN35" s="2">
        <v>9.2919161859975275E-6</v>
      </c>
      <c r="AO35" s="2">
        <v>2.1988316984459386E-5</v>
      </c>
      <c r="AP35" s="2">
        <v>4.8985390107400466E-8</v>
      </c>
      <c r="AQ35" s="2">
        <v>4.2862216343975414E-8</v>
      </c>
      <c r="AR35" s="2">
        <v>9.1847606451375873E-9</v>
      </c>
      <c r="AS35" s="2">
        <v>8.0519734989039516E-7</v>
      </c>
      <c r="AT35" s="2">
        <v>1.5920251784905153E-7</v>
      </c>
      <c r="AU35" s="2">
        <v>2.4064072890260484E-6</v>
      </c>
      <c r="AV35" s="2">
        <v>1.4909928113940017E-6</v>
      </c>
      <c r="AW35" s="2">
        <v>5.4496246494483018E-7</v>
      </c>
      <c r="AX35" s="2">
        <v>1.530793440856265E-7</v>
      </c>
      <c r="AY35" s="2">
        <v>3.092202750529655E-7</v>
      </c>
      <c r="AZ35" s="2">
        <v>3.0615868817125291E-9</v>
      </c>
      <c r="BA35" s="2">
        <v>1.9900314731131442E-7</v>
      </c>
      <c r="BB35" s="2">
        <v>6.1231737634250582E-8</v>
      </c>
      <c r="BC35" s="2">
        <v>0</v>
      </c>
      <c r="BD35" s="2">
        <v>0</v>
      </c>
      <c r="BE35" s="2">
        <v>6.1231737634250582E-9</v>
      </c>
    </row>
    <row r="36" spans="1:57" x14ac:dyDescent="0.15">
      <c r="A36" s="2" t="s">
        <v>23</v>
      </c>
      <c r="B36" s="2">
        <v>0</v>
      </c>
      <c r="C36" s="2">
        <v>0</v>
      </c>
      <c r="D36" s="2">
        <v>0</v>
      </c>
      <c r="E36" s="2">
        <v>3.608128391640688E-10</v>
      </c>
      <c r="F36" s="2">
        <v>0</v>
      </c>
      <c r="G36" s="2">
        <v>0</v>
      </c>
      <c r="H36" s="2">
        <v>0</v>
      </c>
      <c r="I36" s="2">
        <v>3.608128391640688E-10</v>
      </c>
      <c r="J36" s="2">
        <v>0</v>
      </c>
      <c r="K36" s="2">
        <v>0</v>
      </c>
      <c r="L36" s="2">
        <v>0</v>
      </c>
      <c r="M36" s="2">
        <v>3.608128391640688E-10</v>
      </c>
      <c r="N36" s="2">
        <v>0</v>
      </c>
      <c r="O36" s="2">
        <v>0</v>
      </c>
      <c r="P36" s="2">
        <v>0</v>
      </c>
      <c r="Q36" s="2">
        <v>0</v>
      </c>
      <c r="R36" s="2">
        <v>3.608128391640688E-10</v>
      </c>
      <c r="S36" s="2">
        <v>0</v>
      </c>
      <c r="T36" s="2">
        <v>0</v>
      </c>
      <c r="U36" s="2">
        <v>7.2162567832813761E-10</v>
      </c>
      <c r="V36" s="2">
        <v>3.608128391640688E-10</v>
      </c>
      <c r="W36" s="2">
        <v>7.2162567832813761E-10</v>
      </c>
      <c r="X36" s="2">
        <v>3.608128391640688E-9</v>
      </c>
      <c r="Y36" s="2">
        <v>6.8554439441173075E-9</v>
      </c>
      <c r="Z36" s="2">
        <v>3.7885348112227223E-8</v>
      </c>
      <c r="AA36" s="2">
        <v>7.2162567832813765E-8</v>
      </c>
      <c r="AB36" s="2">
        <v>9.1646461147673488E-8</v>
      </c>
      <c r="AC36" s="2">
        <v>0</v>
      </c>
      <c r="AD36" s="2">
        <v>7.2162567832813761E-10</v>
      </c>
      <c r="AE36" s="2">
        <v>0</v>
      </c>
      <c r="AF36" s="2">
        <v>0</v>
      </c>
      <c r="AG36" s="2">
        <v>0</v>
      </c>
      <c r="AH36" s="2">
        <v>7.2162567832813761E-10</v>
      </c>
      <c r="AI36" s="2">
        <v>3.608128391640688E-10</v>
      </c>
      <c r="AJ36" s="2">
        <v>8.2885708925066384E-4</v>
      </c>
      <c r="AK36" s="2">
        <v>4.5484066505022513E-6</v>
      </c>
      <c r="AL36" s="2">
        <v>5.7787784320517259E-6</v>
      </c>
      <c r="AM36" s="2">
        <v>3.608128391640688E-10</v>
      </c>
      <c r="AN36" s="2">
        <v>7.2162567832813761E-10</v>
      </c>
      <c r="AO36" s="2">
        <v>2.8865027133125504E-9</v>
      </c>
      <c r="AP36" s="2">
        <v>4.3297540699688256E-9</v>
      </c>
      <c r="AQ36" s="2">
        <v>8.6595081399376513E-9</v>
      </c>
      <c r="AR36" s="2">
        <v>6.1888061424777741E-5</v>
      </c>
      <c r="AS36" s="2">
        <v>2.9947465650617709E-8</v>
      </c>
      <c r="AT36" s="2">
        <v>3.6633327560327911E-6</v>
      </c>
      <c r="AU36" s="2">
        <v>7.053891005657546E-7</v>
      </c>
      <c r="AV36" s="2">
        <v>2.5978524419812955E-8</v>
      </c>
      <c r="AW36" s="2">
        <v>7.2162567832813761E-9</v>
      </c>
      <c r="AX36" s="2">
        <v>0</v>
      </c>
      <c r="AY36" s="2">
        <v>3.608128391640688E-10</v>
      </c>
      <c r="AZ36" s="2">
        <v>1.1113035446253321E-7</v>
      </c>
      <c r="BA36" s="2">
        <v>4.6905669091328942E-9</v>
      </c>
      <c r="BB36" s="2">
        <v>4.3297540699688256E-9</v>
      </c>
      <c r="BC36" s="2">
        <v>2.2334314744255859E-7</v>
      </c>
      <c r="BD36" s="2">
        <v>1.5334545664472928E-7</v>
      </c>
      <c r="BE36" s="2">
        <v>4.5101604895508605E-8</v>
      </c>
    </row>
    <row r="37" spans="1:57" x14ac:dyDescent="0.15">
      <c r="A37" s="2" t="s">
        <v>22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4.9457451754255813E-8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5.291947337705372E-6</v>
      </c>
      <c r="AK37" s="2">
        <v>3.5876930077054711E-3</v>
      </c>
      <c r="AL37" s="2">
        <v>2.7201598464840696E-6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1.4837235526276743E-7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4.9457451754255813E-8</v>
      </c>
      <c r="BA37" s="2">
        <v>0</v>
      </c>
      <c r="BB37" s="2">
        <v>0</v>
      </c>
      <c r="BC37" s="2">
        <v>3.956596140340465E-7</v>
      </c>
      <c r="BD37" s="2">
        <v>1.4837235526276743E-7</v>
      </c>
      <c r="BE37" s="2">
        <v>4.9457451754255813E-8</v>
      </c>
    </row>
    <row r="38" spans="1:57" x14ac:dyDescent="0.15">
      <c r="A38" s="2" t="s">
        <v>21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3.8090556947172887E-9</v>
      </c>
      <c r="Y38" s="2">
        <v>1.1427167084151867E-8</v>
      </c>
      <c r="Z38" s="2">
        <v>2.6663389863021022E-8</v>
      </c>
      <c r="AA38" s="2">
        <v>3.4281501252455601E-8</v>
      </c>
      <c r="AB38" s="2">
        <v>2.6663389863021022E-8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4.9517724031324766E-8</v>
      </c>
      <c r="AK38" s="2">
        <v>-3.8090556947172887E-9</v>
      </c>
      <c r="AL38" s="2">
        <v>1.2938638474372635E-3</v>
      </c>
      <c r="AM38" s="2">
        <v>0</v>
      </c>
      <c r="AN38" s="2">
        <v>0</v>
      </c>
      <c r="AO38" s="2">
        <v>7.6181113894345774E-9</v>
      </c>
      <c r="AP38" s="2">
        <v>3.8090556947172887E-9</v>
      </c>
      <c r="AQ38" s="2">
        <v>1.1427167084151867E-8</v>
      </c>
      <c r="AR38" s="2">
        <v>-7.6181113894345771E-8</v>
      </c>
      <c r="AS38" s="2">
        <v>3.4281501252455601E-8</v>
      </c>
      <c r="AT38" s="2">
        <v>9.6750014645819141E-7</v>
      </c>
      <c r="AU38" s="2">
        <v>4.7232290614494384E-7</v>
      </c>
      <c r="AV38" s="2">
        <v>8.7608280978497658E-8</v>
      </c>
      <c r="AW38" s="2">
        <v>3.047244555773831E-8</v>
      </c>
      <c r="AX38" s="2">
        <v>0</v>
      </c>
      <c r="AY38" s="2">
        <v>0</v>
      </c>
      <c r="AZ38" s="2">
        <v>6.094489111547662E-8</v>
      </c>
      <c r="BA38" s="2">
        <v>3.8090556947172887E-9</v>
      </c>
      <c r="BB38" s="2">
        <v>7.6181113894345774E-9</v>
      </c>
      <c r="BC38" s="2">
        <v>4.1899612641890183E-8</v>
      </c>
      <c r="BD38" s="2">
        <v>4.5708668336607468E-8</v>
      </c>
      <c r="BE38" s="2">
        <v>3.4281501252455601E-8</v>
      </c>
    </row>
    <row r="39" spans="1:57" x14ac:dyDescent="0.15">
      <c r="A39" s="2" t="s">
        <v>20</v>
      </c>
      <c r="B39" s="2">
        <v>2.1270440893698844E-8</v>
      </c>
      <c r="C39" s="2">
        <v>2.1270440893698844E-8</v>
      </c>
      <c r="D39" s="2">
        <v>1.2762264536219306E-8</v>
      </c>
      <c r="E39" s="2">
        <v>4.6794969966137456E-8</v>
      </c>
      <c r="F39" s="2">
        <v>2.5524529072438612E-8</v>
      </c>
      <c r="G39" s="2">
        <v>2.5524529072438612E-8</v>
      </c>
      <c r="H39" s="2">
        <v>1.2762264536219306E-8</v>
      </c>
      <c r="I39" s="2">
        <v>4.6794969966137456E-8</v>
      </c>
      <c r="J39" s="2">
        <v>3.403270542991815E-8</v>
      </c>
      <c r="K39" s="2">
        <v>2.1270440893698844E-8</v>
      </c>
      <c r="L39" s="2">
        <v>1.2762264536219306E-8</v>
      </c>
      <c r="M39" s="2">
        <v>4.6794969966137456E-8</v>
      </c>
      <c r="N39" s="2">
        <v>1.2762264536219306E-8</v>
      </c>
      <c r="O39" s="2">
        <v>3.8286793608657919E-8</v>
      </c>
      <c r="P39" s="2">
        <v>2.5524529072438612E-8</v>
      </c>
      <c r="Q39" s="2">
        <v>2.1270440893698844E-8</v>
      </c>
      <c r="R39" s="2">
        <v>3.403270542991815E-8</v>
      </c>
      <c r="S39" s="2">
        <v>2.5524529072438612E-8</v>
      </c>
      <c r="T39" s="2">
        <v>2.5524529072438612E-8</v>
      </c>
      <c r="U39" s="2">
        <v>7.2319499038576062E-8</v>
      </c>
      <c r="V39" s="2">
        <v>6.80654108598363E-8</v>
      </c>
      <c r="W39" s="2">
        <v>7.2319499038576062E-8</v>
      </c>
      <c r="X39" s="2">
        <v>8.0827675396055612E-8</v>
      </c>
      <c r="Y39" s="2">
        <v>2.5524529072438612E-8</v>
      </c>
      <c r="Z39" s="2">
        <v>1.7016352714959075E-8</v>
      </c>
      <c r="AA39" s="2">
        <v>0</v>
      </c>
      <c r="AB39" s="2">
        <v>0</v>
      </c>
      <c r="AC39" s="2">
        <v>1.2251773954770534E-6</v>
      </c>
      <c r="AD39" s="2">
        <v>9.3589939932274912E-8</v>
      </c>
      <c r="AE39" s="2">
        <v>3.8286793608657919E-8</v>
      </c>
      <c r="AF39" s="2">
        <v>1.1979512311331189E-4</v>
      </c>
      <c r="AG39" s="2">
        <v>2.9778617251178381E-8</v>
      </c>
      <c r="AH39" s="2">
        <v>4.2824586928037842E-3</v>
      </c>
      <c r="AI39" s="2">
        <v>2.074506100362448E-4</v>
      </c>
      <c r="AJ39" s="2">
        <v>0</v>
      </c>
      <c r="AK39" s="2">
        <v>0</v>
      </c>
      <c r="AL39" s="2">
        <v>8.5081763574795374E-9</v>
      </c>
      <c r="AM39" s="2">
        <v>1.6878481971174294E-2</v>
      </c>
      <c r="AN39" s="2">
        <v>1.5580597954634401E-4</v>
      </c>
      <c r="AO39" s="2">
        <v>4.5888849184065885E-5</v>
      </c>
      <c r="AP39" s="2">
        <v>1.0209811628975445E-7</v>
      </c>
      <c r="AQ39" s="2">
        <v>6.80654108598363E-8</v>
      </c>
      <c r="AR39" s="2">
        <v>3.8286793608657919E-8</v>
      </c>
      <c r="AS39" s="2">
        <v>4.22856364966733E-6</v>
      </c>
      <c r="AT39" s="2">
        <v>5.1899875780625177E-7</v>
      </c>
      <c r="AU39" s="2">
        <v>3.5266391001752678E-6</v>
      </c>
      <c r="AV39" s="2">
        <v>7.9593989824221073E-6</v>
      </c>
      <c r="AW39" s="2">
        <v>2.6162642299249579E-6</v>
      </c>
      <c r="AX39" s="2">
        <v>3.1054843704800314E-7</v>
      </c>
      <c r="AY39" s="2">
        <v>4.6369561148263484E-7</v>
      </c>
      <c r="AZ39" s="2">
        <v>4.2540881787397687E-9</v>
      </c>
      <c r="BA39" s="2">
        <v>1.7441761532833051E-7</v>
      </c>
      <c r="BB39" s="2">
        <v>4.2540881787397687E-8</v>
      </c>
      <c r="BC39" s="2">
        <v>0</v>
      </c>
      <c r="BD39" s="2">
        <v>0</v>
      </c>
      <c r="BE39" s="2">
        <v>4.2540881787397687E-9</v>
      </c>
    </row>
    <row r="40" spans="1:57" x14ac:dyDescent="0.15">
      <c r="A40" s="2" t="s">
        <v>19</v>
      </c>
      <c r="B40" s="2">
        <v>2.2093263027660767E-8</v>
      </c>
      <c r="C40" s="2">
        <v>2.270696477842912E-8</v>
      </c>
      <c r="D40" s="2">
        <v>1.2642256065828104E-8</v>
      </c>
      <c r="E40" s="2">
        <v>4.1854459402401785E-8</v>
      </c>
      <c r="F40" s="2">
        <v>8.7145648609106347E-9</v>
      </c>
      <c r="G40" s="2">
        <v>2.0865859526124057E-8</v>
      </c>
      <c r="H40" s="2">
        <v>1.0064708712601014E-8</v>
      </c>
      <c r="I40" s="2">
        <v>3.6822105046101278E-8</v>
      </c>
      <c r="J40" s="2">
        <v>2.8230280535344313E-8</v>
      </c>
      <c r="K40" s="2">
        <v>1.5588024469516207E-8</v>
      </c>
      <c r="L40" s="2">
        <v>6.8734596086055717E-9</v>
      </c>
      <c r="M40" s="2">
        <v>4.369556465470684E-8</v>
      </c>
      <c r="N40" s="2">
        <v>5.7687964572225332E-9</v>
      </c>
      <c r="O40" s="2">
        <v>2.4916291081195195E-8</v>
      </c>
      <c r="P40" s="2">
        <v>2.184778232735342E-8</v>
      </c>
      <c r="Q40" s="2">
        <v>1.2887736766135446E-8</v>
      </c>
      <c r="R40" s="2">
        <v>2.8598501585805326E-8</v>
      </c>
      <c r="S40" s="2">
        <v>1.8533792873204309E-8</v>
      </c>
      <c r="T40" s="2">
        <v>1.8288312172896966E-8</v>
      </c>
      <c r="U40" s="2">
        <v>7.5485315344507618E-8</v>
      </c>
      <c r="V40" s="2">
        <v>7.4994353943892938E-8</v>
      </c>
      <c r="W40" s="2">
        <v>6.9471038186977738E-8</v>
      </c>
      <c r="X40" s="2">
        <v>1.43974430730256E-7</v>
      </c>
      <c r="Y40" s="2">
        <v>5.6460561070688626E-8</v>
      </c>
      <c r="Z40" s="2">
        <v>5.5355897919305583E-8</v>
      </c>
      <c r="AA40" s="2">
        <v>2.5775473532270893E-9</v>
      </c>
      <c r="AB40" s="2">
        <v>9.8192280122936732E-10</v>
      </c>
      <c r="AC40" s="2">
        <v>1.6140356045207726E-5</v>
      </c>
      <c r="AD40" s="2">
        <v>2.632375467640734E-5</v>
      </c>
      <c r="AE40" s="2">
        <v>3.7681287497176974E-8</v>
      </c>
      <c r="AF40" s="2">
        <v>2.8880558910458464E-5</v>
      </c>
      <c r="AG40" s="2">
        <v>4.2959122553784824E-9</v>
      </c>
      <c r="AH40" s="2">
        <v>1.8542004202629591E-4</v>
      </c>
      <c r="AI40" s="2">
        <v>5.0106047662532772E-5</v>
      </c>
      <c r="AJ40" s="2">
        <v>1.2274035015367092E-10</v>
      </c>
      <c r="AK40" s="2">
        <v>0</v>
      </c>
      <c r="AL40" s="2">
        <v>2.0252157775355704E-8</v>
      </c>
      <c r="AM40" s="2">
        <v>2.7843476595870037E-4</v>
      </c>
      <c r="AN40" s="2">
        <v>1.8275172818413017E-3</v>
      </c>
      <c r="AO40" s="2">
        <v>1.0907885822016674E-4</v>
      </c>
      <c r="AP40" s="2">
        <v>2.7434923066348528E-6</v>
      </c>
      <c r="AQ40" s="2">
        <v>1.096562288272896E-6</v>
      </c>
      <c r="AR40" s="2">
        <v>1.941752339431074E-7</v>
      </c>
      <c r="AS40" s="2">
        <v>4.8840962873498883E-5</v>
      </c>
      <c r="AT40" s="2">
        <v>2.9452774422874878E-6</v>
      </c>
      <c r="AU40" s="2">
        <v>3.0482565960664173E-6</v>
      </c>
      <c r="AV40" s="2">
        <v>1.1092585500927916E-4</v>
      </c>
      <c r="AW40" s="2">
        <v>5.1676142221698534E-5</v>
      </c>
      <c r="AX40" s="2">
        <v>1.8349682347973803E-7</v>
      </c>
      <c r="AY40" s="2">
        <v>3.699394153631642E-7</v>
      </c>
      <c r="AZ40" s="2">
        <v>1.2274035015367093E-9</v>
      </c>
      <c r="BA40" s="2">
        <v>2.6389175283039247E-7</v>
      </c>
      <c r="BB40" s="2">
        <v>8.0149448650347115E-8</v>
      </c>
      <c r="BC40" s="2">
        <v>1.2274035015367092E-10</v>
      </c>
      <c r="BD40" s="2">
        <v>3.6822105046101269E-10</v>
      </c>
      <c r="BE40" s="2">
        <v>9.5737473119863325E-9</v>
      </c>
    </row>
    <row r="41" spans="1:57" x14ac:dyDescent="0.15">
      <c r="A41" s="2" t="s">
        <v>18</v>
      </c>
      <c r="B41" s="2">
        <v>0</v>
      </c>
      <c r="C41" s="2">
        <v>0</v>
      </c>
      <c r="D41" s="2">
        <v>0</v>
      </c>
      <c r="E41" s="2">
        <v>2.9947561819254482E-8</v>
      </c>
      <c r="F41" s="2">
        <v>0</v>
      </c>
      <c r="G41" s="2">
        <v>9.9825206064181607E-9</v>
      </c>
      <c r="H41" s="2">
        <v>9.9825206064181607E-9</v>
      </c>
      <c r="I41" s="2">
        <v>1.9965041212836321E-8</v>
      </c>
      <c r="J41" s="2">
        <v>9.9825206064181607E-9</v>
      </c>
      <c r="K41" s="2">
        <v>9.9825206064181607E-9</v>
      </c>
      <c r="L41" s="2">
        <v>0</v>
      </c>
      <c r="M41" s="2">
        <v>1.9965041212836321E-8</v>
      </c>
      <c r="N41" s="2">
        <v>0</v>
      </c>
      <c r="O41" s="2">
        <v>9.9825206064181607E-9</v>
      </c>
      <c r="P41" s="2">
        <v>9.9825206064181607E-9</v>
      </c>
      <c r="Q41" s="2">
        <v>9.9825206064181607E-9</v>
      </c>
      <c r="R41" s="2">
        <v>9.9825206064181607E-9</v>
      </c>
      <c r="S41" s="2">
        <v>9.9825206064181607E-9</v>
      </c>
      <c r="T41" s="2">
        <v>9.9825206064181607E-9</v>
      </c>
      <c r="U41" s="2">
        <v>3.9930082425672643E-8</v>
      </c>
      <c r="V41" s="2">
        <v>5.9895123638508964E-8</v>
      </c>
      <c r="W41" s="2">
        <v>3.9930082425672643E-8</v>
      </c>
      <c r="X41" s="2">
        <v>9.9825206064181607E-8</v>
      </c>
      <c r="Y41" s="2">
        <v>6.9877644244927125E-8</v>
      </c>
      <c r="Z41" s="2">
        <v>6.9877644244927125E-8</v>
      </c>
      <c r="AA41" s="2">
        <v>0</v>
      </c>
      <c r="AB41" s="2">
        <v>0</v>
      </c>
      <c r="AC41" s="2">
        <v>9.9825206064181607E-9</v>
      </c>
      <c r="AD41" s="2">
        <v>1.9965041212836321E-8</v>
      </c>
      <c r="AE41" s="2">
        <v>9.9825206064181607E-9</v>
      </c>
      <c r="AF41" s="2">
        <v>4.9912603032090804E-8</v>
      </c>
      <c r="AG41" s="2">
        <v>9.9825206064181607E-9</v>
      </c>
      <c r="AH41" s="2">
        <v>4.8584927791437198E-5</v>
      </c>
      <c r="AI41" s="2">
        <v>1.0781122254931616E-5</v>
      </c>
      <c r="AJ41" s="2">
        <v>0</v>
      </c>
      <c r="AK41" s="2">
        <v>0</v>
      </c>
      <c r="AL41" s="2">
        <v>4.9912603032090804E-8</v>
      </c>
      <c r="AM41" s="2">
        <v>2.4057874661467772E-5</v>
      </c>
      <c r="AN41" s="2">
        <v>9.0172108637775266E-5</v>
      </c>
      <c r="AO41" s="2">
        <v>2.0685369917274855E-2</v>
      </c>
      <c r="AP41" s="2">
        <v>3.3940570061821754E-7</v>
      </c>
      <c r="AQ41" s="2">
        <v>2.8949309758612667E-7</v>
      </c>
      <c r="AR41" s="2">
        <v>5.6900367456583512E-7</v>
      </c>
      <c r="AS41" s="2">
        <v>3.7404504712248852E-5</v>
      </c>
      <c r="AT41" s="2">
        <v>7.9161388408896029E-6</v>
      </c>
      <c r="AU41" s="2">
        <v>-7.4669254136007854E-6</v>
      </c>
      <c r="AV41" s="2">
        <v>5.8487588233004011E-5</v>
      </c>
      <c r="AW41" s="2">
        <v>2.1642104674714575E-5</v>
      </c>
      <c r="AX41" s="2">
        <v>3.9930082425672643E-8</v>
      </c>
      <c r="AY41" s="2">
        <v>1.3975528848985425E-7</v>
      </c>
      <c r="AZ41" s="2">
        <v>9.9825206064181607E-9</v>
      </c>
      <c r="BA41" s="2">
        <v>2.795105769797085E-7</v>
      </c>
      <c r="BB41" s="2">
        <v>1.0980772667059978E-7</v>
      </c>
      <c r="BC41" s="2">
        <v>0</v>
      </c>
      <c r="BD41" s="2">
        <v>0</v>
      </c>
      <c r="BE41" s="2">
        <v>9.9825206064181607E-9</v>
      </c>
    </row>
    <row r="42" spans="1:57" x14ac:dyDescent="0.15">
      <c r="A42" s="2" t="s">
        <v>17</v>
      </c>
      <c r="B42" s="2">
        <v>1.830915881942544E-8</v>
      </c>
      <c r="C42" s="2">
        <v>1.830915881942544E-8</v>
      </c>
      <c r="D42" s="2">
        <v>8.6727594407804711E-9</v>
      </c>
      <c r="E42" s="2">
        <v>5.6854756334005318E-8</v>
      </c>
      <c r="F42" s="2">
        <v>3.8545597514579876E-9</v>
      </c>
      <c r="G42" s="2">
        <v>1.830915881942544E-8</v>
      </c>
      <c r="H42" s="2">
        <v>5.7818396271869802E-9</v>
      </c>
      <c r="I42" s="2">
        <v>4.1436517328173364E-8</v>
      </c>
      <c r="J42" s="2">
        <v>3.0836478011663901E-8</v>
      </c>
      <c r="K42" s="2">
        <v>1.156367925437396E-8</v>
      </c>
      <c r="L42" s="2">
        <v>3.8545597514579876E-9</v>
      </c>
      <c r="M42" s="2">
        <v>2.389827045903952E-7</v>
      </c>
      <c r="N42" s="2">
        <v>1.9272798757289938E-9</v>
      </c>
      <c r="O42" s="2">
        <v>2.6981918260205911E-8</v>
      </c>
      <c r="P42" s="2">
        <v>1.830915881942544E-8</v>
      </c>
      <c r="Q42" s="2">
        <v>6.7454795650514777E-9</v>
      </c>
      <c r="R42" s="2">
        <v>3.0836478011663901E-8</v>
      </c>
      <c r="S42" s="2">
        <v>1.4454599067967453E-8</v>
      </c>
      <c r="T42" s="2">
        <v>2.0236438695154431E-8</v>
      </c>
      <c r="U42" s="2">
        <v>9.6460357780236128E-7</v>
      </c>
      <c r="V42" s="2">
        <v>1.6189150956123545E-7</v>
      </c>
      <c r="W42" s="2">
        <v>-2.389827045903952E-7</v>
      </c>
      <c r="X42" s="2">
        <v>1.5000019272798757E-5</v>
      </c>
      <c r="Y42" s="2">
        <v>1.4743691049326802E-6</v>
      </c>
      <c r="Z42" s="2">
        <v>1.2536955591617105E-5</v>
      </c>
      <c r="AA42" s="2">
        <v>2.0043710707581533E-7</v>
      </c>
      <c r="AB42" s="2">
        <v>9.636399378644967E-9</v>
      </c>
      <c r="AC42" s="2">
        <v>3.4854856552558853E-6</v>
      </c>
      <c r="AD42" s="2">
        <v>4.1974228413501751E-5</v>
      </c>
      <c r="AE42" s="2">
        <v>2.4669182409331121E-7</v>
      </c>
      <c r="AF42" s="2">
        <v>2.1681898601951181E-7</v>
      </c>
      <c r="AG42" s="2">
        <v>1.3490959130102955E-8</v>
      </c>
      <c r="AH42" s="2">
        <v>2.177826259573763E-7</v>
      </c>
      <c r="AI42" s="2">
        <v>3.0065566061372304E-7</v>
      </c>
      <c r="AJ42" s="2">
        <v>9.636399378644969E-10</v>
      </c>
      <c r="AK42" s="2">
        <v>0</v>
      </c>
      <c r="AL42" s="2">
        <v>5.5891116396140823E-8</v>
      </c>
      <c r="AM42" s="2">
        <v>1.3105503154957158E-7</v>
      </c>
      <c r="AN42" s="2">
        <v>7.2590996519332552E-6</v>
      </c>
      <c r="AO42" s="2">
        <v>2.7184282647157459E-6</v>
      </c>
      <c r="AP42" s="2">
        <v>1.052392043417761E-2</v>
      </c>
      <c r="AQ42" s="2">
        <v>1.3806763210539906E-3</v>
      </c>
      <c r="AR42" s="2">
        <v>3.5847405688559285E-7</v>
      </c>
      <c r="AS42" s="2">
        <v>4.3368615403591682E-5</v>
      </c>
      <c r="AT42" s="2">
        <v>1.5476057402103819E-6</v>
      </c>
      <c r="AU42" s="2">
        <v>1.2691137981675424E-6</v>
      </c>
      <c r="AV42" s="2">
        <v>-2.4746273604360281E-6</v>
      </c>
      <c r="AW42" s="2">
        <v>4.1945801035334746E-4</v>
      </c>
      <c r="AX42" s="2">
        <v>3.372739782525739E-8</v>
      </c>
      <c r="AY42" s="2">
        <v>1.5129147024472599E-7</v>
      </c>
      <c r="AZ42" s="2">
        <v>3.2763757887392896E-8</v>
      </c>
      <c r="BA42" s="2">
        <v>4.2111065284678511E-7</v>
      </c>
      <c r="BB42" s="2">
        <v>2.5054638384476913E-7</v>
      </c>
      <c r="BC42" s="2">
        <v>9.636399378644969E-10</v>
      </c>
      <c r="BD42" s="2">
        <v>9.636399378644969E-10</v>
      </c>
      <c r="BE42" s="2">
        <v>5.7818396271869812E-8</v>
      </c>
    </row>
    <row r="43" spans="1:57" x14ac:dyDescent="0.15">
      <c r="A43" s="2" t="s">
        <v>16</v>
      </c>
      <c r="B43" s="2">
        <v>1.9174736034747958E-8</v>
      </c>
      <c r="C43" s="2">
        <v>1.8966314990892001E-8</v>
      </c>
      <c r="D43" s="2">
        <v>9.5873680173739791E-9</v>
      </c>
      <c r="E43" s="2">
        <v>6.5027365683058292E-8</v>
      </c>
      <c r="F43" s="2">
        <v>2.2926314824155168E-9</v>
      </c>
      <c r="G43" s="2">
        <v>1.8966314990892001E-8</v>
      </c>
      <c r="H43" s="2">
        <v>5.8357892279667696E-9</v>
      </c>
      <c r="I43" s="2">
        <v>4.3559998165894824E-8</v>
      </c>
      <c r="J43" s="2">
        <v>3.4806314323944662E-8</v>
      </c>
      <c r="K43" s="2">
        <v>1.2505262631357364E-8</v>
      </c>
      <c r="L43" s="2">
        <v>3.5431577455512532E-9</v>
      </c>
      <c r="M43" s="2">
        <v>1.7840841354069838E-7</v>
      </c>
      <c r="N43" s="2">
        <v>1.4589473069916924E-9</v>
      </c>
      <c r="O43" s="2">
        <v>2.6261051525850464E-8</v>
      </c>
      <c r="P43" s="2">
        <v>1.8757893947036046E-8</v>
      </c>
      <c r="Q43" s="2">
        <v>8.9621048858061115E-9</v>
      </c>
      <c r="R43" s="2">
        <v>3.0637893446825545E-8</v>
      </c>
      <c r="S43" s="2">
        <v>1.4381052026060969E-8</v>
      </c>
      <c r="T43" s="2">
        <v>1.9383157078603916E-8</v>
      </c>
      <c r="U43" s="2">
        <v>6.1088207954180732E-7</v>
      </c>
      <c r="V43" s="2">
        <v>2.1217262264536325E-7</v>
      </c>
      <c r="W43" s="2">
        <v>-7.7532628314415663E-8</v>
      </c>
      <c r="X43" s="2">
        <v>1.0179700624012605E-5</v>
      </c>
      <c r="Y43" s="2">
        <v>1.9039262356241588E-6</v>
      </c>
      <c r="Z43" s="2">
        <v>1.4911483582674379E-5</v>
      </c>
      <c r="AA43" s="2">
        <v>3.1158946056465429E-7</v>
      </c>
      <c r="AB43" s="2">
        <v>1.6256841420764573E-8</v>
      </c>
      <c r="AC43" s="2">
        <v>5.0021050525429454E-9</v>
      </c>
      <c r="AD43" s="2">
        <v>3.8084777343798849E-6</v>
      </c>
      <c r="AE43" s="2">
        <v>8.503578589323008E-8</v>
      </c>
      <c r="AF43" s="2">
        <v>4.3351577122038863E-8</v>
      </c>
      <c r="AG43" s="2">
        <v>1.0212631148941848E-8</v>
      </c>
      <c r="AH43" s="2">
        <v>7.2738944305728677E-8</v>
      </c>
      <c r="AI43" s="2">
        <v>1.7298946640044355E-7</v>
      </c>
      <c r="AJ43" s="2">
        <v>1.8757893947036047E-9</v>
      </c>
      <c r="AK43" s="2">
        <v>2.0842104385595606E-10</v>
      </c>
      <c r="AL43" s="2">
        <v>6.127578689365109E-8</v>
      </c>
      <c r="AM43" s="2">
        <v>3.022105135911363E-8</v>
      </c>
      <c r="AN43" s="2">
        <v>7.0848565437955149E-6</v>
      </c>
      <c r="AO43" s="2">
        <v>2.8263977757306204E-6</v>
      </c>
      <c r="AP43" s="2">
        <v>1.1069508418125964E-3</v>
      </c>
      <c r="AQ43" s="2">
        <v>3.0487913663666795E-3</v>
      </c>
      <c r="AR43" s="2">
        <v>3.5765051125682063E-7</v>
      </c>
      <c r="AS43" s="2">
        <v>3.8634383636447008E-5</v>
      </c>
      <c r="AT43" s="2">
        <v>1.6275599314711607E-6</v>
      </c>
      <c r="AU43" s="2">
        <v>1.5412736193147952E-6</v>
      </c>
      <c r="AV43" s="2">
        <v>4.89622716226412E-6</v>
      </c>
      <c r="AW43" s="2">
        <v>3.058424587013702E-4</v>
      </c>
      <c r="AX43" s="2">
        <v>2.4593683175002817E-8</v>
      </c>
      <c r="AY43" s="2">
        <v>1.2046736334874261E-7</v>
      </c>
      <c r="AZ43" s="2">
        <v>4.7936840086869895E-8</v>
      </c>
      <c r="BA43" s="2">
        <v>3.8182735234411148E-7</v>
      </c>
      <c r="BB43" s="2">
        <v>2.5760841020596166E-7</v>
      </c>
      <c r="BC43" s="2">
        <v>6.2526313156786817E-10</v>
      </c>
      <c r="BD43" s="2">
        <v>2.0842104385595606E-9</v>
      </c>
      <c r="BE43" s="2">
        <v>6.6486312990049984E-8</v>
      </c>
    </row>
    <row r="44" spans="1:57" x14ac:dyDescent="0.15">
      <c r="A44" s="2" t="s">
        <v>15</v>
      </c>
      <c r="B44" s="2">
        <v>1.1062470656796584E-9</v>
      </c>
      <c r="C44" s="2">
        <v>7.7437294597576073E-10</v>
      </c>
      <c r="D44" s="2">
        <v>5.5312353283982918E-10</v>
      </c>
      <c r="E44" s="2">
        <v>2.6549929576311798E-9</v>
      </c>
      <c r="F44" s="2">
        <v>1.1062470656796583E-10</v>
      </c>
      <c r="G44" s="2">
        <v>7.7437294597576073E-10</v>
      </c>
      <c r="H44" s="2">
        <v>2.2124941313593165E-10</v>
      </c>
      <c r="I44" s="2">
        <v>2.4337435444952481E-9</v>
      </c>
      <c r="J44" s="2">
        <v>1.991244718223385E-9</v>
      </c>
      <c r="K44" s="2">
        <v>6.6374823940779496E-10</v>
      </c>
      <c r="L44" s="2">
        <v>2.2124941313593165E-10</v>
      </c>
      <c r="M44" s="2">
        <v>3.0974917839030429E-9</v>
      </c>
      <c r="N44" s="2">
        <v>1.1062470656796583E-10</v>
      </c>
      <c r="O44" s="2">
        <v>1.4381211853835558E-9</v>
      </c>
      <c r="P44" s="2">
        <v>9.9562235911169249E-10</v>
      </c>
      <c r="Q44" s="2">
        <v>5.5312353283982918E-10</v>
      </c>
      <c r="R44" s="2">
        <v>1.7699953050874532E-9</v>
      </c>
      <c r="S44" s="2">
        <v>8.8499765254372661E-10</v>
      </c>
      <c r="T44" s="2">
        <v>9.9562235911169249E-10</v>
      </c>
      <c r="U44" s="2">
        <v>7.7437294597576081E-9</v>
      </c>
      <c r="V44" s="2">
        <v>1.0177473004252857E-8</v>
      </c>
      <c r="W44" s="2">
        <v>5.7524847415342232E-9</v>
      </c>
      <c r="X44" s="2">
        <v>4.4360507333754295E-8</v>
      </c>
      <c r="Y44" s="2">
        <v>7.5777923999056585E-8</v>
      </c>
      <c r="Z44" s="2">
        <v>2.9381922064451721E-7</v>
      </c>
      <c r="AA44" s="2">
        <v>1.5033897622586554E-7</v>
      </c>
      <c r="AB44" s="2">
        <v>7.3786679280833202E-8</v>
      </c>
      <c r="AC44" s="2">
        <v>1.4381211853835558E-9</v>
      </c>
      <c r="AD44" s="2">
        <v>4.3143635561506667E-9</v>
      </c>
      <c r="AE44" s="2">
        <v>7.7437294597576073E-10</v>
      </c>
      <c r="AF44" s="2">
        <v>3.3187411970389748E-10</v>
      </c>
      <c r="AG44" s="2">
        <v>4.424988262718633E-10</v>
      </c>
      <c r="AH44" s="2">
        <v>1.3385589494723865E-8</v>
      </c>
      <c r="AI44" s="2">
        <v>8.2968529925974375E-9</v>
      </c>
      <c r="AJ44" s="2">
        <v>3.3851160209797542E-8</v>
      </c>
      <c r="AK44" s="2">
        <v>3.4293659036069406E-9</v>
      </c>
      <c r="AL44" s="2">
        <v>1.4181313009067245E-5</v>
      </c>
      <c r="AM44" s="2">
        <v>7.6331047531896423E-9</v>
      </c>
      <c r="AN44" s="2">
        <v>4.4803006160026166E-8</v>
      </c>
      <c r="AO44" s="2">
        <v>6.338795686344442E-8</v>
      </c>
      <c r="AP44" s="2">
        <v>7.2459182802017618E-8</v>
      </c>
      <c r="AQ44" s="2">
        <v>1.4790523268137032E-7</v>
      </c>
      <c r="AR44" s="2">
        <v>7.5102858852166905E-4</v>
      </c>
      <c r="AS44" s="2">
        <v>2.087930711763787E-6</v>
      </c>
      <c r="AT44" s="2">
        <v>5.8179745678224593E-4</v>
      </c>
      <c r="AU44" s="2">
        <v>1.5480821437121137E-5</v>
      </c>
      <c r="AV44" s="2">
        <v>2.6990215908452301E-6</v>
      </c>
      <c r="AW44" s="2">
        <v>6.6773072884424182E-7</v>
      </c>
      <c r="AX44" s="2">
        <v>4.424988262718633E-10</v>
      </c>
      <c r="AY44" s="2">
        <v>2.9868670773350775E-9</v>
      </c>
      <c r="AZ44" s="2">
        <v>9.2703504103955369E-8</v>
      </c>
      <c r="BA44" s="2">
        <v>2.4779934271224343E-8</v>
      </c>
      <c r="BB44" s="2">
        <v>2.5111808390928239E-8</v>
      </c>
      <c r="BC44" s="2">
        <v>3.020054489305467E-8</v>
      </c>
      <c r="BD44" s="2">
        <v>4.1484264962987179E-8</v>
      </c>
      <c r="BE44" s="2">
        <v>4.4471132040322266E-8</v>
      </c>
    </row>
    <row r="45" spans="1:57" x14ac:dyDescent="0.15">
      <c r="A45" s="2" t="s">
        <v>14</v>
      </c>
      <c r="B45" s="2">
        <v>7.5172144210241445E-9</v>
      </c>
      <c r="C45" s="2">
        <v>7.5172144210241445E-9</v>
      </c>
      <c r="D45" s="2">
        <v>4.5103286526144872E-9</v>
      </c>
      <c r="E45" s="2">
        <v>2.7061971915686922E-8</v>
      </c>
      <c r="F45" s="2">
        <v>1.5034428842048291E-9</v>
      </c>
      <c r="G45" s="2">
        <v>7.5172144210241445E-9</v>
      </c>
      <c r="H45" s="2">
        <v>1.5034428842048291E-9</v>
      </c>
      <c r="I45" s="2">
        <v>2.4055086147277265E-8</v>
      </c>
      <c r="J45" s="2">
        <v>1.6537871726253121E-8</v>
      </c>
      <c r="K45" s="2">
        <v>4.5103286526144872E-9</v>
      </c>
      <c r="L45" s="2">
        <v>1.5034428842048291E-9</v>
      </c>
      <c r="M45" s="2">
        <v>3.0068857684096578E-8</v>
      </c>
      <c r="N45" s="2">
        <v>0</v>
      </c>
      <c r="O45" s="2">
        <v>1.5034428842048289E-8</v>
      </c>
      <c r="P45" s="2">
        <v>7.5172144210241445E-9</v>
      </c>
      <c r="Q45" s="2">
        <v>4.5103286526144872E-9</v>
      </c>
      <c r="R45" s="2">
        <v>1.5034428842048289E-8</v>
      </c>
      <c r="S45" s="2">
        <v>6.0137715368193163E-9</v>
      </c>
      <c r="T45" s="2">
        <v>9.0206573052289744E-9</v>
      </c>
      <c r="U45" s="2">
        <v>5.8634272483988328E-8</v>
      </c>
      <c r="V45" s="2">
        <v>7.9682472862855936E-8</v>
      </c>
      <c r="W45" s="2">
        <v>4.6606729410349702E-8</v>
      </c>
      <c r="X45" s="2">
        <v>3.563159635565445E-7</v>
      </c>
      <c r="Y45" s="2">
        <v>2.9617824818835137E-7</v>
      </c>
      <c r="Z45" s="2">
        <v>8.9905884475448782E-7</v>
      </c>
      <c r="AA45" s="2">
        <v>5.2620500947169021E-8</v>
      </c>
      <c r="AB45" s="2">
        <v>9.0206573052289744E-9</v>
      </c>
      <c r="AC45" s="2">
        <v>1.6537871726253121E-8</v>
      </c>
      <c r="AD45" s="2">
        <v>4.9613615178759365E-8</v>
      </c>
      <c r="AE45" s="2">
        <v>7.5172144210241445E-9</v>
      </c>
      <c r="AF45" s="2">
        <v>3.0068857684096581E-9</v>
      </c>
      <c r="AG45" s="2">
        <v>4.5103286526144872E-9</v>
      </c>
      <c r="AH45" s="2">
        <v>5.7130829599783506E-8</v>
      </c>
      <c r="AI45" s="2">
        <v>1.5485461707309739E-7</v>
      </c>
      <c r="AJ45" s="2">
        <v>1.5034428842048291E-9</v>
      </c>
      <c r="AK45" s="2">
        <v>0</v>
      </c>
      <c r="AL45" s="2">
        <v>1.0674444477854287E-7</v>
      </c>
      <c r="AM45" s="2">
        <v>3.6082629220915898E-8</v>
      </c>
      <c r="AN45" s="2">
        <v>1.4393962173377032E-5</v>
      </c>
      <c r="AO45" s="2">
        <v>1.046396247406561E-5</v>
      </c>
      <c r="AP45" s="2">
        <v>1.4538292690260699E-6</v>
      </c>
      <c r="AQ45" s="2">
        <v>1.6975373605556728E-5</v>
      </c>
      <c r="AR45" s="2">
        <v>3.483477162702589E-6</v>
      </c>
      <c r="AS45" s="2">
        <v>9.2042652674624893E-3</v>
      </c>
      <c r="AT45" s="2">
        <v>2.0171392488799349E-4</v>
      </c>
      <c r="AU45" s="2">
        <v>4.5208527528039206E-6</v>
      </c>
      <c r="AV45" s="2">
        <v>1.2530595062693566E-4</v>
      </c>
      <c r="AW45" s="2">
        <v>7.846257930661214E-4</v>
      </c>
      <c r="AX45" s="2">
        <v>1.3530985957843461E-8</v>
      </c>
      <c r="AY45" s="2">
        <v>7.9682472862855936E-8</v>
      </c>
      <c r="AZ45" s="2">
        <v>1.3530985957843461E-8</v>
      </c>
      <c r="BA45" s="2">
        <v>3.8939170700905067E-7</v>
      </c>
      <c r="BB45" s="2">
        <v>2.4806807589379682E-7</v>
      </c>
      <c r="BC45" s="2">
        <v>0</v>
      </c>
      <c r="BD45" s="2">
        <v>3.0068857684096581E-9</v>
      </c>
      <c r="BE45" s="2">
        <v>7.2165258441831795E-8</v>
      </c>
    </row>
    <row r="46" spans="1:57" x14ac:dyDescent="0.15">
      <c r="A46" s="2" t="s">
        <v>13</v>
      </c>
      <c r="B46" s="2">
        <v>4.9279695122952835E-9</v>
      </c>
      <c r="C46" s="2">
        <v>3.2853130081968559E-9</v>
      </c>
      <c r="D46" s="2">
        <v>3.2853130081968559E-9</v>
      </c>
      <c r="E46" s="2">
        <v>9.855939024590567E-9</v>
      </c>
      <c r="F46" s="2">
        <v>0</v>
      </c>
      <c r="G46" s="2">
        <v>3.2853130081968559E-9</v>
      </c>
      <c r="H46" s="2">
        <v>1.642656504098428E-9</v>
      </c>
      <c r="I46" s="2">
        <v>8.2132825204921403E-9</v>
      </c>
      <c r="J46" s="2">
        <v>8.2132825204921403E-9</v>
      </c>
      <c r="K46" s="2">
        <v>1.642656504098428E-9</v>
      </c>
      <c r="L46" s="2">
        <v>0</v>
      </c>
      <c r="M46" s="2">
        <v>9.855939024590567E-9</v>
      </c>
      <c r="N46" s="2">
        <v>0</v>
      </c>
      <c r="O46" s="2">
        <v>4.9279695122952835E-9</v>
      </c>
      <c r="P46" s="2">
        <v>4.9279695122952835E-9</v>
      </c>
      <c r="Q46" s="2">
        <v>3.2853130081968559E-9</v>
      </c>
      <c r="R46" s="2">
        <v>6.5706260163937119E-9</v>
      </c>
      <c r="S46" s="2">
        <v>3.2853130081968559E-9</v>
      </c>
      <c r="T46" s="2">
        <v>1.642656504098428E-9</v>
      </c>
      <c r="U46" s="2">
        <v>2.7925160569673278E-8</v>
      </c>
      <c r="V46" s="2">
        <v>3.9423756098362268E-8</v>
      </c>
      <c r="W46" s="2">
        <v>1.6426565040984281E-8</v>
      </c>
      <c r="X46" s="2">
        <v>1.2648455081557898E-7</v>
      </c>
      <c r="Y46" s="2">
        <v>1.7412158943443337E-7</v>
      </c>
      <c r="Z46" s="2">
        <v>3.925949044795243E-7</v>
      </c>
      <c r="AA46" s="2">
        <v>1.5769502439344907E-7</v>
      </c>
      <c r="AB46" s="2">
        <v>7.7204855692626119E-8</v>
      </c>
      <c r="AC46" s="2">
        <v>4.9279695122952835E-9</v>
      </c>
      <c r="AD46" s="2">
        <v>1.3141252032787424E-8</v>
      </c>
      <c r="AE46" s="2">
        <v>1.642656504098428E-9</v>
      </c>
      <c r="AF46" s="2">
        <v>1.642656504098428E-9</v>
      </c>
      <c r="AG46" s="2">
        <v>1.642656504098428E-9</v>
      </c>
      <c r="AH46" s="2">
        <v>2.9567817073771704E-8</v>
      </c>
      <c r="AI46" s="2">
        <v>1.8069221545082711E-8</v>
      </c>
      <c r="AJ46" s="2">
        <v>1.1498595528688997E-8</v>
      </c>
      <c r="AK46" s="2">
        <v>3.2853130081968559E-9</v>
      </c>
      <c r="AL46" s="2">
        <v>2.5953972764755163E-7</v>
      </c>
      <c r="AM46" s="2">
        <v>1.4783908536885852E-8</v>
      </c>
      <c r="AN46" s="2">
        <v>1.6262299390574439E-7</v>
      </c>
      <c r="AO46" s="2">
        <v>2.5132644512705948E-7</v>
      </c>
      <c r="AP46" s="2">
        <v>2.2175862805328779E-7</v>
      </c>
      <c r="AQ46" s="2">
        <v>4.1394943903280389E-7</v>
      </c>
      <c r="AR46" s="2">
        <v>1.8428634788179442E-4</v>
      </c>
      <c r="AS46" s="2">
        <v>8.9051694400183972E-5</v>
      </c>
      <c r="AT46" s="2">
        <v>4.8456182137753172E-3</v>
      </c>
      <c r="AU46" s="2">
        <v>3.6843142730423637E-5</v>
      </c>
      <c r="AV46" s="2">
        <v>1.2321566437242308E-5</v>
      </c>
      <c r="AW46" s="2">
        <v>3.8471015325985186E-6</v>
      </c>
      <c r="AX46" s="2">
        <v>1.642656504098428E-9</v>
      </c>
      <c r="AY46" s="2">
        <v>9.855939024590567E-9</v>
      </c>
      <c r="AZ46" s="2">
        <v>9.5274077237708836E-8</v>
      </c>
      <c r="BA46" s="2">
        <v>7.5562199188527689E-8</v>
      </c>
      <c r="BB46" s="2">
        <v>6.7348916668035539E-8</v>
      </c>
      <c r="BC46" s="2">
        <v>1.9711878049181134E-8</v>
      </c>
      <c r="BD46" s="2">
        <v>3.6138443090165421E-8</v>
      </c>
      <c r="BE46" s="2">
        <v>5.9135634147543409E-8</v>
      </c>
    </row>
    <row r="47" spans="1:57" x14ac:dyDescent="0.15">
      <c r="A47" s="2" t="s">
        <v>12</v>
      </c>
      <c r="B47" s="2">
        <v>5.759870978890073E-9</v>
      </c>
      <c r="C47" s="2">
        <v>2.8799354894450365E-9</v>
      </c>
      <c r="D47" s="2">
        <v>2.8799354894450365E-9</v>
      </c>
      <c r="E47" s="2">
        <v>1.7279612936670217E-8</v>
      </c>
      <c r="F47" s="2">
        <v>0</v>
      </c>
      <c r="G47" s="2">
        <v>5.759870978890073E-9</v>
      </c>
      <c r="H47" s="2">
        <v>2.8799354894450365E-9</v>
      </c>
      <c r="I47" s="2">
        <v>1.1519741957780146E-8</v>
      </c>
      <c r="J47" s="2">
        <v>8.6398064683351087E-9</v>
      </c>
      <c r="K47" s="2">
        <v>2.8799354894450365E-9</v>
      </c>
      <c r="L47" s="2">
        <v>0</v>
      </c>
      <c r="M47" s="2">
        <v>1.439967744722518E-8</v>
      </c>
      <c r="N47" s="2">
        <v>0</v>
      </c>
      <c r="O47" s="2">
        <v>8.6398064683351087E-9</v>
      </c>
      <c r="P47" s="2">
        <v>5.759870978890073E-9</v>
      </c>
      <c r="Q47" s="2">
        <v>2.8799354894450365E-9</v>
      </c>
      <c r="R47" s="2">
        <v>1.1519741957780146E-8</v>
      </c>
      <c r="S47" s="2">
        <v>5.759870978890073E-9</v>
      </c>
      <c r="T47" s="2">
        <v>5.759870978890073E-9</v>
      </c>
      <c r="U47" s="2">
        <v>2.879935489445036E-8</v>
      </c>
      <c r="V47" s="2">
        <v>4.031909685223051E-8</v>
      </c>
      <c r="W47" s="2">
        <v>2.3039483915560292E-8</v>
      </c>
      <c r="X47" s="2">
        <v>8.0638193704461019E-8</v>
      </c>
      <c r="Y47" s="2">
        <v>1.0367767762002129E-7</v>
      </c>
      <c r="Z47" s="2">
        <v>9.791780664113123E-8</v>
      </c>
      <c r="AA47" s="2">
        <v>2.3039483915560292E-8</v>
      </c>
      <c r="AB47" s="2">
        <v>1.1519741957780146E-8</v>
      </c>
      <c r="AC47" s="2">
        <v>8.6398064683351087E-9</v>
      </c>
      <c r="AD47" s="2">
        <v>1.7279612936670217E-8</v>
      </c>
      <c r="AE47" s="2">
        <v>2.8799354894450365E-9</v>
      </c>
      <c r="AF47" s="2">
        <v>0</v>
      </c>
      <c r="AG47" s="2">
        <v>2.8799354894450365E-9</v>
      </c>
      <c r="AH47" s="2">
        <v>1.439967744722518E-8</v>
      </c>
      <c r="AI47" s="2">
        <v>8.6398064683351087E-9</v>
      </c>
      <c r="AJ47" s="2">
        <v>2.8799354894450365E-9</v>
      </c>
      <c r="AK47" s="2">
        <v>0</v>
      </c>
      <c r="AL47" s="2">
        <v>1.0367767762002129E-7</v>
      </c>
      <c r="AM47" s="2">
        <v>-5.1838838810010646E-8</v>
      </c>
      <c r="AN47" s="2">
        <v>1.7222014226881316E-6</v>
      </c>
      <c r="AO47" s="2">
        <v>1.4537914350718544E-5</v>
      </c>
      <c r="AP47" s="2">
        <v>3.110330328600639E-7</v>
      </c>
      <c r="AQ47" s="2">
        <v>-7.891023241079399E-7</v>
      </c>
      <c r="AR47" s="2">
        <v>1.9353166489070645E-6</v>
      </c>
      <c r="AS47" s="2">
        <v>1.3498257639028886E-5</v>
      </c>
      <c r="AT47" s="2">
        <v>2.5331912565158539E-5</v>
      </c>
      <c r="AU47" s="2">
        <v>8.5472683811882617E-3</v>
      </c>
      <c r="AV47" s="2">
        <v>2.5323272758690205E-5</v>
      </c>
      <c r="AW47" s="2">
        <v>1.0690320536819974E-5</v>
      </c>
      <c r="AX47" s="2">
        <v>8.6398064683351087E-9</v>
      </c>
      <c r="AY47" s="2">
        <v>4.8958903320565615E-8</v>
      </c>
      <c r="AZ47" s="2">
        <v>1.439967744722518E-8</v>
      </c>
      <c r="BA47" s="2">
        <v>2.2175503268726782E-7</v>
      </c>
      <c r="BB47" s="2">
        <v>1.3823690349336174E-7</v>
      </c>
      <c r="BC47" s="2">
        <v>0</v>
      </c>
      <c r="BD47" s="2">
        <v>5.759870978890073E-9</v>
      </c>
      <c r="BE47" s="2">
        <v>3.7439161362785466E-8</v>
      </c>
    </row>
    <row r="48" spans="1:57" x14ac:dyDescent="0.15">
      <c r="A48" s="2" t="s">
        <v>11</v>
      </c>
      <c r="B48" s="2">
        <v>6.6343147991217942E-9</v>
      </c>
      <c r="C48" s="2">
        <v>6.6343147991217942E-9</v>
      </c>
      <c r="D48" s="2">
        <v>4.4228765327478625E-9</v>
      </c>
      <c r="E48" s="2">
        <v>2.1008663530552346E-8</v>
      </c>
      <c r="F48" s="2">
        <v>1.1057191331869656E-9</v>
      </c>
      <c r="G48" s="2">
        <v>6.6343147991217942E-9</v>
      </c>
      <c r="H48" s="2">
        <v>2.2114382663739313E-9</v>
      </c>
      <c r="I48" s="2">
        <v>1.8797225264178414E-8</v>
      </c>
      <c r="J48" s="2">
        <v>1.3268629598243588E-8</v>
      </c>
      <c r="K48" s="2">
        <v>3.3171573995608971E-9</v>
      </c>
      <c r="L48" s="2">
        <v>1.1057191331869656E-9</v>
      </c>
      <c r="M48" s="2">
        <v>2.3220101796926278E-8</v>
      </c>
      <c r="N48" s="2">
        <v>1.1057191331869656E-9</v>
      </c>
      <c r="O48" s="2">
        <v>1.2162910465056623E-8</v>
      </c>
      <c r="P48" s="2">
        <v>6.6343147991217942E-9</v>
      </c>
      <c r="Q48" s="2">
        <v>3.3171573995608971E-9</v>
      </c>
      <c r="R48" s="2">
        <v>1.3268629598243588E-8</v>
      </c>
      <c r="S48" s="2">
        <v>4.4228765327478625E-9</v>
      </c>
      <c r="T48" s="2">
        <v>7.7400339323087592E-9</v>
      </c>
      <c r="U48" s="2">
        <v>4.5334484460665588E-8</v>
      </c>
      <c r="V48" s="2">
        <v>6.3025990591657041E-8</v>
      </c>
      <c r="W48" s="2">
        <v>3.53830122619829E-8</v>
      </c>
      <c r="X48" s="2">
        <v>1.5369495951298823E-7</v>
      </c>
      <c r="Y48" s="2">
        <v>1.7912649957628844E-7</v>
      </c>
      <c r="Z48" s="2">
        <v>3.5493584175301602E-7</v>
      </c>
      <c r="AA48" s="2">
        <v>2.4325820930113245E-8</v>
      </c>
      <c r="AB48" s="2">
        <v>7.7400339323087592E-9</v>
      </c>
      <c r="AC48" s="2">
        <v>8.8457530654957251E-9</v>
      </c>
      <c r="AD48" s="2">
        <v>2.6537259196487177E-8</v>
      </c>
      <c r="AE48" s="2">
        <v>5.5285956659348284E-9</v>
      </c>
      <c r="AF48" s="2">
        <v>2.2114382663739313E-9</v>
      </c>
      <c r="AG48" s="2">
        <v>3.3171573995608971E-9</v>
      </c>
      <c r="AH48" s="2">
        <v>4.312304619429166E-8</v>
      </c>
      <c r="AI48" s="2">
        <v>8.4034654122209384E-8</v>
      </c>
      <c r="AJ48" s="2">
        <v>1.1057191331869656E-9</v>
      </c>
      <c r="AK48" s="2">
        <v>0</v>
      </c>
      <c r="AL48" s="2">
        <v>1.0062044112001387E-7</v>
      </c>
      <c r="AM48" s="2">
        <v>2.6537259196487177E-8</v>
      </c>
      <c r="AN48" s="2">
        <v>2.8892440950175408E-5</v>
      </c>
      <c r="AO48" s="2">
        <v>9.4760129714122968E-6</v>
      </c>
      <c r="AP48" s="2">
        <v>1.6928559929092445E-6</v>
      </c>
      <c r="AQ48" s="2">
        <v>-4.105535141523204E-6</v>
      </c>
      <c r="AR48" s="2">
        <v>4.208367020909591E-6</v>
      </c>
      <c r="AS48" s="2">
        <v>3.4927124263369917E-4</v>
      </c>
      <c r="AT48" s="2">
        <v>6.9264457941097904E-5</v>
      </c>
      <c r="AU48" s="2">
        <v>5.5894102182601118E-6</v>
      </c>
      <c r="AV48" s="2">
        <v>1.6170196933000498E-2</v>
      </c>
      <c r="AW48" s="2">
        <v>1.307537200814517E-3</v>
      </c>
      <c r="AX48" s="2">
        <v>1.1057191331869657E-8</v>
      </c>
      <c r="AY48" s="2">
        <v>6.7448867124404911E-8</v>
      </c>
      <c r="AZ48" s="2">
        <v>9.9514721986826909E-9</v>
      </c>
      <c r="BA48" s="2">
        <v>2.8085265982948929E-7</v>
      </c>
      <c r="BB48" s="2">
        <v>1.7912649957628844E-7</v>
      </c>
      <c r="BC48" s="2">
        <v>1.1057191331869656E-9</v>
      </c>
      <c r="BD48" s="2">
        <v>3.3171573995608971E-9</v>
      </c>
      <c r="BE48" s="2">
        <v>5.0863080126600419E-8</v>
      </c>
    </row>
    <row r="49" spans="1:57" x14ac:dyDescent="0.15">
      <c r="A49" s="2" t="s">
        <v>10</v>
      </c>
      <c r="B49" s="2">
        <v>7.6051410753669497E-9</v>
      </c>
      <c r="C49" s="2">
        <v>7.0201302234156446E-9</v>
      </c>
      <c r="D49" s="2">
        <v>3.5100651117078223E-9</v>
      </c>
      <c r="E49" s="2">
        <v>2.8080520893662578E-8</v>
      </c>
      <c r="F49" s="2">
        <v>1.4625271298782594E-9</v>
      </c>
      <c r="G49" s="2">
        <v>8.4826573532939057E-9</v>
      </c>
      <c r="H49" s="2">
        <v>2.340043407805215E-9</v>
      </c>
      <c r="I49" s="2">
        <v>2.7495510041711277E-8</v>
      </c>
      <c r="J49" s="2">
        <v>1.6672809280612154E-8</v>
      </c>
      <c r="K49" s="2">
        <v>3.8025705376834749E-9</v>
      </c>
      <c r="L49" s="2">
        <v>1.1700217039026075E-9</v>
      </c>
      <c r="M49" s="2">
        <v>3.071306972744344E-8</v>
      </c>
      <c r="N49" s="2">
        <v>5.8501085195130375E-10</v>
      </c>
      <c r="O49" s="2">
        <v>1.8135336410490415E-8</v>
      </c>
      <c r="P49" s="2">
        <v>8.1901519273182515E-9</v>
      </c>
      <c r="Q49" s="2">
        <v>3.8025705376834749E-9</v>
      </c>
      <c r="R49" s="2">
        <v>1.6965314706587811E-8</v>
      </c>
      <c r="S49" s="2">
        <v>5.2650976675617335E-9</v>
      </c>
      <c r="T49" s="2">
        <v>1.1700217039026075E-8</v>
      </c>
      <c r="U49" s="2">
        <v>5.382099837951995E-8</v>
      </c>
      <c r="V49" s="2">
        <v>6.6691237122448616E-8</v>
      </c>
      <c r="W49" s="2">
        <v>5.5868536361349503E-8</v>
      </c>
      <c r="X49" s="2">
        <v>1.1612465411233381E-7</v>
      </c>
      <c r="Y49" s="2">
        <v>2.6530242135991623E-7</v>
      </c>
      <c r="Z49" s="2">
        <v>6.3795433405289669E-7</v>
      </c>
      <c r="AA49" s="2">
        <v>4.5923351878177339E-8</v>
      </c>
      <c r="AB49" s="2">
        <v>2.0475379818295629E-9</v>
      </c>
      <c r="AC49" s="2">
        <v>1.1992722465001726E-8</v>
      </c>
      <c r="AD49" s="2">
        <v>2.6032982911833016E-8</v>
      </c>
      <c r="AE49" s="2">
        <v>7.6051410753669497E-9</v>
      </c>
      <c r="AF49" s="2">
        <v>3.2175596857321706E-9</v>
      </c>
      <c r="AG49" s="2">
        <v>5.5576030935373852E-9</v>
      </c>
      <c r="AH49" s="2">
        <v>-1.0296190994342946E-7</v>
      </c>
      <c r="AI49" s="2">
        <v>2.7027501360150231E-7</v>
      </c>
      <c r="AJ49" s="2">
        <v>5.8501085195130375E-10</v>
      </c>
      <c r="AK49" s="2">
        <v>0</v>
      </c>
      <c r="AL49" s="2">
        <v>1.4947027267355812E-7</v>
      </c>
      <c r="AM49" s="2">
        <v>-5.0018427841836472E-8</v>
      </c>
      <c r="AN49" s="2">
        <v>3.8417370142216141E-5</v>
      </c>
      <c r="AO49" s="2">
        <v>1.882594172121893E-5</v>
      </c>
      <c r="AP49" s="2">
        <v>1.4697052130317018E-4</v>
      </c>
      <c r="AQ49" s="2">
        <v>3.2399656013619057E-5</v>
      </c>
      <c r="AR49" s="2">
        <v>2.0843936655024952E-6</v>
      </c>
      <c r="AS49" s="2">
        <v>4.3661495170735419E-4</v>
      </c>
      <c r="AT49" s="2">
        <v>2.194989967063889E-5</v>
      </c>
      <c r="AU49" s="2">
        <v>5.9905111239813506E-6</v>
      </c>
      <c r="AV49" s="2">
        <v>2.4773162042155886E-4</v>
      </c>
      <c r="AW49" s="2">
        <v>3.5549304714602458E-3</v>
      </c>
      <c r="AX49" s="2">
        <v>1.9597863540368676E-8</v>
      </c>
      <c r="AY49" s="2">
        <v>1.2811737657733551E-7</v>
      </c>
      <c r="AZ49" s="2">
        <v>7.6051410753669497E-9</v>
      </c>
      <c r="BA49" s="2">
        <v>5.5751534190959238E-7</v>
      </c>
      <c r="BB49" s="2">
        <v>3.3901378870578051E-7</v>
      </c>
      <c r="BC49" s="2">
        <v>0</v>
      </c>
      <c r="BD49" s="2">
        <v>5.8501085195130375E-10</v>
      </c>
      <c r="BE49" s="2">
        <v>9.0969187478427729E-8</v>
      </c>
    </row>
    <row r="50" spans="1:57" x14ac:dyDescent="0.15">
      <c r="A50" s="2" t="s">
        <v>9</v>
      </c>
      <c r="B50" s="2">
        <v>1.2330831209339528E-6</v>
      </c>
      <c r="C50" s="2">
        <v>1.4620268925731559E-6</v>
      </c>
      <c r="D50" s="2">
        <v>1.4069426768404151E-6</v>
      </c>
      <c r="E50" s="2">
        <v>2.3623095434551343E-6</v>
      </c>
      <c r="F50" s="2">
        <v>7.9470457072755921E-7</v>
      </c>
      <c r="G50" s="2">
        <v>1.7001513668344823E-6</v>
      </c>
      <c r="H50" s="2">
        <v>1.6685927015709329E-6</v>
      </c>
      <c r="I50" s="2">
        <v>1.1670968208374406E-6</v>
      </c>
      <c r="J50" s="2">
        <v>1.3673508967825081E-6</v>
      </c>
      <c r="K50" s="2">
        <v>1.3019383905998786E-6</v>
      </c>
      <c r="L50" s="2">
        <v>9.393006370260032E-7</v>
      </c>
      <c r="M50" s="2">
        <v>8.2052529685228136E-7</v>
      </c>
      <c r="N50" s="2">
        <v>9.8577794405050305E-7</v>
      </c>
      <c r="O50" s="2">
        <v>1.0448787171804226E-6</v>
      </c>
      <c r="P50" s="2">
        <v>1.1401285068849531E-6</v>
      </c>
      <c r="Q50" s="2">
        <v>1.0345504267305337E-6</v>
      </c>
      <c r="R50" s="2">
        <v>1.1791464930289777E-6</v>
      </c>
      <c r="S50" s="2">
        <v>1.1653754390957925E-6</v>
      </c>
      <c r="T50" s="2">
        <v>1.0081559066919288E-6</v>
      </c>
      <c r="U50" s="2">
        <v>1.1171767503296445E-6</v>
      </c>
      <c r="V50" s="2">
        <v>2.2532886998174188E-6</v>
      </c>
      <c r="W50" s="2">
        <v>1.401204737701588E-6</v>
      </c>
      <c r="X50" s="2">
        <v>7.9757354029697265E-7</v>
      </c>
      <c r="Y50" s="2">
        <v>3.9649159449295553E-7</v>
      </c>
      <c r="Z50" s="2">
        <v>1.0729946189606756E-7</v>
      </c>
      <c r="AA50" s="2">
        <v>1.1475878277654283E-9</v>
      </c>
      <c r="AB50" s="2">
        <v>0</v>
      </c>
      <c r="AC50" s="2">
        <v>4.5501857370899243E-7</v>
      </c>
      <c r="AD50" s="2">
        <v>5.0666002595843662E-7</v>
      </c>
      <c r="AE50" s="2">
        <v>7.0576651407573846E-7</v>
      </c>
      <c r="AF50" s="2">
        <v>4.5501857370899243E-7</v>
      </c>
      <c r="AG50" s="2">
        <v>9.3298890397329325E-7</v>
      </c>
      <c r="AH50" s="2">
        <v>8.6069087082407133E-8</v>
      </c>
      <c r="AI50" s="2">
        <v>8.0904941857462709E-8</v>
      </c>
      <c r="AJ50" s="2">
        <v>0</v>
      </c>
      <c r="AK50" s="2">
        <v>0</v>
      </c>
      <c r="AL50" s="2">
        <v>0</v>
      </c>
      <c r="AM50" s="2">
        <v>1.2164430974313542E-7</v>
      </c>
      <c r="AN50" s="2">
        <v>9.1233232307351571E-8</v>
      </c>
      <c r="AO50" s="2">
        <v>2.1804168727543139E-8</v>
      </c>
      <c r="AP50" s="2">
        <v>2.7886384214699914E-7</v>
      </c>
      <c r="AQ50" s="2">
        <v>2.0312304551448084E-7</v>
      </c>
      <c r="AR50" s="2">
        <v>0</v>
      </c>
      <c r="AS50" s="2">
        <v>1.4344847847067857E-8</v>
      </c>
      <c r="AT50" s="2">
        <v>1.7213817416481425E-9</v>
      </c>
      <c r="AU50" s="2">
        <v>3.442763483296285E-9</v>
      </c>
      <c r="AV50" s="2">
        <v>8.033114794357998E-9</v>
      </c>
      <c r="AW50" s="2">
        <v>3.2132459177431992E-8</v>
      </c>
      <c r="AX50" s="2">
        <v>1.1469038654200803E-3</v>
      </c>
      <c r="AY50" s="2">
        <v>8.7706694912628394E-5</v>
      </c>
      <c r="AZ50" s="2">
        <v>5.7379391388271413E-10</v>
      </c>
      <c r="BA50" s="2">
        <v>2.1918927510319685E-6</v>
      </c>
      <c r="BB50" s="2">
        <v>1.5945732866800627E-6</v>
      </c>
      <c r="BC50" s="2">
        <v>0</v>
      </c>
      <c r="BD50" s="2">
        <v>0</v>
      </c>
      <c r="BE50" s="2">
        <v>7.803597228804912E-8</v>
      </c>
    </row>
    <row r="51" spans="1:57" x14ac:dyDescent="0.15">
      <c r="A51" s="2" t="s">
        <v>8</v>
      </c>
      <c r="B51" s="2">
        <v>1.3337710453500911E-6</v>
      </c>
      <c r="C51" s="2">
        <v>1.3520611546217699E-6</v>
      </c>
      <c r="D51" s="2">
        <v>8.9246353702574674E-7</v>
      </c>
      <c r="E51" s="2">
        <v>2.2792290015476244E-6</v>
      </c>
      <c r="F51" s="2">
        <v>3.8549922618768466E-7</v>
      </c>
      <c r="G51" s="2">
        <v>1.2925010551986115E-6</v>
      </c>
      <c r="H51" s="2">
        <v>7.6912254373212023E-7</v>
      </c>
      <c r="I51" s="2">
        <v>1.7338085635229563E-6</v>
      </c>
      <c r="J51" s="2">
        <v>1.4890024855789522E-6</v>
      </c>
      <c r="K51" s="2">
        <v>1.0387844111991745E-6</v>
      </c>
      <c r="L51" s="2">
        <v>4.9617783613937998E-7</v>
      </c>
      <c r="M51" s="2">
        <v>1.425690568869296E-6</v>
      </c>
      <c r="N51" s="2">
        <v>3.4376025887539276E-7</v>
      </c>
      <c r="O51" s="2">
        <v>1.4238146602260469E-6</v>
      </c>
      <c r="P51" s="2">
        <v>1.3614406978380154E-6</v>
      </c>
      <c r="Q51" s="2">
        <v>9.811002204192654E-7</v>
      </c>
      <c r="R51" s="2">
        <v>1.5781081461332833E-6</v>
      </c>
      <c r="S51" s="2">
        <v>1.2259062983632697E-6</v>
      </c>
      <c r="T51" s="2">
        <v>1.2329409557754537E-6</v>
      </c>
      <c r="U51" s="2">
        <v>2.3247197861464142E-6</v>
      </c>
      <c r="V51" s="2">
        <v>3.1369882286732636E-6</v>
      </c>
      <c r="W51" s="2">
        <v>2.6253341462270782E-6</v>
      </c>
      <c r="X51" s="2">
        <v>2.2126342447122822E-6</v>
      </c>
      <c r="Y51" s="2">
        <v>1.1963607372320966E-6</v>
      </c>
      <c r="Z51" s="2">
        <v>3.892510434741828E-7</v>
      </c>
      <c r="AA51" s="2">
        <v>3.7518172864981467E-9</v>
      </c>
      <c r="AB51" s="2">
        <v>1.4069314824368052E-9</v>
      </c>
      <c r="AC51" s="2">
        <v>6.2139473807625569E-7</v>
      </c>
      <c r="AD51" s="2">
        <v>1.0903718988885241E-6</v>
      </c>
      <c r="AE51" s="2">
        <v>6.6969938563991932E-7</v>
      </c>
      <c r="AF51" s="2">
        <v>3.9300286076068089E-7</v>
      </c>
      <c r="AG51" s="2">
        <v>9.1028466913661293E-7</v>
      </c>
      <c r="AH51" s="2">
        <v>1.5616939455048539E-7</v>
      </c>
      <c r="AI51" s="2">
        <v>1.2193406181118979E-7</v>
      </c>
      <c r="AJ51" s="2">
        <v>0</v>
      </c>
      <c r="AK51" s="2">
        <v>0</v>
      </c>
      <c r="AL51" s="2">
        <v>2.3448858040613415E-9</v>
      </c>
      <c r="AM51" s="2">
        <v>2.0166017914927543E-7</v>
      </c>
      <c r="AN51" s="2">
        <v>2.2370210570745204E-7</v>
      </c>
      <c r="AO51" s="2">
        <v>8.2539980302959257E-8</v>
      </c>
      <c r="AP51" s="2">
        <v>1.0974065563007081E-6</v>
      </c>
      <c r="AQ51" s="2">
        <v>9.0231205740280433E-7</v>
      </c>
      <c r="AR51" s="2">
        <v>2.3448858040613415E-9</v>
      </c>
      <c r="AS51" s="2">
        <v>7.0815551282652528E-8</v>
      </c>
      <c r="AT51" s="2">
        <v>7.5036345729962934E-9</v>
      </c>
      <c r="AU51" s="2">
        <v>2.1103972236552078E-8</v>
      </c>
      <c r="AV51" s="2">
        <v>4.5021807437977767E-8</v>
      </c>
      <c r="AW51" s="2">
        <v>1.763354124654129E-7</v>
      </c>
      <c r="AX51" s="2">
        <v>2.8956807203489186E-4</v>
      </c>
      <c r="AY51" s="2">
        <v>1.5167382638465506E-3</v>
      </c>
      <c r="AZ51" s="2">
        <v>2.8138629648736104E-9</v>
      </c>
      <c r="BA51" s="2">
        <v>5.6720911691600617E-5</v>
      </c>
      <c r="BB51" s="2">
        <v>1.0884021948131126E-5</v>
      </c>
      <c r="BC51" s="2">
        <v>0</v>
      </c>
      <c r="BD51" s="2">
        <v>4.6897716081226834E-10</v>
      </c>
      <c r="BE51" s="2">
        <v>2.2276415138582749E-7</v>
      </c>
    </row>
    <row r="52" spans="1:57" x14ac:dyDescent="0.15">
      <c r="A52" s="2" t="s">
        <v>7</v>
      </c>
      <c r="B52" s="2">
        <v>1.4315449519430357E-10</v>
      </c>
      <c r="C52" s="2">
        <v>2.8630899038860714E-10</v>
      </c>
      <c r="D52" s="2">
        <v>1.4315449519430357E-10</v>
      </c>
      <c r="E52" s="2">
        <v>1.7178539423316431E-9</v>
      </c>
      <c r="F52" s="2">
        <v>1.4315449519430357E-10</v>
      </c>
      <c r="G52" s="2">
        <v>4.2946348558291076E-10</v>
      </c>
      <c r="H52" s="2">
        <v>1.4315449519430357E-10</v>
      </c>
      <c r="I52" s="2">
        <v>1.0020814663601251E-9</v>
      </c>
      <c r="J52" s="2">
        <v>8.5892697116582153E-10</v>
      </c>
      <c r="K52" s="2">
        <v>2.8630899038860714E-10</v>
      </c>
      <c r="L52" s="2">
        <v>0</v>
      </c>
      <c r="M52" s="2">
        <v>1.7178539423316431E-9</v>
      </c>
      <c r="N52" s="2">
        <v>0</v>
      </c>
      <c r="O52" s="2">
        <v>5.7261798077721428E-10</v>
      </c>
      <c r="P52" s="2">
        <v>4.2946348558291076E-10</v>
      </c>
      <c r="Q52" s="2">
        <v>1.4315449519430357E-10</v>
      </c>
      <c r="R52" s="2">
        <v>8.5892697116582153E-10</v>
      </c>
      <c r="S52" s="2">
        <v>1.4315449519430357E-10</v>
      </c>
      <c r="T52" s="2">
        <v>5.7261798077721428E-10</v>
      </c>
      <c r="U52" s="2">
        <v>5.5830253125778396E-9</v>
      </c>
      <c r="V52" s="2">
        <v>6.0124887981607505E-9</v>
      </c>
      <c r="W52" s="2">
        <v>4.151480360634805E-9</v>
      </c>
      <c r="X52" s="2">
        <v>1.1280574221311124E-7</v>
      </c>
      <c r="Y52" s="2">
        <v>3.5058535873084953E-7</v>
      </c>
      <c r="Z52" s="2">
        <v>1.6704698044223286E-6</v>
      </c>
      <c r="AA52" s="2">
        <v>3.7523656280330861E-6</v>
      </c>
      <c r="AB52" s="2">
        <v>2.6343290205655746E-6</v>
      </c>
      <c r="AC52" s="2">
        <v>2.0041629327202503E-9</v>
      </c>
      <c r="AD52" s="2">
        <v>5.8693343029664469E-9</v>
      </c>
      <c r="AE52" s="2">
        <v>5.7261798077721428E-10</v>
      </c>
      <c r="AF52" s="2">
        <v>2.8630899038860714E-10</v>
      </c>
      <c r="AG52" s="2">
        <v>4.2946348558291076E-10</v>
      </c>
      <c r="AH52" s="2">
        <v>4.2946348558291076E-10</v>
      </c>
      <c r="AI52" s="2">
        <v>5.7261798077721428E-10</v>
      </c>
      <c r="AJ52" s="2">
        <v>4.1099655570284561E-7</v>
      </c>
      <c r="AK52" s="2">
        <v>1.153825231266087E-7</v>
      </c>
      <c r="AL52" s="2">
        <v>3.2782379399495526E-7</v>
      </c>
      <c r="AM52" s="2">
        <v>4.2946348558291076E-10</v>
      </c>
      <c r="AN52" s="2">
        <v>3.865171370246197E-9</v>
      </c>
      <c r="AO52" s="2">
        <v>3.4357078846632861E-9</v>
      </c>
      <c r="AP52" s="2">
        <v>1.2984112714123334E-7</v>
      </c>
      <c r="AQ52" s="2">
        <v>2.1143918940198642E-7</v>
      </c>
      <c r="AR52" s="2">
        <v>6.8370586904799397E-7</v>
      </c>
      <c r="AS52" s="2">
        <v>3.2782379399495526E-8</v>
      </c>
      <c r="AT52" s="2">
        <v>8.3602225193473315E-8</v>
      </c>
      <c r="AU52" s="2">
        <v>1.98984748320082E-8</v>
      </c>
      <c r="AV52" s="2">
        <v>1.4315449519430361E-8</v>
      </c>
      <c r="AW52" s="2">
        <v>4.3805275529456902E-8</v>
      </c>
      <c r="AX52" s="2">
        <v>2.8630899038860714E-10</v>
      </c>
      <c r="AY52" s="2">
        <v>4.0083258654405006E-9</v>
      </c>
      <c r="AZ52" s="2">
        <v>7.9252304071600159E-4</v>
      </c>
      <c r="BA52" s="2">
        <v>3.97969496640164E-8</v>
      </c>
      <c r="BB52" s="2">
        <v>1.7264432120433015E-7</v>
      </c>
      <c r="BC52" s="2">
        <v>2.6970306894606798E-7</v>
      </c>
      <c r="BD52" s="2">
        <v>4.981733486413207E-5</v>
      </c>
      <c r="BE52" s="2">
        <v>2.3128612861572468E-5</v>
      </c>
    </row>
    <row r="53" spans="1:57" x14ac:dyDescent="0.15">
      <c r="A53" s="2" t="s">
        <v>6</v>
      </c>
      <c r="B53" s="2">
        <v>3.6169063725768858E-7</v>
      </c>
      <c r="C53" s="2">
        <v>2.9631629810698652E-7</v>
      </c>
      <c r="D53" s="2">
        <v>1.2080040930021034E-7</v>
      </c>
      <c r="E53" s="2">
        <v>7.6814848502074925E-7</v>
      </c>
      <c r="F53" s="2">
        <v>4.9741345005968964E-8</v>
      </c>
      <c r="G53" s="2">
        <v>2.6505030981752032E-7</v>
      </c>
      <c r="H53" s="2">
        <v>6.5374339150702063E-8</v>
      </c>
      <c r="I53" s="2">
        <v>9.0671366039451993E-7</v>
      </c>
      <c r="J53" s="2">
        <v>5.2796884770621344E-7</v>
      </c>
      <c r="K53" s="2">
        <v>1.8759592973679724E-7</v>
      </c>
      <c r="L53" s="2">
        <v>4.2635438576544826E-8</v>
      </c>
      <c r="M53" s="2">
        <v>1.0857825024160083E-6</v>
      </c>
      <c r="N53" s="2">
        <v>1.4211812858848274E-8</v>
      </c>
      <c r="O53" s="2">
        <v>6.2247740321755443E-7</v>
      </c>
      <c r="P53" s="2">
        <v>3.6240122790063104E-7</v>
      </c>
      <c r="Q53" s="2">
        <v>1.7338411687794897E-7</v>
      </c>
      <c r="R53" s="2">
        <v>5.9547495878574276E-7</v>
      </c>
      <c r="S53" s="2">
        <v>2.7784094139048381E-7</v>
      </c>
      <c r="T53" s="2">
        <v>4.1214257290660001E-7</v>
      </c>
      <c r="U53" s="2">
        <v>1.8162696833608095E-6</v>
      </c>
      <c r="V53" s="2">
        <v>1.4730544028196235E-6</v>
      </c>
      <c r="W53" s="2">
        <v>1.8873287476550509E-6</v>
      </c>
      <c r="X53" s="2">
        <v>2.5027002444431814E-6</v>
      </c>
      <c r="Y53" s="2">
        <v>2.4430106304360186E-6</v>
      </c>
      <c r="Z53" s="2">
        <v>1.2307429935762608E-6</v>
      </c>
      <c r="AA53" s="2">
        <v>3.4108350861235859E-8</v>
      </c>
      <c r="AB53" s="2">
        <v>1.350122221590586E-8</v>
      </c>
      <c r="AC53" s="2">
        <v>3.7306008754476726E-7</v>
      </c>
      <c r="AD53" s="2">
        <v>9.4153260189869814E-7</v>
      </c>
      <c r="AE53" s="2">
        <v>2.4373259052924794E-7</v>
      </c>
      <c r="AF53" s="2">
        <v>9.5929736797225856E-8</v>
      </c>
      <c r="AG53" s="2">
        <v>2.0322892388153033E-7</v>
      </c>
      <c r="AH53" s="2">
        <v>9.8772099368995512E-8</v>
      </c>
      <c r="AI53" s="2">
        <v>8.2428514581320009E-8</v>
      </c>
      <c r="AJ53" s="2">
        <v>2.1317719288272412E-9</v>
      </c>
      <c r="AK53" s="2">
        <v>7.1059064294241366E-10</v>
      </c>
      <c r="AL53" s="2">
        <v>1.1369450287078619E-8</v>
      </c>
      <c r="AM53" s="2">
        <v>9.5929736797225856E-8</v>
      </c>
      <c r="AN53" s="2">
        <v>2.6291853788869306E-7</v>
      </c>
      <c r="AO53" s="2">
        <v>1.2151099994315274E-7</v>
      </c>
      <c r="AP53" s="2">
        <v>2.3421067591381956E-6</v>
      </c>
      <c r="AQ53" s="2">
        <v>2.7265362969700416E-6</v>
      </c>
      <c r="AR53" s="2">
        <v>1.6343584787675516E-8</v>
      </c>
      <c r="AS53" s="2">
        <v>4.2209084190779377E-7</v>
      </c>
      <c r="AT53" s="2">
        <v>4.2635438576544826E-8</v>
      </c>
      <c r="AU53" s="2">
        <v>9.4508555511341022E-8</v>
      </c>
      <c r="AV53" s="2">
        <v>1.7338411687794897E-7</v>
      </c>
      <c r="AW53" s="2">
        <v>1.1170484907054745E-6</v>
      </c>
      <c r="AX53" s="2">
        <v>1.305355011085214E-6</v>
      </c>
      <c r="AY53" s="2">
        <v>3.1316440225115113E-5</v>
      </c>
      <c r="AZ53" s="2">
        <v>3.3397760218293449E-8</v>
      </c>
      <c r="BA53" s="2">
        <v>6.0419632198283214E-3</v>
      </c>
      <c r="BB53" s="2">
        <v>9.24407367403786E-5</v>
      </c>
      <c r="BC53" s="2">
        <v>1.4211812858848273E-9</v>
      </c>
      <c r="BD53" s="2">
        <v>4.9741345005968954E-9</v>
      </c>
      <c r="BE53" s="2">
        <v>1.4517366835313514E-6</v>
      </c>
    </row>
    <row r="54" spans="1:57" x14ac:dyDescent="0.15">
      <c r="A54" s="2" t="s">
        <v>5</v>
      </c>
      <c r="B54" s="2">
        <v>1.8941161614775202E-7</v>
      </c>
      <c r="C54" s="2">
        <v>1.3542473038583238E-7</v>
      </c>
      <c r="D54" s="2">
        <v>4.6666630065388189E-8</v>
      </c>
      <c r="E54" s="2">
        <v>3.742480724851719E-7</v>
      </c>
      <c r="F54" s="2">
        <v>2.7450958861993053E-8</v>
      </c>
      <c r="G54" s="2">
        <v>1.1254893133417152E-7</v>
      </c>
      <c r="H54" s="2">
        <v>1.83006392413287E-8</v>
      </c>
      <c r="I54" s="2">
        <v>4.2182973451262656E-7</v>
      </c>
      <c r="J54" s="2">
        <v>2.5346385349240248E-7</v>
      </c>
      <c r="K54" s="2">
        <v>8.6013004434244892E-8</v>
      </c>
      <c r="L54" s="2">
        <v>1.4640511393062961E-8</v>
      </c>
      <c r="M54" s="2">
        <v>5.6365968863292407E-7</v>
      </c>
      <c r="N54" s="2">
        <v>1.8300639241328701E-9</v>
      </c>
      <c r="O54" s="2">
        <v>3.0928080317845505E-7</v>
      </c>
      <c r="P54" s="2">
        <v>1.8209136045122056E-7</v>
      </c>
      <c r="Q54" s="2">
        <v>8.4182940510112014E-8</v>
      </c>
      <c r="R54" s="2">
        <v>2.9921545159572427E-7</v>
      </c>
      <c r="S54" s="2">
        <v>1.4182995412029743E-7</v>
      </c>
      <c r="T54" s="2">
        <v>2.0496715950288143E-7</v>
      </c>
      <c r="U54" s="2">
        <v>9.9738483865241424E-7</v>
      </c>
      <c r="V54" s="2">
        <v>7.7137194402200477E-7</v>
      </c>
      <c r="W54" s="2">
        <v>9.964698066903478E-7</v>
      </c>
      <c r="X54" s="2">
        <v>1.7467960155848246E-6</v>
      </c>
      <c r="Y54" s="2">
        <v>1.8511096592603982E-6</v>
      </c>
      <c r="Z54" s="2">
        <v>1.1630056237864388E-6</v>
      </c>
      <c r="AA54" s="2">
        <v>3.9346374368856704E-8</v>
      </c>
      <c r="AB54" s="2">
        <v>1.83006392413287E-8</v>
      </c>
      <c r="AC54" s="2">
        <v>2.3973837406140595E-7</v>
      </c>
      <c r="AD54" s="2">
        <v>6.4692759718096949E-7</v>
      </c>
      <c r="AE54" s="2">
        <v>1.3176460253756663E-7</v>
      </c>
      <c r="AF54" s="2">
        <v>5.3986885761919667E-8</v>
      </c>
      <c r="AG54" s="2">
        <v>9.6993387979042107E-8</v>
      </c>
      <c r="AH54" s="2">
        <v>5.7647013610185403E-8</v>
      </c>
      <c r="AI54" s="2">
        <v>4.6666630065388189E-8</v>
      </c>
      <c r="AJ54" s="2">
        <v>1.8300639241328701E-9</v>
      </c>
      <c r="AK54" s="2">
        <v>9.1503196206643504E-10</v>
      </c>
      <c r="AL54" s="2">
        <v>1.1895415506863657E-8</v>
      </c>
      <c r="AM54" s="2">
        <v>5.3986885761919667E-8</v>
      </c>
      <c r="AN54" s="2">
        <v>1.8941161614775202E-7</v>
      </c>
      <c r="AO54" s="2">
        <v>8.7843068358377744E-8</v>
      </c>
      <c r="AP54" s="2">
        <v>1.8648351386913946E-6</v>
      </c>
      <c r="AQ54" s="2">
        <v>2.3388216950418078E-6</v>
      </c>
      <c r="AR54" s="2">
        <v>1.83006392413287E-8</v>
      </c>
      <c r="AS54" s="2">
        <v>4.3464018198155666E-7</v>
      </c>
      <c r="AT54" s="2">
        <v>5.1241789875720357E-8</v>
      </c>
      <c r="AU54" s="2">
        <v>9.6993387979042107E-8</v>
      </c>
      <c r="AV54" s="2">
        <v>1.7843123260295483E-7</v>
      </c>
      <c r="AW54" s="2">
        <v>1.0303259892868058E-6</v>
      </c>
      <c r="AX54" s="2">
        <v>1.5189530570302821E-7</v>
      </c>
      <c r="AY54" s="2">
        <v>9.6572473276491541E-6</v>
      </c>
      <c r="AZ54" s="2">
        <v>4.1176438292989581E-8</v>
      </c>
      <c r="BA54" s="2">
        <v>4.4570840859471216E-4</v>
      </c>
      <c r="BB54" s="2">
        <v>2.911200723241263E-3</v>
      </c>
      <c r="BC54" s="2">
        <v>2.7450958861993045E-9</v>
      </c>
      <c r="BD54" s="2">
        <v>7.3202556965314803E-9</v>
      </c>
      <c r="BE54" s="2">
        <v>8.239862818408248E-6</v>
      </c>
    </row>
    <row r="55" spans="1:57" x14ac:dyDescent="0.15">
      <c r="A55" s="2" t="s">
        <v>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6.2977844394342065E-9</v>
      </c>
      <c r="Y55" s="2">
        <v>3.7786706636605239E-8</v>
      </c>
      <c r="Z55" s="2">
        <v>1.8263574874359199E-7</v>
      </c>
      <c r="AA55" s="2">
        <v>1.1147078457798546E-6</v>
      </c>
      <c r="AB55" s="2">
        <v>2.5569004824102878E-6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4.9122718627586814E-7</v>
      </c>
      <c r="AK55" s="2">
        <v>2.5191137757736826E-7</v>
      </c>
      <c r="AL55" s="2">
        <v>6.9275628833776278E-8</v>
      </c>
      <c r="AM55" s="2">
        <v>0</v>
      </c>
      <c r="AN55" s="2">
        <v>0</v>
      </c>
      <c r="AO55" s="2">
        <v>0</v>
      </c>
      <c r="AP55" s="2">
        <v>6.2977844394342065E-9</v>
      </c>
      <c r="AQ55" s="2">
        <v>1.2595568878868413E-8</v>
      </c>
      <c r="AR55" s="2">
        <v>1.1336011990981573E-7</v>
      </c>
      <c r="AS55" s="2">
        <v>0</v>
      </c>
      <c r="AT55" s="2">
        <v>0</v>
      </c>
      <c r="AU55" s="2">
        <v>0</v>
      </c>
      <c r="AV55" s="2">
        <v>6.2977844394342065E-9</v>
      </c>
      <c r="AW55" s="2">
        <v>6.2977844394342065E-9</v>
      </c>
      <c r="AX55" s="2">
        <v>0</v>
      </c>
      <c r="AY55" s="2">
        <v>0</v>
      </c>
      <c r="AZ55" s="2">
        <v>9.4970589346667856E-6</v>
      </c>
      <c r="BA55" s="2">
        <v>6.2977844394342065E-9</v>
      </c>
      <c r="BB55" s="2">
        <v>6.2977844394342065E-9</v>
      </c>
      <c r="BC55" s="2">
        <v>0.10240215762094895</v>
      </c>
      <c r="BD55" s="2">
        <v>8.1382489640144601E-4</v>
      </c>
      <c r="BE55" s="2">
        <v>2.6494779136699708E-5</v>
      </c>
    </row>
    <row r="56" spans="1:57" x14ac:dyDescent="0.15">
      <c r="A56" s="2" t="s">
        <v>3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1.4810909123223801E-9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1.4810909123223801E-8</v>
      </c>
      <c r="Y56" s="2">
        <v>5.035709101896093E-8</v>
      </c>
      <c r="Z56" s="2">
        <v>2.5030436418248225E-7</v>
      </c>
      <c r="AA56" s="2">
        <v>1.0175094567654753E-6</v>
      </c>
      <c r="AB56" s="2">
        <v>1.6943680036968031E-6</v>
      </c>
      <c r="AC56" s="2">
        <v>1.4810909123223801E-9</v>
      </c>
      <c r="AD56" s="2">
        <v>1.4810909123223801E-9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2.7548290969196275E-7</v>
      </c>
      <c r="AK56" s="2">
        <v>1.2589272754740231E-7</v>
      </c>
      <c r="AL56" s="2">
        <v>7.4054545616119008E-8</v>
      </c>
      <c r="AM56" s="2">
        <v>0</v>
      </c>
      <c r="AN56" s="2">
        <v>1.4810909123223801E-9</v>
      </c>
      <c r="AO56" s="2">
        <v>1.4810909123223801E-9</v>
      </c>
      <c r="AP56" s="2">
        <v>1.4810909123223801E-8</v>
      </c>
      <c r="AQ56" s="2">
        <v>2.6659636421802842E-8</v>
      </c>
      <c r="AR56" s="2">
        <v>1.2144945481043517E-7</v>
      </c>
      <c r="AS56" s="2">
        <v>7.4054545616119003E-9</v>
      </c>
      <c r="AT56" s="2">
        <v>8.8865454739342811E-9</v>
      </c>
      <c r="AU56" s="2">
        <v>4.4432727369671405E-9</v>
      </c>
      <c r="AV56" s="2">
        <v>4.4432727369671405E-9</v>
      </c>
      <c r="AW56" s="2">
        <v>1.1848727298579041E-8</v>
      </c>
      <c r="AX56" s="2">
        <v>0</v>
      </c>
      <c r="AY56" s="2">
        <v>0</v>
      </c>
      <c r="AZ56" s="2">
        <v>2.2491846594527665E-5</v>
      </c>
      <c r="BA56" s="2">
        <v>4.4432727369671405E-9</v>
      </c>
      <c r="BB56" s="2">
        <v>1.1848727298579041E-8</v>
      </c>
      <c r="BC56" s="2">
        <v>7.4362612525882073E-4</v>
      </c>
      <c r="BD56" s="2">
        <v>5.0923652725651603E-3</v>
      </c>
      <c r="BE56" s="2">
        <v>3.040531533906614E-5</v>
      </c>
    </row>
    <row r="57" spans="1:57" x14ac:dyDescent="0.15">
      <c r="A57" s="2" t="s">
        <v>2</v>
      </c>
      <c r="B57" s="2">
        <v>3.1891370903730581E-9</v>
      </c>
      <c r="C57" s="2">
        <v>3.1891370903730581E-9</v>
      </c>
      <c r="D57" s="2">
        <v>1.4173942623880259E-9</v>
      </c>
      <c r="E57" s="2">
        <v>1.2402199795895225E-8</v>
      </c>
      <c r="F57" s="2">
        <v>1.0630456967910194E-9</v>
      </c>
      <c r="G57" s="2">
        <v>3.5434856559700648E-9</v>
      </c>
      <c r="H57" s="2">
        <v>7.0869713119401296E-10</v>
      </c>
      <c r="I57" s="2">
        <v>1.1339154099104207E-8</v>
      </c>
      <c r="J57" s="2">
        <v>6.7326227463431233E-9</v>
      </c>
      <c r="K57" s="2">
        <v>1.4173942623880259E-9</v>
      </c>
      <c r="L57" s="2">
        <v>3.5434856559700648E-10</v>
      </c>
      <c r="M57" s="2">
        <v>1.8426125411044339E-8</v>
      </c>
      <c r="N57" s="2">
        <v>0</v>
      </c>
      <c r="O57" s="2">
        <v>8.8587141399251626E-9</v>
      </c>
      <c r="P57" s="2">
        <v>4.2521827871640778E-9</v>
      </c>
      <c r="Q57" s="2">
        <v>1.0630456967910194E-9</v>
      </c>
      <c r="R57" s="2">
        <v>8.1500170087311484E-9</v>
      </c>
      <c r="S57" s="2">
        <v>2.1260913935820389E-9</v>
      </c>
      <c r="T57" s="2">
        <v>5.6695770495521037E-9</v>
      </c>
      <c r="U57" s="2">
        <v>3.8269645084476701E-8</v>
      </c>
      <c r="V57" s="2">
        <v>3.4371810862909631E-8</v>
      </c>
      <c r="W57" s="2">
        <v>3.366311373171562E-8</v>
      </c>
      <c r="X57" s="2">
        <v>1.867416940696224E-7</v>
      </c>
      <c r="Y57" s="2">
        <v>4.3195090146275087E-7</v>
      </c>
      <c r="Z57" s="2">
        <v>1.1225762558113165E-6</v>
      </c>
      <c r="AA57" s="2">
        <v>1.9560040820954756E-6</v>
      </c>
      <c r="AB57" s="2">
        <v>1.4390095248894434E-6</v>
      </c>
      <c r="AC57" s="2">
        <v>1.4528291189477265E-8</v>
      </c>
      <c r="AD57" s="2">
        <v>4.1813130740446762E-8</v>
      </c>
      <c r="AE57" s="2">
        <v>4.9608799183580903E-9</v>
      </c>
      <c r="AF57" s="2">
        <v>2.4804399591790452E-9</v>
      </c>
      <c r="AG57" s="2">
        <v>2.8347885247760518E-9</v>
      </c>
      <c r="AH57" s="2">
        <v>3.5434856559700648E-9</v>
      </c>
      <c r="AI57" s="2">
        <v>3.1891370903730581E-9</v>
      </c>
      <c r="AJ57" s="2">
        <v>2.5371357296745668E-7</v>
      </c>
      <c r="AK57" s="2">
        <v>7.5830593037759384E-8</v>
      </c>
      <c r="AL57" s="2">
        <v>1.9382866538156255E-7</v>
      </c>
      <c r="AM57" s="2">
        <v>3.8978342215670715E-9</v>
      </c>
      <c r="AN57" s="2">
        <v>2.4450051026193449E-8</v>
      </c>
      <c r="AO57" s="2">
        <v>1.7717428279850325E-8</v>
      </c>
      <c r="AP57" s="2">
        <v>2.3245265903163623E-7</v>
      </c>
      <c r="AQ57" s="2">
        <v>4.1387912461730358E-7</v>
      </c>
      <c r="AR57" s="2">
        <v>3.6356162830252865E-7</v>
      </c>
      <c r="AS57" s="2">
        <v>1.5095248894432475E-7</v>
      </c>
      <c r="AT57" s="2">
        <v>6.1302301848282118E-8</v>
      </c>
      <c r="AU57" s="2">
        <v>3.8978342215670712E-8</v>
      </c>
      <c r="AV57" s="2">
        <v>6.1302301848282118E-8</v>
      </c>
      <c r="AW57" s="2">
        <v>2.0658521374305478E-7</v>
      </c>
      <c r="AX57" s="2">
        <v>2.4804399591790452E-9</v>
      </c>
      <c r="AY57" s="2">
        <v>1.9843519673432361E-8</v>
      </c>
      <c r="AZ57" s="2">
        <v>1.4874844086631137E-5</v>
      </c>
      <c r="BA57" s="2">
        <v>6.0239256151491107E-7</v>
      </c>
      <c r="BB57" s="2">
        <v>1.2395112824583287E-6</v>
      </c>
      <c r="BC57" s="2">
        <v>8.1039516952035378E-7</v>
      </c>
      <c r="BD57" s="2">
        <v>9.6216266016555153E-5</v>
      </c>
      <c r="BE57" s="2">
        <v>1.1006055816986052E-3</v>
      </c>
    </row>
    <row r="58" spans="1:57" x14ac:dyDescent="0.15">
      <c r="A58" s="2" t="s">
        <v>1</v>
      </c>
      <c r="B58" s="2">
        <v>1.3842273569567813E-5</v>
      </c>
      <c r="C58" s="2">
        <v>1.2217179064390328E-5</v>
      </c>
      <c r="D58" s="2">
        <v>8.9631273506274672E-5</v>
      </c>
      <c r="E58" s="2">
        <v>1.2080880815568991E-4</v>
      </c>
      <c r="F58" s="2">
        <v>7.9433736509439377E-6</v>
      </c>
      <c r="G58" s="2">
        <v>1.1619011850939601E-4</v>
      </c>
      <c r="H58" s="2">
        <v>1.4185502358097661E-4</v>
      </c>
      <c r="I58" s="2">
        <v>3.6726032187466045E-5</v>
      </c>
      <c r="J58" s="2">
        <v>1.3618512679296348E-4</v>
      </c>
      <c r="K58" s="2">
        <v>3.2344622893371235E-5</v>
      </c>
      <c r="L58" s="2">
        <v>8.6383843569782471E-5</v>
      </c>
      <c r="M58" s="2">
        <v>8.4427660201071377E-6</v>
      </c>
      <c r="N58" s="2">
        <v>5.6080935334868515E-5</v>
      </c>
      <c r="O58" s="2">
        <v>9.9712929400873197E-6</v>
      </c>
      <c r="P58" s="2">
        <v>9.8002303605949532E-6</v>
      </c>
      <c r="Q58" s="2">
        <v>1.1695714104324886E-5</v>
      </c>
      <c r="R58" s="2">
        <v>2.0292988260747713E-5</v>
      </c>
      <c r="S58" s="2">
        <v>9.5436364913564009E-6</v>
      </c>
      <c r="T58" s="2">
        <v>6.3762196968848355E-6</v>
      </c>
      <c r="U58" s="2">
        <v>1.7086944432197224E-5</v>
      </c>
      <c r="V58" s="2">
        <v>1.8342598947148451E-4</v>
      </c>
      <c r="W58" s="2">
        <v>7.4475680778023521E-5</v>
      </c>
      <c r="X58" s="2">
        <v>3.3644146682740666E-5</v>
      </c>
      <c r="Y58" s="2">
        <v>1.2404796087059375E-5</v>
      </c>
      <c r="Z58" s="2">
        <v>9.3863692811779357E-6</v>
      </c>
      <c r="AA58" s="2">
        <v>2.0748235448106426E-6</v>
      </c>
      <c r="AB58" s="2">
        <v>5.6147153107575249E-6</v>
      </c>
      <c r="AC58" s="2">
        <v>9.6015770424747849E-7</v>
      </c>
      <c r="AD58" s="2">
        <v>1.5919856188241236E-6</v>
      </c>
      <c r="AE58" s="2">
        <v>2.1907046470474081E-6</v>
      </c>
      <c r="AF58" s="2">
        <v>1.5754311756474429E-6</v>
      </c>
      <c r="AG58" s="2">
        <v>4.025488765796181E-6</v>
      </c>
      <c r="AH58" s="2">
        <v>1.9581147204150441E-5</v>
      </c>
      <c r="AI58" s="2">
        <v>3.9118149226496408E-5</v>
      </c>
      <c r="AJ58" s="2">
        <v>2.9883529007771377E-5</v>
      </c>
      <c r="AK58" s="2">
        <v>9.9823292355384398E-6</v>
      </c>
      <c r="AL58" s="2">
        <v>4.4007228111342767E-6</v>
      </c>
      <c r="AM58" s="2">
        <v>6.0534080549395621E-6</v>
      </c>
      <c r="AN58" s="2">
        <v>8.7848911790918707E-6</v>
      </c>
      <c r="AO58" s="2">
        <v>7.7369949260079867E-5</v>
      </c>
      <c r="AP58" s="2">
        <v>5.6781740096014673E-6</v>
      </c>
      <c r="AQ58" s="2">
        <v>7.606766639684763E-6</v>
      </c>
      <c r="AR58" s="2">
        <v>7.9102647645905759E-6</v>
      </c>
      <c r="AS58" s="2">
        <v>5.01323720867146E-6</v>
      </c>
      <c r="AT58" s="2">
        <v>2.8228084690103314E-5</v>
      </c>
      <c r="AU58" s="2">
        <v>1.0757628990979651E-5</v>
      </c>
      <c r="AV58" s="2">
        <v>1.4085072069492464E-5</v>
      </c>
      <c r="AW58" s="2">
        <v>4.1248154248562655E-6</v>
      </c>
      <c r="AX58" s="2">
        <v>5.4075088636627389E-5</v>
      </c>
      <c r="AY58" s="2">
        <v>2.6727148508750927E-5</v>
      </c>
      <c r="AZ58" s="2">
        <v>1.0048547008245162E-5</v>
      </c>
      <c r="BA58" s="2">
        <v>1.0895582684118657E-5</v>
      </c>
      <c r="BB58" s="2">
        <v>1.6242667830186511E-5</v>
      </c>
      <c r="BC58" s="2">
        <v>2.6404336866805653E-6</v>
      </c>
      <c r="BD58" s="2">
        <v>3.9675482146777986E-6</v>
      </c>
      <c r="BE58" s="2">
        <v>3.3660701125917345E-6</v>
      </c>
    </row>
    <row r="59" spans="1:57" x14ac:dyDescent="0.15">
      <c r="A59" s="2" t="s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CALC_DELTA</vt:lpstr>
      <vt:lpstr>CALC_ABS</vt:lpstr>
      <vt:lpstr>SCEN_EM</vt:lpstr>
      <vt:lpstr>REF_EM</vt:lpstr>
      <vt:lpstr>delta_EM_AR5</vt:lpstr>
      <vt:lpstr>delta_EM_REF-SCEN</vt:lpstr>
      <vt:lpstr>AR5_EM</vt:lpstr>
      <vt:lpstr>AR5_CONC</vt:lpstr>
      <vt:lpstr>CH4_TO_SDMA8_POPW_perkT</vt:lpstr>
      <vt:lpstr>NOx_TO_SDMA8_POPW_perkT</vt:lpstr>
      <vt:lpstr>NMVOC_TO_SDMA8_POPW_perkT</vt:lpstr>
      <vt:lpstr>SO2_TO_SDMA8_POPW_perkT</vt:lpstr>
      <vt:lpstr>NH3_TO_NO3_POPW_perkT</vt:lpstr>
      <vt:lpstr>NH3_TO_NH4_POPW_perkT</vt:lpstr>
      <vt:lpstr>NH3_TO_SO4_POPW_perkT</vt:lpstr>
      <vt:lpstr>NOx_TO_NH4_POPW_perkT</vt:lpstr>
      <vt:lpstr>NOx_TO_NO3_POPW_perkT</vt:lpstr>
      <vt:lpstr>NOx_TO_SO4_POPW_perkT</vt:lpstr>
      <vt:lpstr>SO2_TO_SO4_POPW_perkT</vt:lpstr>
      <vt:lpstr>SO2_TO_NH4_POPW_perkT</vt:lpstr>
      <vt:lpstr>SO2_TO_NO3_POPW_perkT</vt:lpstr>
      <vt:lpstr>PRPM25_TO_PRPM25_POPW_perkT</vt:lpstr>
      <vt:lpstr>BC_TO_BC_POPW_perkT</vt:lpstr>
      <vt:lpstr>POM_TO_POM_POPW_perkT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VAN DINGENEN</dc:creator>
  <cp:lastModifiedBy>Huang, Xinyuan</cp:lastModifiedBy>
  <dcterms:created xsi:type="dcterms:W3CDTF">2020-02-17T10:02:22Z</dcterms:created>
  <dcterms:modified xsi:type="dcterms:W3CDTF">2020-04-16T07:02:47Z</dcterms:modified>
</cp:coreProperties>
</file>