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60" yWindow="-195" windowWidth="23700" windowHeight="12015"/>
  </bookViews>
  <sheets>
    <sheet name="CVNodesAndPaths" sheetId="10" r:id="rId1"/>
    <sheet name="Endocrine" sheetId="1" r:id="rId2"/>
    <sheet name="Blood Chemistry" sheetId="2" r:id="rId3"/>
    <sheet name="Current Blood Chemistry" sheetId="3" r:id="rId4"/>
    <sheet name="Substances" sheetId="5" r:id="rId5"/>
    <sheet name="Drug Modifiers" sheetId="6" r:id="rId6"/>
    <sheet name="AM Severity" sheetId="8" r:id="rId7"/>
    <sheet name="AM Setting " sheetId="9" r:id="rId8"/>
    <sheet name="RespiratoryNodesPaths" sheetId="11" r:id="rId9"/>
    <sheet name="AnesthesiaNodesPaths" sheetId="12" r:id="rId10"/>
    <sheet name="Respiratory AW Severity" sheetId="14" r:id="rId11"/>
    <sheet name="RenalNodesPaths" sheetId="15" r:id="rId12"/>
    <sheet name="GINodesPaths" sheetId="19" r:id="rId13"/>
  </sheets>
  <calcPr calcId="144525"/>
</workbook>
</file>

<file path=xl/calcChain.xml><?xml version="1.0" encoding="utf-8"?>
<calcChain xmlns="http://schemas.openxmlformats.org/spreadsheetml/2006/main">
  <c r="E7" i="14" l="1"/>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107" i="8" l="1"/>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alcChain>
</file>

<file path=xl/sharedStrings.xml><?xml version="1.0" encoding="utf-8"?>
<sst xmlns="http://schemas.openxmlformats.org/spreadsheetml/2006/main" count="1175" uniqueCount="376">
  <si>
    <t>Insulin</t>
  </si>
  <si>
    <t>Thyroid Stimulating Hormone (TSH)</t>
  </si>
  <si>
    <t>Triiodothyronine (T3)</t>
  </si>
  <si>
    <t>Thyroxine (T4)</t>
  </si>
  <si>
    <t>Cortisol</t>
  </si>
  <si>
    <t>Renal Function</t>
  </si>
  <si>
    <t>Antidiuretic hormone (ADH) aka Vasopressin</t>
  </si>
  <si>
    <t>Aldosterone</t>
  </si>
  <si>
    <t>Sympathetic Stimulation</t>
  </si>
  <si>
    <t>Epinephrine</t>
  </si>
  <si>
    <t>Norepinephrine</t>
  </si>
  <si>
    <t>Atrial natriuretic peptide (ANP)</t>
  </si>
  <si>
    <t>Metabolic Function/ Thermogenesis</t>
  </si>
  <si>
    <t>Leptin</t>
  </si>
  <si>
    <t>Description</t>
  </si>
  <si>
    <t>System</t>
  </si>
  <si>
    <t>Hormone</t>
  </si>
  <si>
    <t>Build</t>
  </si>
  <si>
    <t>Beta</t>
  </si>
  <si>
    <t>Secretin</t>
  </si>
  <si>
    <t>Adrenocorticotropic hormone (ACTH)</t>
  </si>
  <si>
    <t>Stimulates synthesis and release of thyroid hormones (T3 and T4)</t>
  </si>
  <si>
    <t>Stimulates synthesis and release of adrenocortical hormones (cortisol and aldosterone)</t>
  </si>
  <si>
    <t>Increases water reabsorption and causes vasoconstriction</t>
  </si>
  <si>
    <t>Increases metabolic rate</t>
  </si>
  <si>
    <t>Controls metabolism of proteins, carbohydrates, and fats</t>
  </si>
  <si>
    <t>Increases sodium reabsorption,  and potassium and hydrogen secretion</t>
  </si>
  <si>
    <t>sympathetic stimulation</t>
  </si>
  <si>
    <t>Promotes glucose uptake</t>
  </si>
  <si>
    <t>Stimulates thermogenesis</t>
  </si>
  <si>
    <t>Increases sodium excretion, reduces blood pressure</t>
  </si>
  <si>
    <t>Sodium</t>
  </si>
  <si>
    <t>Calcium</t>
  </si>
  <si>
    <t>Bicarbonate</t>
  </si>
  <si>
    <t>Oxygen</t>
  </si>
  <si>
    <t>Carbon Dioxide</t>
  </si>
  <si>
    <t>Nitrogen</t>
  </si>
  <si>
    <t>Blood Gases</t>
  </si>
  <si>
    <t>Creatinine</t>
  </si>
  <si>
    <t>Hemoglobin</t>
  </si>
  <si>
    <t>Hematocrit</t>
  </si>
  <si>
    <t>Red Blood Cells</t>
  </si>
  <si>
    <t>White Blood Cells</t>
  </si>
  <si>
    <t>Blood Chemistry/ Hemotology Values</t>
  </si>
  <si>
    <t>Energy/ Metabolic Function</t>
  </si>
  <si>
    <t>Lactic Acid</t>
  </si>
  <si>
    <t>Endocrine</t>
  </si>
  <si>
    <t>Blood Composition</t>
  </si>
  <si>
    <t>Plasma</t>
  </si>
  <si>
    <t>Intracellular Fluid</t>
  </si>
  <si>
    <t>Extracellular Fluid</t>
  </si>
  <si>
    <t>pH</t>
  </si>
  <si>
    <t>Fat that is transported throughout the body to be used as energy</t>
  </si>
  <si>
    <t>Used primarily as energy for the liver and in fatty acid synthesis</t>
  </si>
  <si>
    <t>Produced in larger quantities during periods of heavy exercise, leads to acidosis</t>
  </si>
  <si>
    <t>All body fluid outside of the cells</t>
  </si>
  <si>
    <t>Fluid found in the cells</t>
  </si>
  <si>
    <t>The acidity or alkalinity of the blood</t>
  </si>
  <si>
    <t>Byproduct of muscle metabolism (serum creatinine)</t>
  </si>
  <si>
    <t>Waste product of protein digestion</t>
  </si>
  <si>
    <t>Fuel source for metabolism</t>
  </si>
  <si>
    <t>Positive ion</t>
  </si>
  <si>
    <t>Ions/Electrolytes</t>
  </si>
  <si>
    <t>Negative electrolyte</t>
  </si>
  <si>
    <t>Gas transported via blood and used by cells</t>
  </si>
  <si>
    <t>Produced by the cells as oxygen is consumed</t>
  </si>
  <si>
    <t>Atmospheric gas present in blood stream</t>
  </si>
  <si>
    <t>Requirement</t>
  </si>
  <si>
    <t>Nerve Agent</t>
  </si>
  <si>
    <t>Pulmonary Agents</t>
  </si>
  <si>
    <t>Two pulmonary agents, phosgene and chlorine, will be added to the library.</t>
  </si>
  <si>
    <t>Modifier</t>
  </si>
  <si>
    <t>ArterialCO2PressureResponseModifier</t>
  </si>
  <si>
    <t>ArterialCO2PressureSetPointModifier</t>
  </si>
  <si>
    <t>BaroreceptorModifier</t>
  </si>
  <si>
    <t>ContractilityModifier</t>
  </si>
  <si>
    <t>HeartRateModifier</t>
  </si>
  <si>
    <t>RespirationRateModifier</t>
  </si>
  <si>
    <t>VenousComplianceModifier</t>
  </si>
  <si>
    <t xml:space="preserve"> FlowResistanceModifier</t>
  </si>
  <si>
    <t>Adjusts the resistance to flow in specific compartments by scaling the resistor on a path. There are eight resistance modifiers in the current implementation.</t>
  </si>
  <si>
    <t xml:space="preserve">Adjusts the capacitor value on the vena cava path to increase or decrease the venous compliance. </t>
  </si>
  <si>
    <t xml:space="preserve">Scales the rate of the respiratory driver. </t>
  </si>
  <si>
    <t>Scales the rate of contraction for the cardiovascular driver.</t>
  </si>
  <si>
    <t>Adjusts the contractility of the heart by scaling the variable compliance of the vascular driver (heart).</t>
  </si>
  <si>
    <t>Adjusts the baroreceptor resonse in the cardiovascular system by scaling the existing baroreceptor modifiers. This increases or decreases the baroreceptor response to fluctuations in mean arterial blood pressure.</t>
  </si>
  <si>
    <t xml:space="preserve">Scales the response to a deviation in the arterial carbon dioxide partial pressure compared to the patient's resting physiologic set point. </t>
  </si>
  <si>
    <t>Scales the arterial carbon dioxide partial pressure set point. The patient's resting physiologic set point is specified by the patient value and used to trigger responses by the system to abnormal physiology. Scaling this parameter sets a new set point, redefining resting physiology for the patient.</t>
  </si>
  <si>
    <t>Resistor</t>
  </si>
  <si>
    <t>Resistance</t>
  </si>
  <si>
    <t>Capacitor</t>
  </si>
  <si>
    <t>Source</t>
  </si>
  <si>
    <t>Voltage Source</t>
  </si>
  <si>
    <t>Current Source</t>
  </si>
  <si>
    <t>Open</t>
  </si>
  <si>
    <t>Closed</t>
  </si>
  <si>
    <t>Severity</t>
  </si>
  <si>
    <t>Preset Parameter</t>
  </si>
  <si>
    <t>This setting corresponds to the number of breaths per minute that the ventilator delivers.</t>
  </si>
  <si>
    <t xml:space="preserve">Anesthesia Machine Setting Parameters Used in BioGears </t>
  </si>
  <si>
    <t>A pressure that ensures positive pressure between breaths.</t>
  </si>
  <si>
    <t>Vents excess gas to scavenger</t>
  </si>
  <si>
    <t xml:space="preserve">sets the volume fraction of oxygen in delivered mixture </t>
  </si>
  <si>
    <t>Flow rate and composition of fresh gas flow</t>
  </si>
  <si>
    <t>Percentage of blood volume that is red blood cell volume</t>
  </si>
  <si>
    <t>Fluid volume of blood that is not within the red blood cells</t>
  </si>
  <si>
    <t>Number of white blood cells</t>
  </si>
  <si>
    <t>1.0.0</t>
  </si>
  <si>
    <t>Amount of hemoglobin, both mass and concentration</t>
  </si>
  <si>
    <t>Total number and volume of red blood cells</t>
  </si>
  <si>
    <t>Oxygen Saturation</t>
  </si>
  <si>
    <t>Amount of oxygen carried by hemoglobin</t>
  </si>
  <si>
    <t>Nodes</t>
  </si>
  <si>
    <t>Paths</t>
  </si>
  <si>
    <t>Node</t>
  </si>
  <si>
    <t>Node Enum</t>
  </si>
  <si>
    <t>Mapped to Compartment
(None if Blank)</t>
  </si>
  <si>
    <t>Path</t>
  </si>
  <si>
    <t>Target</t>
  </si>
  <si>
    <t>Path Element</t>
  </si>
  <si>
    <t>RightHeart1</t>
  </si>
  <si>
    <t>Right Heart</t>
  </si>
  <si>
    <t>LeftArmVascular1</t>
  </si>
  <si>
    <t>Left Arm</t>
  </si>
  <si>
    <t>VenaCava1</t>
  </si>
  <si>
    <t>RightHeart2</t>
  </si>
  <si>
    <t>LiverVascular1</t>
  </si>
  <si>
    <t>LiverVascular2</t>
  </si>
  <si>
    <t>LeftArmVascular2</t>
  </si>
  <si>
    <t>Diode</t>
  </si>
  <si>
    <t>SplanchnicVascular1</t>
  </si>
  <si>
    <t>PortalVein</t>
  </si>
  <si>
    <t>RightHeart3</t>
  </si>
  <si>
    <t>RightLegVascular1</t>
  </si>
  <si>
    <t>Right Leg</t>
  </si>
  <si>
    <t>MainPulmonaryArteries</t>
  </si>
  <si>
    <t>SpleenVascular1</t>
  </si>
  <si>
    <t>RightLegVascular2</t>
  </si>
  <si>
    <t>LeftIntermediatePulmonaryArteries</t>
  </si>
  <si>
    <t>LargeIntestineVascular1</t>
  </si>
  <si>
    <t>RightIntermediatePulmonaryArteries</t>
  </si>
  <si>
    <t>LeftLegVascular1</t>
  </si>
  <si>
    <t>Left Leg</t>
  </si>
  <si>
    <t>LeftPulmonaryArteries</t>
  </si>
  <si>
    <t>Left Pulmonary Arteries</t>
  </si>
  <si>
    <t>SmallIntestineVascular1</t>
  </si>
  <si>
    <t>RightPulmonaryArteries</t>
  </si>
  <si>
    <t>Right Pulmonary Arteries</t>
  </si>
  <si>
    <t>LeftLegVascular2</t>
  </si>
  <si>
    <t>FatVascular1</t>
  </si>
  <si>
    <t>Fat</t>
  </si>
  <si>
    <t>LeftAfferentArteriole</t>
  </si>
  <si>
    <t>RenalVein</t>
  </si>
  <si>
    <t>Left PulmonaryArteries</t>
  </si>
  <si>
    <t>FatVascular2</t>
  </si>
  <si>
    <t>LeftPulmonaryVeins</t>
  </si>
  <si>
    <t>Left Pulmonary Shunt</t>
  </si>
  <si>
    <t>RightAfferentArteriole</t>
  </si>
  <si>
    <t>RightPulmonaryCapillaries</t>
  </si>
  <si>
    <t>Right Pulmonary Capillaries</t>
  </si>
  <si>
    <t>MuscleVascular1</t>
  </si>
  <si>
    <t>Muscle</t>
  </si>
  <si>
    <t>RightPulmonaryVeins</t>
  </si>
  <si>
    <t>Right Pulmonary Shunt</t>
  </si>
  <si>
    <t>BrainVascular2</t>
  </si>
  <si>
    <t>VenaCava</t>
  </si>
  <si>
    <t>N/A</t>
  </si>
  <si>
    <t>LeftPulmonaryCapillaries</t>
  </si>
  <si>
    <t>Left Pulmonary Capillaries</t>
  </si>
  <si>
    <t>MuscleVascular2</t>
  </si>
  <si>
    <t>MyocardiumVascular2</t>
  </si>
  <si>
    <t>Right Pulmonary Veins</t>
  </si>
  <si>
    <t>SkinVascular1</t>
  </si>
  <si>
    <t>Skin</t>
  </si>
  <si>
    <t>RightArmVascular2</t>
  </si>
  <si>
    <t>RightIntermediatePulmonaryVeins</t>
  </si>
  <si>
    <t>SkinVascular2</t>
  </si>
  <si>
    <t>Left Pulmonary Veins</t>
  </si>
  <si>
    <t>BoneVascular1</t>
  </si>
  <si>
    <t>Bone</t>
  </si>
  <si>
    <t>LeftIntermediatePulmonaryVeins</t>
  </si>
  <si>
    <t>BoneVascular2</t>
  </si>
  <si>
    <t>LeftHeart1</t>
  </si>
  <si>
    <t>Left Heart</t>
  </si>
  <si>
    <t>Liver</t>
  </si>
  <si>
    <t>LeftHeart2</t>
  </si>
  <si>
    <t>LeftHeart3</t>
  </si>
  <si>
    <t>Splanchnic</t>
  </si>
  <si>
    <t>Pericardium1</t>
  </si>
  <si>
    <t>Pericardium</t>
  </si>
  <si>
    <t>Spleen</t>
  </si>
  <si>
    <t>Aorta1</t>
  </si>
  <si>
    <t>Aorta</t>
  </si>
  <si>
    <t>Large Intestine</t>
  </si>
  <si>
    <t>CardiovascularGround</t>
  </si>
  <si>
    <t>Aorta2</t>
  </si>
  <si>
    <t>Small Intestine</t>
  </si>
  <si>
    <t>FlowSource</t>
  </si>
  <si>
    <t>Aorta3</t>
  </si>
  <si>
    <t>BrainVascular1</t>
  </si>
  <si>
    <t>Vena Cava</t>
  </si>
  <si>
    <t>LeftKidneyVascular</t>
  </si>
  <si>
    <t>Left Kidney</t>
  </si>
  <si>
    <t>MyocardiumVascular1</t>
  </si>
  <si>
    <t>Brain</t>
  </si>
  <si>
    <t>RightKidneyVascular</t>
  </si>
  <si>
    <t>Right Kidney</t>
  </si>
  <si>
    <t>Myocardium</t>
  </si>
  <si>
    <t>RightArmVascular1</t>
  </si>
  <si>
    <t>Right Arm</t>
  </si>
  <si>
    <t>Total</t>
  </si>
  <si>
    <t>Variable Capacitor</t>
  </si>
  <si>
    <t>PressureSource</t>
  </si>
  <si>
    <t>Right Heart, Vena Cava</t>
  </si>
  <si>
    <t>Shunt Fraction</t>
  </si>
  <si>
    <t>Percent of blood that does not participate in gas exchange</t>
  </si>
  <si>
    <t>2.0.0</t>
  </si>
  <si>
    <t>Stimulates the release of bicarbonate and water</t>
  </si>
  <si>
    <t>Sympathetic nervous system stimulation</t>
  </si>
  <si>
    <t>14 Validated Drugs</t>
  </si>
  <si>
    <t>14 drugs will used the new drug template and implementation. The BioGears team will work with subject matter experts to identify, implement, and validate the drugs.</t>
  </si>
  <si>
    <t>PK/PD Model</t>
  </si>
  <si>
    <t>A pharmacokinetic/pharmacodynamic (PK/PD) model will be implemented. It will use a template with only physiochemical and/or physiologic meaning. Onset and duration times will be implemented to improve transient response times. The BioGears team will work with subject matter experts to improve the drug model.</t>
  </si>
  <si>
    <t>Sarin will be added to the library.</t>
  </si>
  <si>
    <t>Mouth</t>
  </si>
  <si>
    <t>Carina</t>
  </si>
  <si>
    <t>RightAlveoli</t>
  </si>
  <si>
    <t>RightPleural</t>
  </si>
  <si>
    <t>LeftAnatomcDeadSpace</t>
  </si>
  <si>
    <t>RightAnatomicDeadSpace</t>
  </si>
  <si>
    <t>LeftAlveoli</t>
  </si>
  <si>
    <t>LeftPleural</t>
  </si>
  <si>
    <t>RespiratoryMuscle</t>
  </si>
  <si>
    <t>LeftAlveoliLeak</t>
  </si>
  <si>
    <t>RightAlveoliLeak</t>
  </si>
  <si>
    <t>Stomach</t>
  </si>
  <si>
    <t>Esophagus</t>
  </si>
  <si>
    <t>Trachea</t>
  </si>
  <si>
    <t>LeftDeadSpace</t>
  </si>
  <si>
    <t>RightDeadSpace</t>
  </si>
  <si>
    <t>LeftPleuralCavity</t>
  </si>
  <si>
    <t>RightPleuralCavity</t>
  </si>
  <si>
    <t xml:space="preserve">Mouth </t>
  </si>
  <si>
    <t>LeftAnatomicDeadSpace</t>
  </si>
  <si>
    <t>RightPleuralLeak</t>
  </si>
  <si>
    <t>LeftPleuralLeak</t>
  </si>
  <si>
    <t xml:space="preserve">RightPleural </t>
  </si>
  <si>
    <t xml:space="preserve">LeftPleural </t>
  </si>
  <si>
    <t>Ground</t>
  </si>
  <si>
    <t>RightChestLeak</t>
  </si>
  <si>
    <t>LeftChestLeak</t>
  </si>
  <si>
    <t>Ventilator</t>
  </si>
  <si>
    <t>ReliefValve</t>
  </si>
  <si>
    <t>Bag</t>
  </si>
  <si>
    <t>Selector</t>
  </si>
  <si>
    <t>Scrubber</t>
  </si>
  <si>
    <t>GasInlet</t>
  </si>
  <si>
    <t>GasSource</t>
  </si>
  <si>
    <t>AnesthesiaConnection</t>
  </si>
  <si>
    <t>InspiratoryLimb</t>
  </si>
  <si>
    <t>ExpiratoryLimb</t>
  </si>
  <si>
    <t>Connection</t>
  </si>
  <si>
    <t>AmbientEnvironment</t>
  </si>
  <si>
    <t>Squeeze</t>
  </si>
  <si>
    <t>No Element</t>
  </si>
  <si>
    <t>Ventilator, Selector</t>
  </si>
  <si>
    <t>ReliefValve, Selector</t>
  </si>
  <si>
    <t>Scrubber, GasInlet</t>
  </si>
  <si>
    <t>Scrubber, Selector</t>
  </si>
  <si>
    <t>GasInlet, Gas Source</t>
  </si>
  <si>
    <t>Selector, Exhaust</t>
  </si>
  <si>
    <t>GasInlet, InspiratoryLimb</t>
  </si>
  <si>
    <t>ExpiratoryLimb, YPiece</t>
  </si>
  <si>
    <t>YPiece</t>
  </si>
  <si>
    <t>InspiratoryLimb, YPiece</t>
  </si>
  <si>
    <t>Ypiece, Connection</t>
  </si>
  <si>
    <t>Sets the source of the gas composition to be used</t>
  </si>
  <si>
    <t>This specifies how much flow comes from the Oxygen Source</t>
  </si>
  <si>
    <t xml:space="preserve">Description </t>
  </si>
  <si>
    <t>In pressure controlled ventilation mode, a set pressure is delivered to generate ventilation. The vent pressure serves as control pressure</t>
  </si>
  <si>
    <t>VentilatorPressure (cmH20)</t>
  </si>
  <si>
    <t>PositiveEndExpiredPressure (cmH2O)</t>
  </si>
  <si>
    <t>RespiratoryRate(breaths/min)</t>
  </si>
  <si>
    <t>InspiratoryExpiratoryRatio</t>
  </si>
  <si>
    <t xml:space="preserve">Inspiratory-Expiratory (I:E) ratio is selected  as a means for controlling tidal volume </t>
  </si>
  <si>
    <t>ReliefValvePressure (cmH2O)</t>
  </si>
  <si>
    <t>VentilatorPressure (cmH2O)</t>
  </si>
  <si>
    <t>VentilatorMask</t>
  </si>
  <si>
    <t>InletFlow (L/min)</t>
  </si>
  <si>
    <t>OxygenFraction</t>
  </si>
  <si>
    <t>OxygenSource (Bottle 1, Bottle 2, Wall)</t>
  </si>
  <si>
    <t>PrimaryGas</t>
  </si>
  <si>
    <t>Sets a selection for primary gas such as air or nitrogen</t>
  </si>
  <si>
    <t>Sets the volume the second  oxygen Source tank</t>
  </si>
  <si>
    <t>OxygenBottleTwoVolume (L)</t>
  </si>
  <si>
    <t>Sets the volume the first  oxygen Source tank</t>
  </si>
  <si>
    <t xml:space="preserve">Mask can be on or off. Controls whether or not the mask has been placed on the patient. When mask is off, it could be free or tube selection that allow conditions of no connection to the anesthesia machine or endotracheal intubation. </t>
  </si>
  <si>
    <t>Base</t>
  </si>
  <si>
    <t>3.0.0</t>
  </si>
  <si>
    <t>Carbon Dioxide Saturation</t>
  </si>
  <si>
    <t>Protein (Albumin)</t>
  </si>
  <si>
    <t>BUN (Urea)</t>
  </si>
  <si>
    <t>Fatty Acids (Tristearin)</t>
  </si>
  <si>
    <t>Ketones (Acetoacidic Acid)</t>
  </si>
  <si>
    <t>Lactate</t>
  </si>
  <si>
    <t>Glucose</t>
  </si>
  <si>
    <t>Future</t>
  </si>
  <si>
    <t>Glucose Regulation</t>
  </si>
  <si>
    <t>RightEfferentArterioleNode</t>
  </si>
  <si>
    <t>RightUreterNode</t>
  </si>
  <si>
    <t>LeftEfferentArterioleNode</t>
  </si>
  <si>
    <t>LeftUreterNode</t>
  </si>
  <si>
    <t>RenalGround</t>
  </si>
  <si>
    <t>RightEfferentArteriole</t>
  </si>
  <si>
    <t>LeftEfferentArteriole</t>
  </si>
  <si>
    <t>RightUreter</t>
  </si>
  <si>
    <t>LeftUreter</t>
  </si>
  <si>
    <t>Bladder</t>
  </si>
  <si>
    <t>GINode1</t>
  </si>
  <si>
    <t>GINode2</t>
  </si>
  <si>
    <t>Gut</t>
  </si>
  <si>
    <t>RightRenalAortaConnectionNode</t>
  </si>
  <si>
    <t>RightRenalArteryNode</t>
  </si>
  <si>
    <t>RightAfferentArterioleNode</t>
  </si>
  <si>
    <t>RightGlomerularCapillariesNode</t>
  </si>
  <si>
    <t>RightPeritubularCapillariesNode</t>
  </si>
  <si>
    <t>RightRenalVeinNode</t>
  </si>
  <si>
    <t>RightRenalVenaCavaConnectionNode</t>
  </si>
  <si>
    <t>RightNetGlomerularCapillariesNode</t>
  </si>
  <si>
    <t>RightNetBowmansCapsulesNode</t>
  </si>
  <si>
    <t>RightBowmansCapsulesNode</t>
  </si>
  <si>
    <t>RightTubulesNode</t>
  </si>
  <si>
    <t>RightNetTubulesNode</t>
  </si>
  <si>
    <t>RightNetPeritubularCapillariesNode</t>
  </si>
  <si>
    <t>LeftRenalAortaConnectionNode</t>
  </si>
  <si>
    <t>LeftRenalArteryNode</t>
  </si>
  <si>
    <t>LeftAfferentArterioleNode</t>
  </si>
  <si>
    <t>LeftGlomerularCapillariesNode</t>
  </si>
  <si>
    <t>LeftPeritubularCapillariesNode</t>
  </si>
  <si>
    <t>LeftRenalVeinNode</t>
  </si>
  <si>
    <t>LeftRenalVenaCavaConnectionNode</t>
  </si>
  <si>
    <t>LeftNetGlomerularCapillariesNode</t>
  </si>
  <si>
    <t>LeftNetBowmansCapsulesNode</t>
  </si>
  <si>
    <t>LeftBowmansCapsulesNode</t>
  </si>
  <si>
    <t>LeftTubulesNode</t>
  </si>
  <si>
    <t>LeftNetTubulesNode</t>
  </si>
  <si>
    <t>LeftNetPeritubularCapillariesNode</t>
  </si>
  <si>
    <t>BladderNode</t>
  </si>
  <si>
    <t>RightRenalArtery</t>
  </si>
  <si>
    <t>RightRenalVein</t>
  </si>
  <si>
    <t>RightGlomerularCapillaries</t>
  </si>
  <si>
    <t>RightBowmansCapsules</t>
  </si>
  <si>
    <t>RightTubules</t>
  </si>
  <si>
    <t>RightPeritubularCapillaries</t>
  </si>
  <si>
    <t>LeftRenalArtery</t>
  </si>
  <si>
    <t>LeftGlomerularCapillaries</t>
  </si>
  <si>
    <t>LeftPeritubularCapillaries</t>
  </si>
  <si>
    <t>LeftRenalVein</t>
  </si>
  <si>
    <t>LeftBowmansCapsules</t>
  </si>
  <si>
    <t>LeftTubules</t>
  </si>
  <si>
    <t>Urethra</t>
  </si>
  <si>
    <t>RenalGround (equivalent to Cardiovascular Ground)</t>
  </si>
  <si>
    <t>None</t>
  </si>
  <si>
    <t>RightGlomerularCapillaries, RightKidney, RightNephron</t>
  </si>
  <si>
    <t>LeftGlomerularCapillaries, LeftKidney, LeftNephron</t>
  </si>
  <si>
    <t>LeftRenalArtery, LeftAfferentArteriole</t>
  </si>
  <si>
    <t>LeftAfferentArteriole, LeftGlomerularCapillaries</t>
  </si>
  <si>
    <t>LeftEfferentArteriole, LeftGlomerularCapillaries</t>
  </si>
  <si>
    <t>LeftBowmansCapsules, LeftTubules</t>
  </si>
  <si>
    <t>LeftTubules, LeftUreter</t>
  </si>
  <si>
    <t>Bladder, Urethra</t>
  </si>
  <si>
    <t>RightRenalArtery, RightAfferentArteriole</t>
  </si>
  <si>
    <t>RightAfferentArteriole, RightGlomerularCapillaries</t>
  </si>
  <si>
    <t>RightEfferentArteriole, RightGlomerularCapillaries</t>
  </si>
  <si>
    <t>RightBowmansCapsules, RightTubules</t>
  </si>
  <si>
    <t>RightTubules, RightUreter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</si>
</sst>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22" x14ac:knownFonts="1">
    <font>
      <sz val="11"/>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
      <sz val="8"/>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4">
    <fill>
      <patternFill patternType="none"/>
    </fill>
    <fill>
      <patternFill patternType="gray125"/>
    </fill>
    <fill>
      <patternFill patternType="solid">
        <fgColor theme="7"/>
      </patternFill>
    </fill>
    <fill>
      <patternFill patternType="solid">
        <fgColor theme="8" tint="0.59999389629810485"/>
        <bgColor indexed="65"/>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diagonal/>
    </border>
    <border>
      <left/>
      <right style="thin">
        <color indexed="64"/>
      </right>
      <top style="thin">
        <color indexed="64"/>
      </top>
      <bottom/>
      <diagonal/>
    </border>
    <border>
      <left/>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4" fillId="2" borderId="0" applyNumberFormat="0" applyBorder="0" applyAlignment="0" applyProtection="0"/>
    <xf numFmtId="0" fontId="2" fillId="3" borderId="0" applyNumberFormat="0" applyBorder="0" applyAlignment="0" applyProtection="0"/>
    <xf numFmtId="0" fontId="8" fillId="0" borderId="0" applyNumberFormat="0" applyFill="0" applyBorder="0" applyAlignment="0" applyProtection="0"/>
    <xf numFmtId="0" fontId="9" fillId="0" borderId="39" applyNumberFormat="0" applyFill="0" applyAlignment="0" applyProtection="0"/>
    <xf numFmtId="0" fontId="10" fillId="0" borderId="40" applyNumberFormat="0" applyFill="0" applyAlignment="0" applyProtection="0"/>
    <xf numFmtId="0" fontId="11" fillId="0" borderId="41" applyNumberFormat="0" applyFill="0" applyAlignment="0" applyProtection="0"/>
    <xf numFmtId="0" fontId="11" fillId="0" borderId="0" applyNumberFormat="0" applyFill="0" applyBorder="0" applyAlignment="0" applyProtection="0"/>
    <xf numFmtId="0" fontId="12" fillId="5" borderId="0" applyNumberFormat="0" applyBorder="0" applyAlignment="0" applyProtection="0"/>
    <xf numFmtId="0" fontId="13" fillId="6" borderId="0" applyNumberFormat="0" applyBorder="0" applyAlignment="0" applyProtection="0"/>
    <xf numFmtId="0" fontId="14" fillId="7" borderId="0" applyNumberFormat="0" applyBorder="0" applyAlignment="0" applyProtection="0"/>
    <xf numFmtId="0" fontId="15" fillId="8" borderId="42" applyNumberFormat="0" applyAlignment="0" applyProtection="0"/>
    <xf numFmtId="0" fontId="16" fillId="9" borderId="43" applyNumberFormat="0" applyAlignment="0" applyProtection="0"/>
    <xf numFmtId="0" fontId="17" fillId="9" borderId="42" applyNumberFormat="0" applyAlignment="0" applyProtection="0"/>
    <xf numFmtId="0" fontId="18" fillId="0" borderId="44" applyNumberFormat="0" applyFill="0" applyAlignment="0" applyProtection="0"/>
    <xf numFmtId="0" fontId="19" fillId="10" borderId="45" applyNumberFormat="0" applyAlignment="0" applyProtection="0"/>
    <xf numFmtId="0" fontId="20" fillId="0" borderId="0" applyNumberFormat="0" applyFill="0" applyBorder="0" applyAlignment="0" applyProtection="0"/>
    <xf numFmtId="0" fontId="2" fillId="11" borderId="46" applyNumberFormat="0" applyFont="0" applyAlignment="0" applyProtection="0"/>
    <xf numFmtId="0" fontId="21" fillId="0" borderId="0" applyNumberFormat="0" applyFill="0" applyBorder="0" applyAlignment="0" applyProtection="0"/>
    <xf numFmtId="0" fontId="3" fillId="0" borderId="47" applyNumberFormat="0" applyFill="0" applyAlignment="0" applyProtection="0"/>
    <xf numFmtId="0" fontId="4"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4"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2"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4" fillId="33" borderId="0" applyNumberFormat="0" applyBorder="0" applyAlignment="0" applyProtection="0"/>
  </cellStyleXfs>
  <cellXfs count="103">
    <xf numFmtId="0" fontId="0" fillId="0" borderId="0" xfId="0"/>
    <xf numFmtId="0" fontId="0" fillId="0" borderId="1" xfId="0" applyBorder="1"/>
    <xf numFmtId="0" fontId="0" fillId="0" borderId="1" xfId="0" applyBorder="1" applyAlignment="1">
      <alignment wrapText="1"/>
    </xf>
    <xf numFmtId="0" fontId="0" fillId="0" borderId="6" xfId="0" applyBorder="1"/>
    <xf numFmtId="0" fontId="0" fillId="0" borderId="8" xfId="0" applyBorder="1" applyAlignment="1">
      <alignment wrapText="1"/>
    </xf>
    <xf numFmtId="0" fontId="0" fillId="0" borderId="1" xfId="0" applyFill="1" applyBorder="1" applyAlignment="1">
      <alignment wrapText="1"/>
    </xf>
    <xf numFmtId="0" fontId="0" fillId="0" borderId="6" xfId="0" applyBorder="1" applyAlignment="1">
      <alignment wrapText="1"/>
    </xf>
    <xf numFmtId="0" fontId="0" fillId="0" borderId="9" xfId="0" applyBorder="1" applyAlignment="1">
      <alignment wrapText="1"/>
    </xf>
    <xf numFmtId="0" fontId="0" fillId="0" borderId="1" xfId="2" applyFont="1" applyFill="1" applyBorder="1"/>
    <xf numFmtId="0" fontId="0" fillId="0" borderId="1" xfId="1" applyFont="1" applyFill="1" applyBorder="1"/>
    <xf numFmtId="0" fontId="0" fillId="0" borderId="1" xfId="0" applyFont="1" applyBorder="1" applyAlignment="1">
      <alignment wrapText="1"/>
    </xf>
    <xf numFmtId="0" fontId="0" fillId="0" borderId="10" xfId="0" applyBorder="1" applyAlignment="1">
      <alignment horizontal="center" vertical="center" wrapText="1"/>
    </xf>
    <xf numFmtId="11" fontId="0" fillId="0" borderId="0" xfId="0" applyNumberFormat="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1" fillId="4" borderId="0"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6" fillId="4" borderId="5" xfId="0" applyFont="1" applyFill="1" applyBorder="1" applyAlignment="1">
      <alignment horizontal="center" vertical="center"/>
    </xf>
    <xf numFmtId="0" fontId="6" fillId="4" borderId="1" xfId="0" applyFont="1" applyFill="1" applyBorder="1" applyAlignment="1">
      <alignment horizontal="center" vertical="center"/>
    </xf>
    <xf numFmtId="0" fontId="6" fillId="4" borderId="6" xfId="0" applyFont="1" applyFill="1" applyBorder="1" applyAlignment="1">
      <alignment horizontal="center" vertical="center"/>
    </xf>
    <xf numFmtId="0" fontId="6" fillId="4" borderId="0" xfId="0" applyFont="1" applyFill="1" applyBorder="1" applyAlignment="1">
      <alignment horizontal="center" vertical="center"/>
    </xf>
    <xf numFmtId="0" fontId="7" fillId="4" borderId="5"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0" fillId="0" borderId="0" xfId="0" applyAlignment="1">
      <alignment wrapText="1"/>
    </xf>
    <xf numFmtId="0" fontId="7" fillId="4" borderId="23" xfId="0" applyFont="1" applyFill="1" applyBorder="1" applyAlignment="1">
      <alignment horizontal="center" vertical="center" wrapText="1"/>
    </xf>
    <xf numFmtId="0" fontId="6" fillId="4" borderId="24" xfId="0" applyFont="1" applyFill="1" applyBorder="1" applyAlignment="1">
      <alignment horizontal="center" vertical="center" wrapText="1"/>
    </xf>
    <xf numFmtId="0" fontId="6" fillId="4" borderId="23" xfId="0" applyFont="1" applyFill="1" applyBorder="1" applyAlignment="1">
      <alignment horizontal="center" vertical="center"/>
    </xf>
    <xf numFmtId="0" fontId="6" fillId="4" borderId="23" xfId="0" applyFont="1" applyFill="1" applyBorder="1" applyAlignment="1">
      <alignment horizontal="center" vertical="center" wrapText="1"/>
    </xf>
    <xf numFmtId="0" fontId="6" fillId="4" borderId="11" xfId="0" applyFont="1" applyFill="1" applyBorder="1" applyAlignment="1">
      <alignment horizontal="center" vertical="center"/>
    </xf>
    <xf numFmtId="0" fontId="6" fillId="4" borderId="24" xfId="0" applyFont="1" applyFill="1" applyBorder="1" applyAlignment="1">
      <alignment horizontal="center" vertical="center"/>
    </xf>
    <xf numFmtId="0" fontId="6" fillId="4" borderId="8"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15" xfId="0" applyFont="1" applyFill="1" applyBorder="1" applyAlignment="1">
      <alignment horizontal="center" vertical="center"/>
    </xf>
    <xf numFmtId="0" fontId="0" fillId="4" borderId="0" xfId="0" applyFill="1" applyBorder="1" applyAlignment="1">
      <alignment horizontal="center" vertical="center"/>
    </xf>
    <xf numFmtId="0" fontId="0" fillId="0" borderId="0" xfId="0" applyBorder="1"/>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0" fillId="4" borderId="0" xfId="0" applyFill="1" applyBorder="1" applyAlignment="1">
      <alignment horizontal="center" vertical="center" wrapText="1"/>
    </xf>
    <xf numFmtId="0" fontId="0" fillId="4" borderId="0" xfId="0" applyFont="1" applyFill="1" applyBorder="1" applyAlignment="1">
      <alignment horizontal="center" vertical="center" wrapText="1"/>
    </xf>
    <xf numFmtId="0" fontId="0" fillId="0" borderId="26" xfId="0" applyFill="1" applyBorder="1" applyAlignment="1">
      <alignment wrapText="1"/>
    </xf>
    <xf numFmtId="0" fontId="0" fillId="0" borderId="27" xfId="0" applyFill="1" applyBorder="1" applyAlignment="1">
      <alignment wrapText="1"/>
    </xf>
    <xf numFmtId="0" fontId="1" fillId="4" borderId="12" xfId="0" applyFont="1" applyFill="1" applyBorder="1" applyAlignment="1">
      <alignment vertical="center" wrapText="1"/>
    </xf>
    <xf numFmtId="0" fontId="1" fillId="4" borderId="13" xfId="0" applyFont="1" applyFill="1" applyBorder="1" applyAlignment="1">
      <alignment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6" fillId="4" borderId="5" xfId="0" applyFont="1" applyFill="1" applyBorder="1" applyAlignment="1">
      <alignment horizontal="center" vertical="center" wrapText="1"/>
    </xf>
    <xf numFmtId="0" fontId="0" fillId="0" borderId="0" xfId="0" applyAlignment="1">
      <alignment horizontal="center"/>
    </xf>
    <xf numFmtId="0" fontId="7" fillId="4" borderId="30"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9" xfId="0" applyFont="1" applyFill="1" applyBorder="1" applyAlignment="1">
      <alignment horizontal="center" vertical="center"/>
    </xf>
    <xf numFmtId="0" fontId="0" fillId="0" borderId="19" xfId="0" applyBorder="1" applyAlignment="1">
      <alignment wrapText="1"/>
    </xf>
    <xf numFmtId="0" fontId="0" fillId="0" borderId="34" xfId="0" applyBorder="1" applyAlignment="1">
      <alignment wrapText="1"/>
    </xf>
    <xf numFmtId="0" fontId="0" fillId="0" borderId="36" xfId="0" applyBorder="1" applyAlignment="1">
      <alignment wrapText="1"/>
    </xf>
    <xf numFmtId="0" fontId="0" fillId="0" borderId="13" xfId="0" applyBorder="1" applyAlignment="1">
      <alignment wrapText="1"/>
    </xf>
    <xf numFmtId="2" fontId="0" fillId="0" borderId="0" xfId="0" applyNumberFormat="1"/>
    <xf numFmtId="164" fontId="0" fillId="0" borderId="0" xfId="0" applyNumberFormat="1"/>
    <xf numFmtId="0" fontId="6" fillId="4" borderId="37" xfId="0" applyFont="1" applyFill="1" applyBorder="1" applyAlignment="1">
      <alignment horizontal="center" vertical="center"/>
    </xf>
    <xf numFmtId="0" fontId="5" fillId="4" borderId="9" xfId="0" applyFont="1" applyFill="1" applyBorder="1" applyAlignment="1">
      <alignment horizontal="center" vertical="center" wrapText="1"/>
    </xf>
    <xf numFmtId="0" fontId="6" fillId="4" borderId="30" xfId="0" applyFont="1" applyFill="1" applyBorder="1" applyAlignment="1">
      <alignment horizontal="center" vertical="center"/>
    </xf>
    <xf numFmtId="0" fontId="1" fillId="4" borderId="16" xfId="0" applyFont="1" applyFill="1" applyBorder="1" applyAlignment="1">
      <alignment horizontal="center" vertical="center"/>
    </xf>
    <xf numFmtId="0" fontId="1" fillId="4" borderId="20" xfId="0" applyFont="1" applyFill="1" applyBorder="1" applyAlignment="1">
      <alignment horizontal="center" vertical="center"/>
    </xf>
    <xf numFmtId="0" fontId="1" fillId="4" borderId="21" xfId="0" applyFont="1" applyFill="1" applyBorder="1" applyAlignment="1">
      <alignment horizontal="center" vertical="center"/>
    </xf>
    <xf numFmtId="0" fontId="1" fillId="4" borderId="22"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wrapText="1"/>
    </xf>
    <xf numFmtId="0" fontId="3" fillId="0" borderId="22" xfId="0" applyFont="1" applyBorder="1" applyAlignment="1">
      <alignment horizontal="center" wrapText="1"/>
    </xf>
    <xf numFmtId="0" fontId="3" fillId="0" borderId="13" xfId="0" applyFont="1" applyBorder="1" applyAlignment="1">
      <alignment horizontal="center" wrapText="1"/>
    </xf>
    <xf numFmtId="0" fontId="3" fillId="0" borderId="35" xfId="0" applyFont="1" applyBorder="1" applyAlignment="1">
      <alignment horizontal="center"/>
    </xf>
    <xf numFmtId="0" fontId="3" fillId="0" borderId="13" xfId="0" applyFont="1" applyBorder="1" applyAlignment="1">
      <alignment horizontal="center"/>
    </xf>
    <xf numFmtId="0" fontId="1" fillId="4" borderId="25" xfId="0" applyFont="1" applyFill="1" applyBorder="1" applyAlignment="1">
      <alignment horizontal="center" vertical="center"/>
    </xf>
    <xf numFmtId="0" fontId="1" fillId="4" borderId="14" xfId="0" applyFont="1" applyFill="1" applyBorder="1" applyAlignment="1">
      <alignment horizontal="center" vertical="center"/>
    </xf>
    <xf numFmtId="0" fontId="1" fillId="4" borderId="15" xfId="0" applyFont="1" applyFill="1" applyBorder="1" applyAlignment="1">
      <alignment horizontal="center" vertical="center"/>
    </xf>
    <xf numFmtId="0" fontId="3" fillId="0" borderId="31" xfId="0" applyFont="1" applyBorder="1" applyAlignment="1">
      <alignment horizontal="center"/>
    </xf>
    <xf numFmtId="0" fontId="3" fillId="0" borderId="29" xfId="0" applyFont="1" applyBorder="1" applyAlignment="1">
      <alignment horizontal="center"/>
    </xf>
    <xf numFmtId="0" fontId="3" fillId="0" borderId="28" xfId="0" applyFont="1" applyBorder="1" applyAlignment="1">
      <alignment horizontal="center"/>
    </xf>
    <xf numFmtId="0" fontId="5" fillId="4" borderId="32" xfId="0" applyFont="1" applyFill="1" applyBorder="1" applyAlignment="1">
      <alignment horizontal="center" vertical="center"/>
    </xf>
    <xf numFmtId="0" fontId="5" fillId="4" borderId="33" xfId="0" applyFont="1" applyFill="1" applyBorder="1" applyAlignment="1">
      <alignment horizontal="center" vertical="center"/>
    </xf>
    <xf numFmtId="0" fontId="3" fillId="0" borderId="32" xfId="0" applyFont="1" applyBorder="1" applyAlignment="1">
      <alignment horizontal="center"/>
    </xf>
    <xf numFmtId="0" fontId="3" fillId="0" borderId="38" xfId="0" applyFont="1" applyBorder="1" applyAlignment="1">
      <alignment horizontal="center"/>
    </xf>
    <xf numFmtId="0" fontId="3" fillId="0" borderId="33" xfId="0" applyFont="1" applyBorder="1" applyAlignment="1">
      <alignment horizontal="center"/>
    </xf>
  </cellXfs>
  <cellStyles count="42">
    <cellStyle name="20% - Accent1" xfId="21" builtinId="30" customBuiltin="1"/>
    <cellStyle name="20% - Accent2" xfId="25" builtinId="34" customBuiltin="1"/>
    <cellStyle name="20% - Accent3" xfId="29" builtinId="38" customBuiltin="1"/>
    <cellStyle name="20% - Accent4" xfId="32" builtinId="42" customBuiltin="1"/>
    <cellStyle name="20% - Accent5" xfId="36" builtinId="46" customBuiltin="1"/>
    <cellStyle name="20% - Accent6" xfId="39" builtinId="50" customBuiltin="1"/>
    <cellStyle name="40% - Accent1" xfId="22" builtinId="31" customBuiltin="1"/>
    <cellStyle name="40% - Accent2" xfId="26" builtinId="35" customBuiltin="1"/>
    <cellStyle name="40% - Accent3" xfId="30" builtinId="39" customBuiltin="1"/>
    <cellStyle name="40% - Accent4" xfId="33" builtinId="43" customBuiltin="1"/>
    <cellStyle name="40% - Accent5" xfId="2" builtinId="47" customBuiltin="1"/>
    <cellStyle name="40% - Accent6" xfId="40" builtinId="51" customBuiltin="1"/>
    <cellStyle name="60% - Accent1" xfId="23" builtinId="32" customBuiltin="1"/>
    <cellStyle name="60% - Accent2" xfId="27" builtinId="36" customBuiltin="1"/>
    <cellStyle name="60% - Accent3" xfId="31" builtinId="40" customBuiltin="1"/>
    <cellStyle name="60% - Accent4" xfId="34" builtinId="44" customBuiltin="1"/>
    <cellStyle name="60% - Accent5" xfId="37" builtinId="48" customBuiltin="1"/>
    <cellStyle name="60% - Accent6" xfId="41" builtinId="52" customBuiltin="1"/>
    <cellStyle name="Accent1" xfId="20" builtinId="29" customBuiltin="1"/>
    <cellStyle name="Accent2" xfId="24" builtinId="33" customBuiltin="1"/>
    <cellStyle name="Accent3" xfId="28" builtinId="37" customBuiltin="1"/>
    <cellStyle name="Accent4" xfId="1" builtinId="41" customBuiltin="1"/>
    <cellStyle name="Accent5" xfId="35" builtinId="45" customBuiltin="1"/>
    <cellStyle name="Accent6" xfId="38" builtinId="49" customBuiltin="1"/>
    <cellStyle name="Bad" xfId="9" builtinId="27" customBuiltin="1"/>
    <cellStyle name="Calculation" xfId="13" builtinId="22" customBuiltin="1"/>
    <cellStyle name="Check Cell" xfId="15" builtinId="23" customBuiltin="1"/>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Anesthesia</a:t>
            </a:r>
            <a:r>
              <a:rPr lang="en-US" baseline="0"/>
              <a:t> Machine Failure Severity Mapping</a:t>
            </a:r>
            <a:endParaRPr lang="en-US"/>
          </a:p>
        </c:rich>
      </c:tx>
      <c:overlay val="0"/>
    </c:title>
    <c:autoTitleDeleted val="0"/>
    <c:plotArea>
      <c:layout/>
      <c:scatterChart>
        <c:scatterStyle val="smoothMarker"/>
        <c:varyColors val="0"/>
        <c:ser>
          <c:idx val="0"/>
          <c:order val="0"/>
          <c:marker>
            <c:symbol val="none"/>
          </c:marker>
          <c:xVal>
            <c:numRef>
              <c:f>'AM Severity'!$D$7:$D$107</c:f>
              <c:numCache>
                <c:formatCode>General</c:formatCode>
                <c:ptCount val="10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0.28000000000000003</c:v>
                </c:pt>
                <c:pt idx="29">
                  <c:v>0.28999999999999998</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0.55000000000000004</c:v>
                </c:pt>
                <c:pt idx="56">
                  <c:v>0.56000000000000005</c:v>
                </c:pt>
                <c:pt idx="57">
                  <c:v>0.56999999999999995</c:v>
                </c:pt>
                <c:pt idx="58">
                  <c:v>0.57999999999999996</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numCache>
            </c:numRef>
          </c:xVal>
          <c:yVal>
            <c:numRef>
              <c:f>'AM Severity'!$E$7:$E$107</c:f>
              <c:numCache>
                <c:formatCode>0.00</c:formatCode>
                <c:ptCount val="101"/>
                <c:pt idx="0">
                  <c:v>1000</c:v>
                </c:pt>
                <c:pt idx="1">
                  <c:v>870.96358995608011</c:v>
                </c:pt>
                <c:pt idx="2">
                  <c:v>758.57757502918378</c:v>
                </c:pt>
                <c:pt idx="3">
                  <c:v>660.693448007597</c:v>
                </c:pt>
                <c:pt idx="4">
                  <c:v>575.43993733715706</c:v>
                </c:pt>
                <c:pt idx="5">
                  <c:v>501.18723362727184</c:v>
                </c:pt>
                <c:pt idx="6">
                  <c:v>436.51583224016582</c:v>
                </c:pt>
                <c:pt idx="7">
                  <c:v>380.18939632056163</c:v>
                </c:pt>
                <c:pt idx="8">
                  <c:v>331.13112148259165</c:v>
                </c:pt>
                <c:pt idx="9">
                  <c:v>288.40315031266073</c:v>
                </c:pt>
                <c:pt idx="10">
                  <c:v>251.18864315095828</c:v>
                </c:pt>
                <c:pt idx="11">
                  <c:v>218.77616239495524</c:v>
                </c:pt>
                <c:pt idx="12">
                  <c:v>190.54607179632498</c:v>
                </c:pt>
                <c:pt idx="13">
                  <c:v>165.95869074375608</c:v>
                </c:pt>
                <c:pt idx="14">
                  <c:v>144.54397707459285</c:v>
                </c:pt>
                <c:pt idx="15">
                  <c:v>125.89254117941665</c:v>
                </c:pt>
                <c:pt idx="16">
                  <c:v>109.64781961431861</c:v>
                </c:pt>
                <c:pt idx="17">
                  <c:v>95.49925860214357</c:v>
                </c:pt>
                <c:pt idx="18">
                  <c:v>83.176377110267126</c:v>
                </c:pt>
                <c:pt idx="19">
                  <c:v>72.443596007499067</c:v>
                </c:pt>
                <c:pt idx="20">
                  <c:v>63.095734448019471</c:v>
                </c:pt>
                <c:pt idx="21">
                  <c:v>54.95408738576252</c:v>
                </c:pt>
                <c:pt idx="22">
                  <c:v>47.863009232263813</c:v>
                </c:pt>
                <c:pt idx="23">
                  <c:v>41.686938347033561</c:v>
                </c:pt>
                <c:pt idx="24">
                  <c:v>36.307805477010191</c:v>
                </c:pt>
                <c:pt idx="25">
                  <c:v>31.622776601683803</c:v>
                </c:pt>
                <c:pt idx="26">
                  <c:v>27.542287033381641</c:v>
                </c:pt>
                <c:pt idx="27">
                  <c:v>23.988329190194907</c:v>
                </c:pt>
                <c:pt idx="28">
                  <c:v>20.892961308540418</c:v>
                </c:pt>
                <c:pt idx="29">
                  <c:v>18.197008586099834</c:v>
                </c:pt>
                <c:pt idx="30">
                  <c:v>15.848931924611115</c:v>
                </c:pt>
                <c:pt idx="31">
                  <c:v>13.803842646028839</c:v>
                </c:pt>
                <c:pt idx="32">
                  <c:v>12.022644346174133</c:v>
                </c:pt>
                <c:pt idx="33">
                  <c:v>10.471285480508985</c:v>
                </c:pt>
                <c:pt idx="34">
                  <c:v>9.1201083935590912</c:v>
                </c:pt>
                <c:pt idx="35">
                  <c:v>7.9432823472428247</c:v>
                </c:pt>
                <c:pt idx="36">
                  <c:v>6.9183097091893631</c:v>
                </c:pt>
                <c:pt idx="37">
                  <c:v>6.0255958607435822</c:v>
                </c:pt>
                <c:pt idx="38">
                  <c:v>5.2480746024977236</c:v>
                </c:pt>
                <c:pt idx="39">
                  <c:v>4.5708818961487525</c:v>
                </c:pt>
                <c:pt idx="40">
                  <c:v>3.98107170553497</c:v>
                </c:pt>
                <c:pt idx="41">
                  <c:v>3.4673685045253206</c:v>
                </c:pt>
                <c:pt idx="42">
                  <c:v>3.0199517204020196</c:v>
                </c:pt>
                <c:pt idx="43">
                  <c:v>2.6302679918953844</c:v>
                </c:pt>
                <c:pt idx="44">
                  <c:v>2.2908676527677749</c:v>
                </c:pt>
                <c:pt idx="45">
                  <c:v>1.9952623149688811</c:v>
                </c:pt>
                <c:pt idx="46">
                  <c:v>1.7378008287493765</c:v>
                </c:pt>
                <c:pt idx="47">
                  <c:v>1.5135612484362087</c:v>
                </c:pt>
                <c:pt idx="48">
                  <c:v>1.3182567385564075</c:v>
                </c:pt>
                <c:pt idx="49">
                  <c:v>1.1481536214968828</c:v>
                </c:pt>
                <c:pt idx="50">
                  <c:v>1</c:v>
                </c:pt>
                <c:pt idx="51">
                  <c:v>0.87096358995608059</c:v>
                </c:pt>
                <c:pt idx="52">
                  <c:v>0.75857757502918355</c:v>
                </c:pt>
                <c:pt idx="53">
                  <c:v>0.66069344800759577</c:v>
                </c:pt>
                <c:pt idx="54">
                  <c:v>0.57543993733715659</c:v>
                </c:pt>
                <c:pt idx="55">
                  <c:v>0.50118723362727191</c:v>
                </c:pt>
                <c:pt idx="56">
                  <c:v>0.4365158322401656</c:v>
                </c:pt>
                <c:pt idx="57">
                  <c:v>0.3801893963205612</c:v>
                </c:pt>
                <c:pt idx="58">
                  <c:v>0.33113112148259144</c:v>
                </c:pt>
                <c:pt idx="59">
                  <c:v>0.28840315031266056</c:v>
                </c:pt>
                <c:pt idx="60">
                  <c:v>0.25118864315095818</c:v>
                </c:pt>
                <c:pt idx="61">
                  <c:v>0.21877616239495515</c:v>
                </c:pt>
                <c:pt idx="62">
                  <c:v>0.1905460717963248</c:v>
                </c:pt>
                <c:pt idx="63">
                  <c:v>0.16595869074375594</c:v>
                </c:pt>
                <c:pt idx="64">
                  <c:v>0.14454397707459279</c:v>
                </c:pt>
                <c:pt idx="65">
                  <c:v>0.12589254117941656</c:v>
                </c:pt>
                <c:pt idx="66">
                  <c:v>0.10964781961431849</c:v>
                </c:pt>
                <c:pt idx="67">
                  <c:v>9.5499258602143505E-2</c:v>
                </c:pt>
                <c:pt idx="68">
                  <c:v>8.3176377110267041E-2</c:v>
                </c:pt>
                <c:pt idx="69">
                  <c:v>7.2443596007499056E-2</c:v>
                </c:pt>
                <c:pt idx="70">
                  <c:v>6.3095734448019344E-2</c:v>
                </c:pt>
                <c:pt idx="71">
                  <c:v>5.4954087385762455E-2</c:v>
                </c:pt>
                <c:pt idx="72">
                  <c:v>4.7863009232263838E-2</c:v>
                </c:pt>
                <c:pt idx="73">
                  <c:v>4.1686938347033534E-2</c:v>
                </c:pt>
                <c:pt idx="74">
                  <c:v>3.6307805477010131E-2</c:v>
                </c:pt>
                <c:pt idx="75">
                  <c:v>3.1622776601683784E-2</c:v>
                </c:pt>
                <c:pt idx="76">
                  <c:v>2.7542287033381647E-2</c:v>
                </c:pt>
                <c:pt idx="77">
                  <c:v>2.3988329190194894E-2</c:v>
                </c:pt>
                <c:pt idx="78">
                  <c:v>2.0892961308540375E-2</c:v>
                </c:pt>
                <c:pt idx="79">
                  <c:v>1.8197008586099812E-2</c:v>
                </c:pt>
                <c:pt idx="80">
                  <c:v>1.5848931924611124E-2</c:v>
                </c:pt>
                <c:pt idx="81">
                  <c:v>1.3803842646028837E-2</c:v>
                </c:pt>
                <c:pt idx="82">
                  <c:v>1.2022644346174135E-2</c:v>
                </c:pt>
                <c:pt idx="83">
                  <c:v>1.0471285480508997E-2</c:v>
                </c:pt>
                <c:pt idx="84">
                  <c:v>9.1201083935590881E-3</c:v>
                </c:pt>
                <c:pt idx="85">
                  <c:v>7.943282347242819E-3</c:v>
                </c:pt>
                <c:pt idx="86">
                  <c:v>6.9183097091893601E-3</c:v>
                </c:pt>
                <c:pt idx="87">
                  <c:v>6.025595860743577E-3</c:v>
                </c:pt>
                <c:pt idx="88">
                  <c:v>5.2480746024977185E-3</c:v>
                </c:pt>
                <c:pt idx="89">
                  <c:v>4.5708818961487504E-3</c:v>
                </c:pt>
                <c:pt idx="90">
                  <c:v>3.9810717055349682E-3</c:v>
                </c:pt>
                <c:pt idx="91">
                  <c:v>3.4673685045253149E-3</c:v>
                </c:pt>
                <c:pt idx="92">
                  <c:v>3.0199517204020109E-3</c:v>
                </c:pt>
                <c:pt idx="93">
                  <c:v>2.6302679918953791E-3</c:v>
                </c:pt>
                <c:pt idx="94">
                  <c:v>2.2908676527677737E-3</c:v>
                </c:pt>
                <c:pt idx="95">
                  <c:v>1.9952623149688798E-3</c:v>
                </c:pt>
                <c:pt idx="96">
                  <c:v>1.737800828749375E-3</c:v>
                </c:pt>
                <c:pt idx="97">
                  <c:v>1.5135612484362072E-3</c:v>
                </c:pt>
                <c:pt idx="98">
                  <c:v>1.3182567385564071E-3</c:v>
                </c:pt>
                <c:pt idx="99">
                  <c:v>1.1481536214968825E-3</c:v>
                </c:pt>
                <c:pt idx="100">
                  <c:v>1E-3</c:v>
                </c:pt>
              </c:numCache>
            </c:numRef>
          </c:yVal>
          <c:smooth val="1"/>
        </c:ser>
        <c:dLbls>
          <c:showLegendKey val="0"/>
          <c:showVal val="0"/>
          <c:showCatName val="0"/>
          <c:showSerName val="0"/>
          <c:showPercent val="0"/>
          <c:showBubbleSize val="0"/>
        </c:dLbls>
        <c:axId val="146034688"/>
        <c:axId val="146036608"/>
      </c:scatterChart>
      <c:valAx>
        <c:axId val="146034688"/>
        <c:scaling>
          <c:orientation val="minMax"/>
          <c:max val="1"/>
        </c:scaling>
        <c:delete val="0"/>
        <c:axPos val="b"/>
        <c:majorGridlines/>
        <c:title>
          <c:tx>
            <c:rich>
              <a:bodyPr/>
              <a:lstStyle/>
              <a:p>
                <a:pPr>
                  <a:defRPr/>
                </a:pPr>
                <a:r>
                  <a:rPr lang="en-US"/>
                  <a:t>Severity</a:t>
                </a:r>
              </a:p>
            </c:rich>
          </c:tx>
          <c:overlay val="0"/>
        </c:title>
        <c:numFmt formatCode="General" sourceLinked="1"/>
        <c:majorTickMark val="out"/>
        <c:minorTickMark val="none"/>
        <c:tickLblPos val="low"/>
        <c:crossAx val="146036608"/>
        <c:crosses val="autoZero"/>
        <c:crossBetween val="midCat"/>
      </c:valAx>
      <c:valAx>
        <c:axId val="146036608"/>
        <c:scaling>
          <c:logBase val="10"/>
          <c:orientation val="minMax"/>
        </c:scaling>
        <c:delete val="0"/>
        <c:axPos val="l"/>
        <c:minorGridlines/>
        <c:title>
          <c:tx>
            <c:rich>
              <a:bodyPr rot="-5400000" vert="horz"/>
              <a:lstStyle/>
              <a:p>
                <a:pPr>
                  <a:defRPr/>
                </a:pPr>
                <a:r>
                  <a:rPr lang="en-US"/>
                  <a:t>Resistance (cmH2O-s/L)</a:t>
                </a:r>
              </a:p>
            </c:rich>
          </c:tx>
          <c:overlay val="0"/>
        </c:title>
        <c:numFmt formatCode="0.00" sourceLinked="1"/>
        <c:majorTickMark val="out"/>
        <c:minorTickMark val="none"/>
        <c:tickLblPos val="nextTo"/>
        <c:crossAx val="14603468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Airway</a:t>
            </a:r>
            <a:r>
              <a:rPr lang="en-US" baseline="0"/>
              <a:t> Resistance Obstruction Severity Mapping</a:t>
            </a:r>
            <a:endParaRPr lang="en-US"/>
          </a:p>
        </c:rich>
      </c:tx>
      <c:layout>
        <c:manualLayout>
          <c:xMode val="edge"/>
          <c:yMode val="edge"/>
          <c:x val="0.16384173330003249"/>
          <c:y val="2.1534311194535371E-2"/>
        </c:manualLayout>
      </c:layout>
      <c:overlay val="1"/>
    </c:title>
    <c:autoTitleDeleted val="0"/>
    <c:plotArea>
      <c:layout>
        <c:manualLayout>
          <c:layoutTarget val="inner"/>
          <c:xMode val="edge"/>
          <c:yMode val="edge"/>
          <c:x val="0.17296511866340064"/>
          <c:y val="0.1188066600368118"/>
          <c:w val="0.75587171200057579"/>
          <c:h val="0.7151756699587033"/>
        </c:manualLayout>
      </c:layout>
      <c:scatterChart>
        <c:scatterStyle val="lineMarker"/>
        <c:varyColors val="0"/>
        <c:ser>
          <c:idx val="0"/>
          <c:order val="0"/>
          <c:marker>
            <c:symbol val="none"/>
          </c:marker>
          <c:xVal>
            <c:numRef>
              <c:f>'Respiratory AW Severity'!$D$7:$D$107</c:f>
              <c:numCache>
                <c:formatCode>General</c:formatCode>
                <c:ptCount val="10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0.28000000000000003</c:v>
                </c:pt>
                <c:pt idx="29">
                  <c:v>0.28999999999999998</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0.55000000000000004</c:v>
                </c:pt>
                <c:pt idx="56">
                  <c:v>0.56000000000000005</c:v>
                </c:pt>
                <c:pt idx="57">
                  <c:v>0.56999999999999995</c:v>
                </c:pt>
                <c:pt idx="58">
                  <c:v>0.57999999999999996</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numCache>
            </c:numRef>
          </c:xVal>
          <c:yVal>
            <c:numRef>
              <c:f>'Respiratory AW Severity'!$E$7:$E$107</c:f>
              <c:numCache>
                <c:formatCode>0.00000</c:formatCode>
                <c:ptCount val="101"/>
                <c:pt idx="0">
                  <c:v>5.2937842823784562</c:v>
                </c:pt>
                <c:pt idx="1">
                  <c:v>5.6958622493181865</c:v>
                </c:pt>
                <c:pt idx="2">
                  <c:v>6.1284791809899275</c:v>
                </c:pt>
                <c:pt idx="3">
                  <c:v>6.5939545985900141</c:v>
                </c:pt>
                <c:pt idx="4">
                  <c:v>7.094784197544274</c:v>
                </c:pt>
                <c:pt idx="5">
                  <c:v>7.6336532284415997</c:v>
                </c:pt>
                <c:pt idx="6">
                  <c:v>8.2134508942874955</c:v>
                </c:pt>
                <c:pt idx="7">
                  <c:v>8.8372858412700044</c:v>
                </c:pt>
                <c:pt idx="8">
                  <c:v>9.5085028260933182</c:v>
                </c:pt>
                <c:pt idx="9">
                  <c:v>10.230700649242724</c:v>
                </c:pt>
                <c:pt idx="10">
                  <c:v>11.00775145033211</c:v>
                </c:pt>
                <c:pt idx="11">
                  <c:v>11.843821468987811</c:v>
                </c:pt>
                <c:pt idx="12">
                  <c:v>12.743393382580811</c:v>
                </c:pt>
                <c:pt idx="13">
                  <c:v>13.711290340573083</c:v>
                </c:pt>
                <c:pt idx="14">
                  <c:v>14.752701824340798</c:v>
                </c:pt>
                <c:pt idx="15">
                  <c:v>15.873211471124881</c:v>
                </c:pt>
                <c:pt idx="16">
                  <c:v>17.078827011289455</c:v>
                </c:pt>
                <c:pt idx="17">
                  <c:v>18.376012479400234</c:v>
                </c:pt>
                <c:pt idx="18">
                  <c:v>19.77172287182611</c:v>
                </c:pt>
                <c:pt idx="19">
                  <c:v>21.2734414366838</c:v>
                </c:pt>
                <c:pt idx="20">
                  <c:v>22.889219796060061</c:v>
                </c:pt>
                <c:pt idx="21">
                  <c:v>24.627721115630575</c:v>
                </c:pt>
                <c:pt idx="22">
                  <c:v>26.49826655313419</c:v>
                </c:pt>
                <c:pt idx="23">
                  <c:v>28.510885234740993</c:v>
                </c:pt>
                <c:pt idx="24">
                  <c:v>30.676368027267291</c:v>
                </c:pt>
                <c:pt idx="25">
                  <c:v>33.006325394543481</c:v>
                </c:pt>
                <c:pt idx="26">
                  <c:v>35.513249648137496</c:v>
                </c:pt>
                <c:pt idx="27">
                  <c:v>38.210581926197541</c:v>
                </c:pt>
                <c:pt idx="28">
                  <c:v>41.112784259528524</c:v>
                </c:pt>
                <c:pt idx="29">
                  <c:v>44.235417111291795</c:v>
                </c:pt>
                <c:pt idx="30">
                  <c:v>47.595222806065621</c:v>
                </c:pt>
                <c:pt idx="31">
                  <c:v>51.210215295579829</c:v>
                </c:pt>
                <c:pt idx="32">
                  <c:v>55.099776742413383</c:v>
                </c:pt>
                <c:pt idx="33">
                  <c:v>59.284761439498354</c:v>
                </c:pt>
                <c:pt idx="34">
                  <c:v>63.787607622605535</c:v>
                </c:pt>
                <c:pt idx="35">
                  <c:v>68.632457775306278</c:v>
                </c:pt>
                <c:pt idx="36">
                  <c:v>73.845288071438802</c:v>
                </c:pt>
                <c:pt idx="37">
                  <c:v>79.454047649096267</c:v>
                </c:pt>
                <c:pt idx="38">
                  <c:v>85.488808462872356</c:v>
                </c:pt>
                <c:pt idx="39">
                  <c:v>91.981926517809129</c:v>
                </c:pt>
                <c:pt idx="40">
                  <c:v>98.968215349522467</c:v>
                </c:pt>
                <c:pt idx="41">
                  <c:v>106.4851326806365</c:v>
                </c:pt>
                <c:pt idx="42">
                  <c:v>114.57298125430401</c:v>
                </c:pt>
                <c:pt idx="43">
                  <c:v>123.27512492160444</c:v>
                </c:pt>
                <c:pt idx="44">
                  <c:v>132.63822114139424</c:v>
                </c:pt>
                <c:pt idx="45">
                  <c:v>142.71247113918096</c:v>
                </c:pt>
                <c:pt idx="46">
                  <c:v>153.55188906627592</c:v>
                </c:pt>
                <c:pt idx="47">
                  <c:v>165.21459160234988</c:v>
                </c:pt>
                <c:pt idx="48">
                  <c:v>177.76310955412507</c:v>
                </c:pt>
                <c:pt idx="49">
                  <c:v>191.26472312087483</c:v>
                </c:pt>
                <c:pt idx="50">
                  <c:v>205.791822624291</c:v>
                </c:pt>
                <c:pt idx="51">
                  <c:v>221.42229663680985</c:v>
                </c:pt>
                <c:pt idx="52">
                  <c:v>238.23994958938803</c:v>
                </c:pt>
                <c:pt idx="53">
                  <c:v>256.33495109777732</c:v>
                </c:pt>
                <c:pt idx="54">
                  <c:v>275.80431941640541</c:v>
                </c:pt>
                <c:pt idx="55">
                  <c:v>296.75244161195502</c:v>
                </c:pt>
                <c:pt idx="56">
                  <c:v>319.29163324560614</c:v>
                </c:pt>
                <c:pt idx="57">
                  <c:v>343.54274056473145</c:v>
                </c:pt>
                <c:pt idx="58">
                  <c:v>369.63578843276974</c:v>
                </c:pt>
                <c:pt idx="59">
                  <c:v>397.71067747120992</c:v>
                </c:pt>
                <c:pt idx="60">
                  <c:v>427.91793415149147</c:v>
                </c:pt>
                <c:pt idx="61">
                  <c:v>460.41951785852171</c:v>
                </c:pt>
                <c:pt idx="62">
                  <c:v>495.3896892529541</c:v>
                </c:pt>
                <c:pt idx="63">
                  <c:v>533.01594458805801</c:v>
                </c:pt>
                <c:pt idx="64">
                  <c:v>573.50002099060862</c:v>
                </c:pt>
                <c:pt idx="65">
                  <c:v>617.05897809571229</c:v>
                </c:pt>
                <c:pt idx="66">
                  <c:v>663.92636183488469</c:v>
                </c:pt>
                <c:pt idx="67">
                  <c:v>714.35345661713177</c:v>
                </c:pt>
                <c:pt idx="68">
                  <c:v>768.61063261674303</c:v>
                </c:pt>
                <c:pt idx="69">
                  <c:v>826.98879539143627</c:v>
                </c:pt>
                <c:pt idx="70">
                  <c:v>889.80094560310454</c:v>
                </c:pt>
                <c:pt idx="71">
                  <c:v>957.38385720380188</c:v>
                </c:pt>
                <c:pt idx="72">
                  <c:v>1030.09988308472</c:v>
                </c:pt>
                <c:pt idx="73">
                  <c:v>1108.3388978693324</c:v>
                </c:pt>
                <c:pt idx="74">
                  <c:v>1192.5203882672192</c:v>
                </c:pt>
                <c:pt idx="75">
                  <c:v>1283.0957021961872</c:v>
                </c:pt>
                <c:pt idx="76">
                  <c:v>1380.5504687316231</c:v>
                </c:pt>
                <c:pt idx="77">
                  <c:v>1485.4072018578743</c:v>
                </c:pt>
                <c:pt idx="78">
                  <c:v>1598.2281019819573</c:v>
                </c:pt>
                <c:pt idx="79">
                  <c:v>1719.6180702301772</c:v>
                </c:pt>
                <c:pt idx="80">
                  <c:v>1850.2279516891774</c:v>
                </c:pt>
                <c:pt idx="81">
                  <c:v>1990.7580249803423</c:v>
                </c:pt>
                <c:pt idx="82">
                  <c:v>2141.9617568772915</c:v>
                </c:pt>
                <c:pt idx="83">
                  <c:v>2304.649842097293</c:v>
                </c:pt>
                <c:pt idx="84">
                  <c:v>2479.694549926247</c:v>
                </c:pt>
                <c:pt idx="85">
                  <c:v>2668.0344009822693</c:v>
                </c:pt>
                <c:pt idx="86">
                  <c:v>2870.6791991927194</c:v>
                </c:pt>
                <c:pt idx="87">
                  <c:v>3088.7154459641856</c:v>
                </c:pt>
                <c:pt idx="88">
                  <c:v>3323.3121655741229</c:v>
                </c:pt>
                <c:pt idx="89">
                  <c:v>3575.727173017488</c:v>
                </c:pt>
                <c:pt idx="90">
                  <c:v>3847.3138179141847</c:v>
                </c:pt>
                <c:pt idx="91">
                  <c:v>4139.5282406354409</c:v>
                </c:pt>
                <c:pt idx="92">
                  <c:v>4453.9371795536135</c:v>
                </c:pt>
                <c:pt idx="93">
                  <c:v>4792.2263712748145</c:v>
                </c:pt>
                <c:pt idx="94">
                  <c:v>5156.2095888930789</c:v>
                </c:pt>
                <c:pt idx="95">
                  <c:v>5547.8383667256767</c:v>
                </c:pt>
                <c:pt idx="96">
                  <c:v>5969.212463669629</c:v>
                </c:pt>
                <c:pt idx="97">
                  <c:v>6422.5911212799956</c:v>
                </c:pt>
                <c:pt idx="98">
                  <c:v>6910.4051769311645</c:v>
                </c:pt>
                <c:pt idx="99">
                  <c:v>7435.2700970071901</c:v>
                </c:pt>
                <c:pt idx="100">
                  <c:v>8000</c:v>
                </c:pt>
              </c:numCache>
            </c:numRef>
          </c:yVal>
          <c:smooth val="0"/>
        </c:ser>
        <c:dLbls>
          <c:showLegendKey val="0"/>
          <c:showVal val="0"/>
          <c:showCatName val="0"/>
          <c:showSerName val="0"/>
          <c:showPercent val="0"/>
          <c:showBubbleSize val="0"/>
        </c:dLbls>
        <c:axId val="147249408"/>
        <c:axId val="147009920"/>
      </c:scatterChart>
      <c:valAx>
        <c:axId val="147249408"/>
        <c:scaling>
          <c:orientation val="minMax"/>
          <c:max val="1"/>
          <c:min val="0"/>
        </c:scaling>
        <c:delete val="0"/>
        <c:axPos val="b"/>
        <c:majorGridlines/>
        <c:title>
          <c:tx>
            <c:rich>
              <a:bodyPr/>
              <a:lstStyle/>
              <a:p>
                <a:pPr>
                  <a:defRPr/>
                </a:pPr>
                <a:r>
                  <a:rPr lang="en-US"/>
                  <a:t>Severity</a:t>
                </a:r>
              </a:p>
            </c:rich>
          </c:tx>
          <c:overlay val="0"/>
        </c:title>
        <c:numFmt formatCode="General" sourceLinked="1"/>
        <c:majorTickMark val="out"/>
        <c:minorTickMark val="none"/>
        <c:tickLblPos val="nextTo"/>
        <c:crossAx val="147009920"/>
        <c:crosses val="autoZero"/>
        <c:crossBetween val="midCat"/>
        <c:majorUnit val="0.1"/>
        <c:minorUnit val="5.000000000000001E-2"/>
      </c:valAx>
      <c:valAx>
        <c:axId val="147009920"/>
        <c:scaling>
          <c:logBase val="10"/>
          <c:orientation val="minMax"/>
          <c:max val="10000"/>
          <c:min val="1"/>
        </c:scaling>
        <c:delete val="0"/>
        <c:axPos val="l"/>
        <c:majorGridlines/>
        <c:minorGridlines/>
        <c:title>
          <c:tx>
            <c:rich>
              <a:bodyPr rot="-5400000" vert="horz"/>
              <a:lstStyle/>
              <a:p>
                <a:pPr>
                  <a:defRPr sz="500"/>
                </a:pPr>
                <a:r>
                  <a:rPr lang="en-US" sz="1050" b="1" i="0" baseline="0">
                    <a:effectLst/>
                  </a:rPr>
                  <a:t>Resistance (cmH2O-s/L)</a:t>
                </a:r>
                <a:endParaRPr lang="en-US" sz="500">
                  <a:effectLst/>
                </a:endParaRPr>
              </a:p>
            </c:rich>
          </c:tx>
          <c:overlay val="0"/>
        </c:title>
        <c:numFmt formatCode="0.00000" sourceLinked="1"/>
        <c:majorTickMark val="out"/>
        <c:minorTickMark val="in"/>
        <c:tickLblPos val="nextTo"/>
        <c:crossAx val="147249408"/>
        <c:crosses val="autoZero"/>
        <c:crossBetween val="midCat"/>
        <c:majorUnit val="10"/>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190499</xdr:colOff>
      <xdr:row>5</xdr:row>
      <xdr:rowOff>176211</xdr:rowOff>
    </xdr:from>
    <xdr:to>
      <xdr:col>15</xdr:col>
      <xdr:colOff>504824</xdr:colOff>
      <xdr:row>25</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609599</xdr:colOff>
      <xdr:row>1</xdr:row>
      <xdr:rowOff>176211</xdr:rowOff>
    </xdr:from>
    <xdr:to>
      <xdr:col>15</xdr:col>
      <xdr:colOff>571500</xdr:colOff>
      <xdr:row>20</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4"/>
  <sheetViews>
    <sheetView tabSelected="1" zoomScaleNormal="100" workbookViewId="0">
      <selection activeCell="N101" sqref="N101"/>
    </sheetView>
  </sheetViews>
  <sheetFormatPr defaultRowHeight="15" x14ac:dyDescent="0.25"/>
  <cols>
    <col min="1" max="1" width="6.7109375" customWidth="1"/>
    <col min="2" max="2" width="33.28515625" customWidth="1"/>
    <col min="3" max="3" width="22.7109375" customWidth="1"/>
    <col min="4" max="4" width="6.7109375" customWidth="1"/>
    <col min="5" max="5" width="20.7109375" bestFit="1" customWidth="1"/>
    <col min="6" max="6" width="14.7109375" customWidth="1"/>
    <col min="7" max="7" width="25.28515625" customWidth="1"/>
    <col min="8" max="8" width="6.140625" customWidth="1"/>
    <col min="9" max="9" width="29.140625" style="33" customWidth="1"/>
    <col min="10" max="10" width="32.7109375" style="33" customWidth="1"/>
    <col min="11" max="11" width="13.85546875" style="33" customWidth="1"/>
    <col min="12" max="12" width="23.42578125" style="33" customWidth="1"/>
    <col min="13" max="13" width="5.140625" style="33" customWidth="1"/>
    <col min="14" max="14" width="20.85546875" style="33" customWidth="1"/>
    <col min="15" max="15" width="20.7109375" style="33" customWidth="1"/>
    <col min="16" max="17" width="16.7109375" style="33" customWidth="1"/>
  </cols>
  <sheetData>
    <row r="1" spans="1:17" ht="16.5" customHeight="1" thickBot="1" x14ac:dyDescent="0.3">
      <c r="A1" s="79" t="s">
        <v>112</v>
      </c>
      <c r="B1" s="80"/>
      <c r="C1" s="80"/>
      <c r="D1" s="80"/>
      <c r="E1" s="80"/>
      <c r="F1" s="81"/>
      <c r="G1" s="18"/>
      <c r="H1" s="82" t="s">
        <v>113</v>
      </c>
      <c r="I1" s="83"/>
      <c r="J1" s="83"/>
      <c r="K1" s="83"/>
      <c r="L1" s="84"/>
      <c r="M1" s="55"/>
      <c r="N1" s="55"/>
      <c r="O1" s="55"/>
      <c r="P1" s="55"/>
      <c r="Q1" s="56"/>
    </row>
    <row r="2" spans="1:17" ht="38.25" x14ac:dyDescent="0.25">
      <c r="A2" s="19" t="s">
        <v>114</v>
      </c>
      <c r="B2" s="20" t="s">
        <v>115</v>
      </c>
      <c r="C2" s="21" t="s">
        <v>116</v>
      </c>
      <c r="D2" s="19" t="s">
        <v>114</v>
      </c>
      <c r="E2" s="20" t="s">
        <v>115</v>
      </c>
      <c r="F2" s="21" t="s">
        <v>116</v>
      </c>
      <c r="G2" s="22"/>
      <c r="H2" s="23" t="s">
        <v>117</v>
      </c>
      <c r="I2" s="23" t="s">
        <v>91</v>
      </c>
      <c r="J2" s="24" t="s">
        <v>118</v>
      </c>
      <c r="K2" s="24" t="s">
        <v>119</v>
      </c>
      <c r="L2" s="21" t="s">
        <v>116</v>
      </c>
    </row>
    <row r="3" spans="1:17" x14ac:dyDescent="0.25">
      <c r="A3" s="25">
        <v>1</v>
      </c>
      <c r="B3" s="26" t="s">
        <v>120</v>
      </c>
      <c r="C3" s="27" t="s">
        <v>121</v>
      </c>
      <c r="D3" s="25">
        <v>29</v>
      </c>
      <c r="E3" s="26" t="s">
        <v>122</v>
      </c>
      <c r="F3" s="27" t="s">
        <v>123</v>
      </c>
      <c r="G3" s="28"/>
      <c r="H3" s="29">
        <v>1</v>
      </c>
      <c r="I3" s="30" t="s">
        <v>124</v>
      </c>
      <c r="J3" s="30" t="s">
        <v>125</v>
      </c>
      <c r="K3" s="31" t="s">
        <v>88</v>
      </c>
      <c r="L3" s="32" t="s">
        <v>213</v>
      </c>
    </row>
    <row r="4" spans="1:17" x14ac:dyDescent="0.25">
      <c r="A4" s="25">
        <v>2</v>
      </c>
      <c r="B4" s="26" t="s">
        <v>125</v>
      </c>
      <c r="C4" s="27"/>
      <c r="D4" s="25">
        <v>30</v>
      </c>
      <c r="E4" s="26" t="s">
        <v>128</v>
      </c>
      <c r="F4" s="27"/>
      <c r="G4" s="28"/>
      <c r="H4" s="29">
        <v>2</v>
      </c>
      <c r="I4" s="30" t="s">
        <v>125</v>
      </c>
      <c r="J4" s="30" t="s">
        <v>120</v>
      </c>
      <c r="K4" s="31" t="s">
        <v>129</v>
      </c>
      <c r="L4" s="32"/>
    </row>
    <row r="5" spans="1:17" x14ac:dyDescent="0.25">
      <c r="A5" s="25">
        <v>3</v>
      </c>
      <c r="B5" s="26" t="s">
        <v>132</v>
      </c>
      <c r="C5" s="27"/>
      <c r="D5" s="25">
        <v>31</v>
      </c>
      <c r="E5" s="26" t="s">
        <v>133</v>
      </c>
      <c r="F5" s="27" t="s">
        <v>134</v>
      </c>
      <c r="G5" s="28"/>
      <c r="H5" s="29">
        <v>3</v>
      </c>
      <c r="I5" s="30" t="s">
        <v>120</v>
      </c>
      <c r="J5" s="30" t="s">
        <v>135</v>
      </c>
      <c r="K5" s="31" t="s">
        <v>129</v>
      </c>
      <c r="L5" s="32"/>
    </row>
    <row r="6" spans="1:17" x14ac:dyDescent="0.25">
      <c r="A6" s="25">
        <v>4</v>
      </c>
      <c r="B6" s="26" t="s">
        <v>135</v>
      </c>
      <c r="C6" s="27"/>
      <c r="D6" s="25">
        <v>32</v>
      </c>
      <c r="E6" s="26" t="s">
        <v>137</v>
      </c>
      <c r="F6" s="27"/>
      <c r="G6" s="28"/>
      <c r="H6" s="29">
        <v>4</v>
      </c>
      <c r="I6" s="30" t="s">
        <v>135</v>
      </c>
      <c r="J6" s="30" t="s">
        <v>138</v>
      </c>
      <c r="K6" s="31" t="s">
        <v>129</v>
      </c>
      <c r="L6" s="32"/>
    </row>
    <row r="7" spans="1:17" x14ac:dyDescent="0.25">
      <c r="A7" s="25">
        <v>5</v>
      </c>
      <c r="B7" s="26" t="s">
        <v>140</v>
      </c>
      <c r="C7" s="27"/>
      <c r="D7" s="25">
        <v>33</v>
      </c>
      <c r="E7" s="26" t="s">
        <v>141</v>
      </c>
      <c r="F7" s="27" t="s">
        <v>142</v>
      </c>
      <c r="G7" s="28"/>
      <c r="H7" s="29">
        <v>5</v>
      </c>
      <c r="I7" s="30" t="s">
        <v>138</v>
      </c>
      <c r="J7" s="30" t="s">
        <v>143</v>
      </c>
      <c r="K7" s="31" t="s">
        <v>88</v>
      </c>
      <c r="L7" s="32" t="s">
        <v>144</v>
      </c>
    </row>
    <row r="8" spans="1:17" x14ac:dyDescent="0.25">
      <c r="A8" s="25">
        <v>6</v>
      </c>
      <c r="B8" s="26" t="s">
        <v>146</v>
      </c>
      <c r="C8" s="27" t="s">
        <v>147</v>
      </c>
      <c r="D8" s="25">
        <v>34</v>
      </c>
      <c r="E8" s="26" t="s">
        <v>148</v>
      </c>
      <c r="F8" s="27"/>
      <c r="G8" s="28"/>
      <c r="H8" s="29">
        <v>6</v>
      </c>
      <c r="I8" s="30" t="s">
        <v>135</v>
      </c>
      <c r="J8" s="30" t="s">
        <v>140</v>
      </c>
      <c r="K8" s="31" t="s">
        <v>129</v>
      </c>
      <c r="L8" s="32"/>
    </row>
    <row r="9" spans="1:17" x14ac:dyDescent="0.25">
      <c r="A9" s="25">
        <v>7</v>
      </c>
      <c r="B9" s="26" t="s">
        <v>138</v>
      </c>
      <c r="C9" s="27"/>
      <c r="D9" s="25">
        <v>35</v>
      </c>
      <c r="E9" s="26" t="s">
        <v>149</v>
      </c>
      <c r="F9" s="27" t="s">
        <v>150</v>
      </c>
      <c r="G9" s="28"/>
      <c r="H9" s="29">
        <v>7</v>
      </c>
      <c r="I9" s="30" t="s">
        <v>140</v>
      </c>
      <c r="J9" s="30" t="s">
        <v>146</v>
      </c>
      <c r="K9" s="31" t="s">
        <v>88</v>
      </c>
      <c r="L9" s="32" t="s">
        <v>147</v>
      </c>
    </row>
    <row r="10" spans="1:17" x14ac:dyDescent="0.25">
      <c r="A10" s="25">
        <v>8</v>
      </c>
      <c r="B10" s="26" t="s">
        <v>143</v>
      </c>
      <c r="C10" s="27" t="s">
        <v>153</v>
      </c>
      <c r="D10" s="25">
        <v>36</v>
      </c>
      <c r="E10" s="26" t="s">
        <v>154</v>
      </c>
      <c r="F10" s="27"/>
      <c r="G10" s="28"/>
      <c r="H10" s="29">
        <v>8</v>
      </c>
      <c r="I10" s="30" t="s">
        <v>143</v>
      </c>
      <c r="J10" s="30" t="s">
        <v>155</v>
      </c>
      <c r="K10" s="31" t="s">
        <v>88</v>
      </c>
      <c r="L10" s="32" t="s">
        <v>156</v>
      </c>
    </row>
    <row r="11" spans="1:17" x14ac:dyDescent="0.25">
      <c r="A11" s="25">
        <v>9</v>
      </c>
      <c r="B11" s="26" t="s">
        <v>158</v>
      </c>
      <c r="C11" s="27" t="s">
        <v>159</v>
      </c>
      <c r="D11" s="25">
        <v>37</v>
      </c>
      <c r="E11" s="26" t="s">
        <v>160</v>
      </c>
      <c r="F11" s="27" t="s">
        <v>161</v>
      </c>
      <c r="G11" s="28"/>
      <c r="H11" s="29">
        <v>9</v>
      </c>
      <c r="I11" s="30" t="s">
        <v>146</v>
      </c>
      <c r="J11" s="30" t="s">
        <v>162</v>
      </c>
      <c r="K11" s="31" t="s">
        <v>88</v>
      </c>
      <c r="L11" s="32" t="s">
        <v>163</v>
      </c>
    </row>
    <row r="12" spans="1:17" x14ac:dyDescent="0.25">
      <c r="A12" s="25">
        <v>10</v>
      </c>
      <c r="B12" s="26" t="s">
        <v>167</v>
      </c>
      <c r="C12" s="27" t="s">
        <v>168</v>
      </c>
      <c r="D12" s="25">
        <v>38</v>
      </c>
      <c r="E12" s="26" t="s">
        <v>169</v>
      </c>
      <c r="F12" s="27"/>
      <c r="G12" s="28"/>
      <c r="H12" s="29">
        <v>10</v>
      </c>
      <c r="I12" s="30" t="s">
        <v>143</v>
      </c>
      <c r="J12" s="30" t="s">
        <v>167</v>
      </c>
      <c r="K12" s="31" t="s">
        <v>88</v>
      </c>
      <c r="L12" s="32" t="s">
        <v>168</v>
      </c>
    </row>
    <row r="13" spans="1:17" ht="25.5" x14ac:dyDescent="0.25">
      <c r="A13" s="25">
        <v>11</v>
      </c>
      <c r="B13" s="26" t="s">
        <v>162</v>
      </c>
      <c r="C13" s="27" t="s">
        <v>171</v>
      </c>
      <c r="D13" s="25">
        <v>39</v>
      </c>
      <c r="E13" s="26" t="s">
        <v>172</v>
      </c>
      <c r="F13" s="27" t="s">
        <v>173</v>
      </c>
      <c r="G13" s="28"/>
      <c r="H13" s="29">
        <v>11</v>
      </c>
      <c r="I13" s="30" t="s">
        <v>146</v>
      </c>
      <c r="J13" s="30" t="s">
        <v>158</v>
      </c>
      <c r="K13" s="31" t="s">
        <v>88</v>
      </c>
      <c r="L13" s="32" t="s">
        <v>159</v>
      </c>
    </row>
    <row r="14" spans="1:17" x14ac:dyDescent="0.25">
      <c r="A14" s="25">
        <v>12</v>
      </c>
      <c r="B14" s="26" t="s">
        <v>175</v>
      </c>
      <c r="C14" s="27"/>
      <c r="D14" s="25">
        <v>40</v>
      </c>
      <c r="E14" s="26" t="s">
        <v>176</v>
      </c>
      <c r="F14" s="27"/>
      <c r="G14" s="28"/>
      <c r="H14" s="29">
        <v>12</v>
      </c>
      <c r="I14" s="30" t="s">
        <v>167</v>
      </c>
      <c r="J14" s="30" t="s">
        <v>155</v>
      </c>
      <c r="K14" s="31" t="s">
        <v>88</v>
      </c>
      <c r="L14" s="32" t="s">
        <v>177</v>
      </c>
    </row>
    <row r="15" spans="1:17" x14ac:dyDescent="0.25">
      <c r="A15" s="25">
        <v>13</v>
      </c>
      <c r="B15" s="26" t="s">
        <v>155</v>
      </c>
      <c r="C15" s="27" t="s">
        <v>177</v>
      </c>
      <c r="D15" s="25">
        <v>41</v>
      </c>
      <c r="E15" s="26" t="s">
        <v>178</v>
      </c>
      <c r="F15" s="27" t="s">
        <v>179</v>
      </c>
      <c r="G15" s="28"/>
      <c r="H15" s="29">
        <v>13</v>
      </c>
      <c r="I15" s="30" t="s">
        <v>158</v>
      </c>
      <c r="J15" s="30" t="s">
        <v>162</v>
      </c>
      <c r="K15" s="31" t="s">
        <v>88</v>
      </c>
      <c r="L15" s="32" t="s">
        <v>171</v>
      </c>
    </row>
    <row r="16" spans="1:17" x14ac:dyDescent="0.25">
      <c r="A16" s="25">
        <v>14</v>
      </c>
      <c r="B16" s="26" t="s">
        <v>180</v>
      </c>
      <c r="C16" s="27"/>
      <c r="D16" s="25">
        <v>42</v>
      </c>
      <c r="E16" s="26" t="s">
        <v>181</v>
      </c>
      <c r="F16" s="27"/>
      <c r="G16" s="28"/>
      <c r="H16" s="29">
        <v>14</v>
      </c>
      <c r="I16" s="30" t="s">
        <v>155</v>
      </c>
      <c r="J16" s="30" t="s">
        <v>180</v>
      </c>
      <c r="K16" s="31" t="s">
        <v>88</v>
      </c>
      <c r="L16" s="32"/>
    </row>
    <row r="17" spans="1:18" x14ac:dyDescent="0.25">
      <c r="A17" s="25">
        <v>15</v>
      </c>
      <c r="B17" s="26" t="s">
        <v>182</v>
      </c>
      <c r="C17" s="27" t="s">
        <v>183</v>
      </c>
      <c r="D17" s="25">
        <v>43</v>
      </c>
      <c r="E17" s="26" t="s">
        <v>126</v>
      </c>
      <c r="F17" s="27" t="s">
        <v>184</v>
      </c>
      <c r="G17" s="28"/>
      <c r="H17" s="29">
        <v>15</v>
      </c>
      <c r="I17" s="30" t="s">
        <v>162</v>
      </c>
      <c r="J17" s="30" t="s">
        <v>175</v>
      </c>
      <c r="K17" s="31" t="s">
        <v>88</v>
      </c>
      <c r="L17" s="32"/>
    </row>
    <row r="18" spans="1:18" x14ac:dyDescent="0.25">
      <c r="A18" s="25">
        <v>16</v>
      </c>
      <c r="B18" s="26" t="s">
        <v>185</v>
      </c>
      <c r="C18" s="27"/>
      <c r="D18" s="25">
        <v>44</v>
      </c>
      <c r="E18" s="26" t="s">
        <v>127</v>
      </c>
      <c r="F18" s="27"/>
      <c r="G18" s="28"/>
      <c r="H18" s="29">
        <v>16</v>
      </c>
      <c r="I18" s="30" t="s">
        <v>180</v>
      </c>
      <c r="J18" s="30" t="s">
        <v>185</v>
      </c>
      <c r="K18" s="31" t="s">
        <v>129</v>
      </c>
      <c r="L18" s="32"/>
    </row>
    <row r="19" spans="1:18" x14ac:dyDescent="0.25">
      <c r="A19" s="25">
        <v>17</v>
      </c>
      <c r="B19" s="26" t="s">
        <v>186</v>
      </c>
      <c r="C19" s="27"/>
      <c r="D19" s="25">
        <v>45</v>
      </c>
      <c r="E19" s="26" t="s">
        <v>130</v>
      </c>
      <c r="F19" s="27" t="s">
        <v>187</v>
      </c>
      <c r="G19" s="28"/>
      <c r="H19" s="29">
        <v>17</v>
      </c>
      <c r="I19" s="30" t="s">
        <v>175</v>
      </c>
      <c r="J19" s="30" t="s">
        <v>185</v>
      </c>
      <c r="K19" s="31" t="s">
        <v>129</v>
      </c>
      <c r="L19" s="32"/>
      <c r="R19" s="33"/>
    </row>
    <row r="20" spans="1:18" x14ac:dyDescent="0.25">
      <c r="A20" s="25">
        <v>18</v>
      </c>
      <c r="B20" s="26" t="s">
        <v>188</v>
      </c>
      <c r="C20" s="27" t="s">
        <v>189</v>
      </c>
      <c r="D20" s="25">
        <v>46</v>
      </c>
      <c r="E20" s="26" t="s">
        <v>136</v>
      </c>
      <c r="F20" s="27" t="s">
        <v>190</v>
      </c>
      <c r="G20" s="28"/>
      <c r="H20" s="29">
        <v>18</v>
      </c>
      <c r="I20" s="30" t="s">
        <v>185</v>
      </c>
      <c r="J20" s="30" t="s">
        <v>182</v>
      </c>
      <c r="K20" s="31" t="s">
        <v>129</v>
      </c>
      <c r="L20" s="32" t="s">
        <v>183</v>
      </c>
    </row>
    <row r="21" spans="1:18" x14ac:dyDescent="0.25">
      <c r="A21" s="25">
        <v>19</v>
      </c>
      <c r="B21" s="26" t="s">
        <v>191</v>
      </c>
      <c r="C21" s="27" t="s">
        <v>192</v>
      </c>
      <c r="D21" s="25">
        <v>47</v>
      </c>
      <c r="E21" s="26" t="s">
        <v>139</v>
      </c>
      <c r="F21" s="27" t="s">
        <v>193</v>
      </c>
      <c r="G21" s="28"/>
      <c r="H21" s="29">
        <v>19</v>
      </c>
      <c r="I21" s="30" t="s">
        <v>188</v>
      </c>
      <c r="J21" s="30" t="s">
        <v>194</v>
      </c>
      <c r="K21" s="31" t="s">
        <v>90</v>
      </c>
      <c r="L21" s="32" t="s">
        <v>189</v>
      </c>
    </row>
    <row r="22" spans="1:18" x14ac:dyDescent="0.25">
      <c r="A22" s="25">
        <v>20</v>
      </c>
      <c r="B22" s="26" t="s">
        <v>195</v>
      </c>
      <c r="C22" s="27"/>
      <c r="D22" s="25">
        <v>48</v>
      </c>
      <c r="E22" s="26" t="s">
        <v>145</v>
      </c>
      <c r="F22" s="27" t="s">
        <v>196</v>
      </c>
      <c r="G22" s="28"/>
      <c r="H22" s="29">
        <v>20</v>
      </c>
      <c r="I22" s="30" t="s">
        <v>194</v>
      </c>
      <c r="J22" s="30" t="s">
        <v>188</v>
      </c>
      <c r="K22" s="31" t="s">
        <v>197</v>
      </c>
      <c r="L22" s="32"/>
    </row>
    <row r="23" spans="1:18" x14ac:dyDescent="0.25">
      <c r="A23" s="25">
        <v>21</v>
      </c>
      <c r="B23" s="36" t="s">
        <v>198</v>
      </c>
      <c r="C23" s="27"/>
      <c r="D23" s="25">
        <v>49</v>
      </c>
      <c r="E23" s="26" t="s">
        <v>131</v>
      </c>
      <c r="F23" s="27"/>
      <c r="G23" s="28"/>
      <c r="H23" s="29">
        <v>21</v>
      </c>
      <c r="I23" s="30" t="s">
        <v>182</v>
      </c>
      <c r="J23" s="30" t="s">
        <v>195</v>
      </c>
      <c r="K23" s="31" t="s">
        <v>129</v>
      </c>
      <c r="L23" s="32"/>
    </row>
    <row r="24" spans="1:18" ht="20.25" customHeight="1" x14ac:dyDescent="0.25">
      <c r="A24" s="25">
        <v>22</v>
      </c>
      <c r="B24" s="26" t="s">
        <v>165</v>
      </c>
      <c r="C24" s="26" t="s">
        <v>200</v>
      </c>
      <c r="D24" s="25">
        <v>50</v>
      </c>
      <c r="E24" s="26" t="s">
        <v>201</v>
      </c>
      <c r="F24" s="27" t="s">
        <v>202</v>
      </c>
      <c r="G24" s="28"/>
      <c r="H24" s="29">
        <v>22</v>
      </c>
      <c r="I24" s="30" t="s">
        <v>195</v>
      </c>
      <c r="J24" s="30" t="s">
        <v>198</v>
      </c>
      <c r="K24" s="31" t="s">
        <v>166</v>
      </c>
      <c r="L24" s="32"/>
    </row>
    <row r="25" spans="1:18" x14ac:dyDescent="0.25">
      <c r="A25" s="25">
        <v>23</v>
      </c>
      <c r="B25" s="38" t="s">
        <v>199</v>
      </c>
      <c r="C25" s="38" t="s">
        <v>204</v>
      </c>
      <c r="D25" s="25">
        <v>51</v>
      </c>
      <c r="E25" s="26" t="s">
        <v>205</v>
      </c>
      <c r="F25" s="27" t="s">
        <v>206</v>
      </c>
      <c r="G25" s="28"/>
      <c r="H25" s="29">
        <v>23</v>
      </c>
      <c r="I25" s="30" t="s">
        <v>198</v>
      </c>
      <c r="J25" s="30" t="s">
        <v>191</v>
      </c>
      <c r="K25" s="31" t="s">
        <v>88</v>
      </c>
      <c r="L25" s="32" t="s">
        <v>192</v>
      </c>
    </row>
    <row r="26" spans="1:18" x14ac:dyDescent="0.25">
      <c r="A26" s="25">
        <v>24</v>
      </c>
      <c r="B26" s="26" t="s">
        <v>164</v>
      </c>
      <c r="C26" s="26"/>
      <c r="D26" s="25">
        <v>52</v>
      </c>
      <c r="E26" s="26" t="s">
        <v>152</v>
      </c>
      <c r="F26" s="27"/>
      <c r="G26" s="28"/>
      <c r="H26" s="29">
        <v>24</v>
      </c>
      <c r="I26" s="30" t="s">
        <v>191</v>
      </c>
      <c r="J26" s="30" t="s">
        <v>199</v>
      </c>
      <c r="K26" s="31" t="s">
        <v>88</v>
      </c>
      <c r="L26" s="32" t="s">
        <v>204</v>
      </c>
    </row>
    <row r="27" spans="1:18" x14ac:dyDescent="0.25">
      <c r="A27" s="25">
        <v>25</v>
      </c>
      <c r="B27" s="26" t="s">
        <v>203</v>
      </c>
      <c r="C27" s="26" t="s">
        <v>207</v>
      </c>
      <c r="D27" s="25">
        <v>53</v>
      </c>
      <c r="E27" s="36" t="s">
        <v>194</v>
      </c>
      <c r="F27" s="27"/>
      <c r="G27" s="28"/>
      <c r="H27" s="29">
        <v>25</v>
      </c>
      <c r="I27" s="30" t="s">
        <v>191</v>
      </c>
      <c r="J27" s="30" t="s">
        <v>203</v>
      </c>
      <c r="K27" s="31" t="s">
        <v>88</v>
      </c>
      <c r="L27" s="32" t="s">
        <v>207</v>
      </c>
    </row>
    <row r="28" spans="1:18" x14ac:dyDescent="0.25">
      <c r="A28" s="25">
        <v>26</v>
      </c>
      <c r="B28" s="26" t="s">
        <v>170</v>
      </c>
      <c r="C28" s="26"/>
      <c r="D28" s="25"/>
      <c r="E28" s="26"/>
      <c r="F28" s="27"/>
      <c r="G28" s="28"/>
      <c r="H28" s="29">
        <v>26</v>
      </c>
      <c r="I28" s="30" t="s">
        <v>191</v>
      </c>
      <c r="J28" s="30" t="s">
        <v>208</v>
      </c>
      <c r="K28" s="31" t="s">
        <v>88</v>
      </c>
      <c r="L28" s="32" t="s">
        <v>209</v>
      </c>
    </row>
    <row r="29" spans="1:18" ht="15.75" thickBot="1" x14ac:dyDescent="0.3">
      <c r="A29" s="25">
        <v>27</v>
      </c>
      <c r="B29" s="26" t="s">
        <v>208</v>
      </c>
      <c r="C29" s="27" t="s">
        <v>209</v>
      </c>
      <c r="D29" s="25"/>
      <c r="E29" s="36"/>
      <c r="F29" s="39"/>
      <c r="G29" s="28"/>
      <c r="H29" s="29">
        <v>27</v>
      </c>
      <c r="I29" s="30" t="s">
        <v>191</v>
      </c>
      <c r="J29" s="30" t="s">
        <v>122</v>
      </c>
      <c r="K29" s="31" t="s">
        <v>88</v>
      </c>
      <c r="L29" s="32" t="s">
        <v>123</v>
      </c>
    </row>
    <row r="30" spans="1:18" ht="15.75" thickBot="1" x14ac:dyDescent="0.3">
      <c r="A30" s="25">
        <v>28</v>
      </c>
      <c r="B30" s="40" t="s">
        <v>174</v>
      </c>
      <c r="C30" s="41"/>
      <c r="D30" s="42"/>
      <c r="E30" s="43" t="s">
        <v>210</v>
      </c>
      <c r="F30" s="44">
        <v>53</v>
      </c>
      <c r="G30" s="28"/>
      <c r="H30" s="29">
        <v>28</v>
      </c>
      <c r="I30" s="30" t="s">
        <v>191</v>
      </c>
      <c r="J30" s="30" t="s">
        <v>133</v>
      </c>
      <c r="K30" s="31" t="s">
        <v>88</v>
      </c>
      <c r="L30" s="32" t="s">
        <v>134</v>
      </c>
    </row>
    <row r="31" spans="1:18" x14ac:dyDescent="0.25">
      <c r="A31" s="45"/>
      <c r="B31" s="45"/>
      <c r="C31" s="45"/>
      <c r="H31" s="29">
        <v>29</v>
      </c>
      <c r="I31" s="30" t="s">
        <v>191</v>
      </c>
      <c r="J31" s="30" t="s">
        <v>141</v>
      </c>
      <c r="K31" s="31" t="s">
        <v>88</v>
      </c>
      <c r="L31" s="32" t="s">
        <v>142</v>
      </c>
    </row>
    <row r="32" spans="1:18" x14ac:dyDescent="0.25">
      <c r="A32" s="45"/>
      <c r="B32" s="45"/>
      <c r="C32" s="45"/>
      <c r="H32" s="29">
        <v>30</v>
      </c>
      <c r="I32" s="30" t="s">
        <v>191</v>
      </c>
      <c r="J32" s="30" t="s">
        <v>149</v>
      </c>
      <c r="K32" s="31" t="s">
        <v>88</v>
      </c>
      <c r="L32" s="32" t="s">
        <v>150</v>
      </c>
    </row>
    <row r="33" spans="1:12" x14ac:dyDescent="0.25">
      <c r="A33" s="45"/>
      <c r="B33" s="45"/>
      <c r="C33" s="45"/>
      <c r="D33" s="46"/>
      <c r="E33" s="46"/>
      <c r="F33" s="46"/>
      <c r="G33" s="46"/>
      <c r="H33" s="29">
        <v>31</v>
      </c>
      <c r="I33" s="30" t="s">
        <v>191</v>
      </c>
      <c r="J33" s="30" t="s">
        <v>172</v>
      </c>
      <c r="K33" s="31" t="s">
        <v>88</v>
      </c>
      <c r="L33" s="32" t="s">
        <v>173</v>
      </c>
    </row>
    <row r="34" spans="1:12" x14ac:dyDescent="0.25">
      <c r="A34" s="45"/>
      <c r="B34" s="45"/>
      <c r="C34" s="45"/>
      <c r="D34" s="46"/>
      <c r="E34" s="46"/>
      <c r="F34" s="46"/>
      <c r="G34" s="46"/>
      <c r="H34" s="29">
        <v>32</v>
      </c>
      <c r="I34" s="30" t="s">
        <v>191</v>
      </c>
      <c r="J34" s="30" t="s">
        <v>160</v>
      </c>
      <c r="K34" s="31" t="s">
        <v>88</v>
      </c>
      <c r="L34" s="32" t="s">
        <v>161</v>
      </c>
    </row>
    <row r="35" spans="1:12" ht="14.45" x14ac:dyDescent="0.3">
      <c r="A35" s="45"/>
      <c r="B35" s="45"/>
      <c r="C35" s="45"/>
      <c r="D35" s="46"/>
      <c r="E35" s="46"/>
      <c r="F35" s="46"/>
      <c r="G35" s="46"/>
      <c r="H35" s="29">
        <v>33</v>
      </c>
      <c r="I35" s="30" t="s">
        <v>191</v>
      </c>
      <c r="J35" s="30" t="s">
        <v>178</v>
      </c>
      <c r="K35" s="31" t="s">
        <v>88</v>
      </c>
      <c r="L35" s="32" t="s">
        <v>179</v>
      </c>
    </row>
    <row r="36" spans="1:12" ht="14.45" x14ac:dyDescent="0.3">
      <c r="A36" s="45"/>
      <c r="B36" s="45"/>
      <c r="C36" s="45"/>
      <c r="D36" s="46"/>
      <c r="E36" s="46"/>
      <c r="F36" s="46"/>
      <c r="G36" s="46"/>
      <c r="H36" s="29">
        <v>34</v>
      </c>
      <c r="I36" s="30" t="s">
        <v>191</v>
      </c>
      <c r="J36" s="30" t="s">
        <v>126</v>
      </c>
      <c r="K36" s="31" t="s">
        <v>88</v>
      </c>
      <c r="L36" s="32" t="s">
        <v>184</v>
      </c>
    </row>
    <row r="37" spans="1:12" ht="14.45" x14ac:dyDescent="0.3">
      <c r="A37" s="45"/>
      <c r="B37" s="45"/>
      <c r="C37" s="45"/>
      <c r="D37" s="46"/>
      <c r="E37" s="46"/>
      <c r="F37" s="46"/>
      <c r="G37" s="46"/>
      <c r="H37" s="29">
        <v>35</v>
      </c>
      <c r="I37" s="30" t="s">
        <v>191</v>
      </c>
      <c r="J37" s="30" t="s">
        <v>130</v>
      </c>
      <c r="K37" s="31" t="s">
        <v>88</v>
      </c>
      <c r="L37" s="32" t="s">
        <v>187</v>
      </c>
    </row>
    <row r="38" spans="1:12" ht="14.45" x14ac:dyDescent="0.3">
      <c r="A38" s="45"/>
      <c r="B38" s="45"/>
      <c r="C38" s="45"/>
      <c r="D38" s="46"/>
      <c r="E38" s="46"/>
      <c r="F38" s="46"/>
      <c r="G38" s="46"/>
      <c r="H38" s="29">
        <v>36</v>
      </c>
      <c r="I38" s="30" t="s">
        <v>191</v>
      </c>
      <c r="J38" s="30" t="s">
        <v>136</v>
      </c>
      <c r="K38" s="30" t="s">
        <v>88</v>
      </c>
      <c r="L38" s="32" t="s">
        <v>190</v>
      </c>
    </row>
    <row r="39" spans="1:12" ht="14.45" x14ac:dyDescent="0.3">
      <c r="A39" s="45"/>
      <c r="B39" s="45"/>
      <c r="C39" s="45"/>
      <c r="D39" s="46"/>
      <c r="E39" s="46"/>
      <c r="F39" s="46"/>
      <c r="G39" s="46"/>
      <c r="H39" s="29">
        <v>37</v>
      </c>
      <c r="I39" s="30" t="s">
        <v>191</v>
      </c>
      <c r="J39" s="30" t="s">
        <v>139</v>
      </c>
      <c r="K39" s="31" t="s">
        <v>88</v>
      </c>
      <c r="L39" s="32" t="s">
        <v>193</v>
      </c>
    </row>
    <row r="40" spans="1:12" ht="14.45" x14ac:dyDescent="0.3">
      <c r="A40" s="45"/>
      <c r="B40" s="45"/>
      <c r="C40" s="45"/>
      <c r="D40" s="46"/>
      <c r="E40" s="46"/>
      <c r="F40" s="46"/>
      <c r="G40" s="46"/>
      <c r="H40" s="29">
        <v>38</v>
      </c>
      <c r="I40" s="30" t="s">
        <v>191</v>
      </c>
      <c r="J40" s="30" t="s">
        <v>145</v>
      </c>
      <c r="K40" s="31" t="s">
        <v>88</v>
      </c>
      <c r="L40" s="32" t="s">
        <v>196</v>
      </c>
    </row>
    <row r="41" spans="1:12" ht="14.45" x14ac:dyDescent="0.3">
      <c r="A41" s="45"/>
      <c r="B41" s="45"/>
      <c r="C41" s="45"/>
      <c r="D41" s="46"/>
      <c r="E41" s="46"/>
      <c r="F41" s="46"/>
      <c r="G41" s="46"/>
      <c r="H41" s="29">
        <v>39</v>
      </c>
      <c r="I41" s="30" t="s">
        <v>191</v>
      </c>
      <c r="J41" s="30" t="s">
        <v>201</v>
      </c>
      <c r="K41" s="31" t="s">
        <v>88</v>
      </c>
      <c r="L41" s="32" t="s">
        <v>202</v>
      </c>
    </row>
    <row r="42" spans="1:12" x14ac:dyDescent="0.25">
      <c r="A42" s="45"/>
      <c r="B42" s="45"/>
      <c r="C42" s="45"/>
      <c r="D42" s="46"/>
      <c r="E42" s="46"/>
      <c r="F42" s="46"/>
      <c r="G42" s="46"/>
      <c r="H42" s="29">
        <v>40</v>
      </c>
      <c r="I42" s="30" t="s">
        <v>201</v>
      </c>
      <c r="J42" s="30" t="s">
        <v>152</v>
      </c>
      <c r="K42" s="31" t="s">
        <v>88</v>
      </c>
      <c r="L42" s="32"/>
    </row>
    <row r="43" spans="1:12" x14ac:dyDescent="0.25">
      <c r="A43" s="45"/>
      <c r="B43" s="45"/>
      <c r="C43" s="45"/>
      <c r="H43" s="29">
        <v>41</v>
      </c>
      <c r="I43" s="30" t="s">
        <v>191</v>
      </c>
      <c r="J43" s="30" t="s">
        <v>205</v>
      </c>
      <c r="K43" s="31" t="s">
        <v>88</v>
      </c>
      <c r="L43" s="32" t="s">
        <v>206</v>
      </c>
    </row>
    <row r="44" spans="1:12" x14ac:dyDescent="0.25">
      <c r="A44" s="45"/>
      <c r="B44" s="45"/>
      <c r="C44" s="45"/>
      <c r="H44" s="29">
        <v>42</v>
      </c>
      <c r="I44" s="30" t="s">
        <v>205</v>
      </c>
      <c r="J44" s="30" t="s">
        <v>152</v>
      </c>
      <c r="K44" s="31" t="s">
        <v>88</v>
      </c>
      <c r="L44" s="32"/>
    </row>
    <row r="45" spans="1:12" x14ac:dyDescent="0.25">
      <c r="H45" s="29">
        <v>43</v>
      </c>
      <c r="I45" s="30" t="s">
        <v>199</v>
      </c>
      <c r="J45" s="30" t="s">
        <v>164</v>
      </c>
      <c r="K45" s="31" t="s">
        <v>88</v>
      </c>
      <c r="L45" s="32"/>
    </row>
    <row r="46" spans="1:12" ht="14.45" x14ac:dyDescent="0.3">
      <c r="H46" s="29">
        <v>44</v>
      </c>
      <c r="I46" s="30" t="s">
        <v>203</v>
      </c>
      <c r="J46" s="30" t="s">
        <v>170</v>
      </c>
      <c r="K46" s="31" t="s">
        <v>88</v>
      </c>
      <c r="L46" s="32"/>
    </row>
    <row r="47" spans="1:12" ht="14.45" x14ac:dyDescent="0.3">
      <c r="H47" s="29">
        <v>45</v>
      </c>
      <c r="I47" s="30" t="s">
        <v>208</v>
      </c>
      <c r="J47" s="30" t="s">
        <v>174</v>
      </c>
      <c r="K47" s="31" t="s">
        <v>88</v>
      </c>
      <c r="L47" s="32"/>
    </row>
    <row r="48" spans="1:12" ht="14.45" x14ac:dyDescent="0.3">
      <c r="H48" s="29">
        <v>46</v>
      </c>
      <c r="I48" s="30" t="s">
        <v>122</v>
      </c>
      <c r="J48" s="30" t="s">
        <v>128</v>
      </c>
      <c r="K48" s="31" t="s">
        <v>88</v>
      </c>
      <c r="L48" s="32"/>
    </row>
    <row r="49" spans="8:17" ht="14.45" x14ac:dyDescent="0.3">
      <c r="H49" s="29">
        <v>47</v>
      </c>
      <c r="I49" s="30" t="s">
        <v>133</v>
      </c>
      <c r="J49" s="30" t="s">
        <v>137</v>
      </c>
      <c r="K49" s="31" t="s">
        <v>88</v>
      </c>
      <c r="L49" s="32"/>
    </row>
    <row r="50" spans="8:17" ht="14.45" x14ac:dyDescent="0.3">
      <c r="H50" s="29">
        <v>48</v>
      </c>
      <c r="I50" s="30" t="s">
        <v>141</v>
      </c>
      <c r="J50" s="30" t="s">
        <v>148</v>
      </c>
      <c r="K50" s="31" t="s">
        <v>88</v>
      </c>
      <c r="L50" s="32"/>
    </row>
    <row r="51" spans="8:17" x14ac:dyDescent="0.25">
      <c r="H51" s="29">
        <v>49</v>
      </c>
      <c r="I51" s="30" t="s">
        <v>149</v>
      </c>
      <c r="J51" s="30" t="s">
        <v>154</v>
      </c>
      <c r="K51" s="31" t="s">
        <v>88</v>
      </c>
      <c r="L51" s="32"/>
    </row>
    <row r="52" spans="8:17" x14ac:dyDescent="0.25">
      <c r="H52" s="29">
        <v>50</v>
      </c>
      <c r="I52" s="30" t="s">
        <v>160</v>
      </c>
      <c r="J52" s="30" t="s">
        <v>169</v>
      </c>
      <c r="K52" s="31" t="s">
        <v>88</v>
      </c>
      <c r="L52" s="32"/>
    </row>
    <row r="53" spans="8:17" x14ac:dyDescent="0.25">
      <c r="H53" s="29">
        <v>51</v>
      </c>
      <c r="I53" s="30" t="s">
        <v>172</v>
      </c>
      <c r="J53" s="30" t="s">
        <v>176</v>
      </c>
      <c r="K53" s="31" t="s">
        <v>88</v>
      </c>
      <c r="L53" s="32"/>
    </row>
    <row r="54" spans="8:17" x14ac:dyDescent="0.25">
      <c r="H54" s="29">
        <v>52</v>
      </c>
      <c r="I54" s="30" t="s">
        <v>178</v>
      </c>
      <c r="J54" s="30" t="s">
        <v>181</v>
      </c>
      <c r="K54" s="30" t="s">
        <v>88</v>
      </c>
      <c r="L54" s="30"/>
      <c r="M54" s="51"/>
    </row>
    <row r="55" spans="8:17" x14ac:dyDescent="0.25">
      <c r="H55" s="29">
        <v>53</v>
      </c>
      <c r="I55" s="30" t="s">
        <v>126</v>
      </c>
      <c r="J55" s="30" t="s">
        <v>127</v>
      </c>
      <c r="K55" s="31" t="s">
        <v>88</v>
      </c>
      <c r="L55" s="32"/>
      <c r="M55" s="51"/>
    </row>
    <row r="56" spans="8:17" x14ac:dyDescent="0.25">
      <c r="H56" s="29">
        <v>54</v>
      </c>
      <c r="I56" s="30" t="s">
        <v>130</v>
      </c>
      <c r="J56" s="30" t="s">
        <v>131</v>
      </c>
      <c r="K56" s="31" t="s">
        <v>88</v>
      </c>
      <c r="L56" s="32"/>
      <c r="M56" s="51"/>
    </row>
    <row r="57" spans="8:17" x14ac:dyDescent="0.25">
      <c r="H57" s="29">
        <v>55</v>
      </c>
      <c r="I57" s="30" t="s">
        <v>136</v>
      </c>
      <c r="J57" s="30" t="s">
        <v>131</v>
      </c>
      <c r="K57" s="31" t="s">
        <v>88</v>
      </c>
      <c r="L57" s="32"/>
      <c r="M57" s="51"/>
    </row>
    <row r="58" spans="8:17" x14ac:dyDescent="0.25">
      <c r="H58" s="29">
        <v>56</v>
      </c>
      <c r="I58" s="30" t="s">
        <v>139</v>
      </c>
      <c r="J58" s="30" t="s">
        <v>131</v>
      </c>
      <c r="K58" s="31" t="s">
        <v>88</v>
      </c>
      <c r="L58" s="32"/>
      <c r="M58" s="51"/>
    </row>
    <row r="59" spans="8:17" x14ac:dyDescent="0.25">
      <c r="H59" s="29">
        <v>57</v>
      </c>
      <c r="I59" s="30" t="s">
        <v>145</v>
      </c>
      <c r="J59" s="30" t="s">
        <v>131</v>
      </c>
      <c r="K59" s="31" t="s">
        <v>88</v>
      </c>
      <c r="L59" s="32"/>
      <c r="M59" s="51"/>
    </row>
    <row r="60" spans="8:17" x14ac:dyDescent="0.25">
      <c r="H60" s="29">
        <v>58</v>
      </c>
      <c r="I60" s="30" t="s">
        <v>131</v>
      </c>
      <c r="J60" s="30" t="s">
        <v>126</v>
      </c>
      <c r="K60" s="31" t="s">
        <v>88</v>
      </c>
      <c r="L60" s="32"/>
      <c r="M60" s="51"/>
    </row>
    <row r="61" spans="8:17" x14ac:dyDescent="0.25">
      <c r="H61" s="29">
        <v>59</v>
      </c>
      <c r="I61" s="30" t="s">
        <v>164</v>
      </c>
      <c r="J61" s="30" t="s">
        <v>165</v>
      </c>
      <c r="K61" s="31" t="s">
        <v>166</v>
      </c>
      <c r="L61" s="32"/>
      <c r="M61" s="51"/>
    </row>
    <row r="62" spans="8:17" x14ac:dyDescent="0.25">
      <c r="H62" s="29">
        <v>60</v>
      </c>
      <c r="I62" s="30" t="s">
        <v>170</v>
      </c>
      <c r="J62" s="30" t="s">
        <v>165</v>
      </c>
      <c r="K62" s="31" t="s">
        <v>166</v>
      </c>
      <c r="L62" s="32"/>
      <c r="M62" s="51"/>
      <c r="N62"/>
      <c r="O62"/>
      <c r="P62"/>
      <c r="Q62"/>
    </row>
    <row r="63" spans="8:17" x14ac:dyDescent="0.25">
      <c r="H63" s="29">
        <v>61</v>
      </c>
      <c r="I63" s="30" t="s">
        <v>174</v>
      </c>
      <c r="J63" s="30" t="s">
        <v>165</v>
      </c>
      <c r="K63" s="31" t="s">
        <v>166</v>
      </c>
      <c r="L63" s="32"/>
      <c r="M63" s="51"/>
      <c r="N63"/>
      <c r="O63"/>
      <c r="P63"/>
      <c r="Q63"/>
    </row>
    <row r="64" spans="8:17" x14ac:dyDescent="0.25">
      <c r="H64" s="29">
        <v>62</v>
      </c>
      <c r="I64" s="30" t="s">
        <v>128</v>
      </c>
      <c r="J64" s="30" t="s">
        <v>165</v>
      </c>
      <c r="K64" s="31" t="s">
        <v>166</v>
      </c>
      <c r="L64" s="32"/>
      <c r="M64" s="51"/>
      <c r="N64"/>
      <c r="O64"/>
      <c r="P64"/>
      <c r="Q64"/>
    </row>
    <row r="65" spans="8:17" x14ac:dyDescent="0.25">
      <c r="H65" s="29">
        <v>63</v>
      </c>
      <c r="I65" s="30" t="s">
        <v>137</v>
      </c>
      <c r="J65" s="30" t="s">
        <v>165</v>
      </c>
      <c r="K65" s="31" t="s">
        <v>166</v>
      </c>
      <c r="L65" s="32"/>
      <c r="M65" s="51"/>
      <c r="N65"/>
      <c r="O65"/>
      <c r="P65"/>
      <c r="Q65"/>
    </row>
    <row r="66" spans="8:17" x14ac:dyDescent="0.25">
      <c r="H66" s="29">
        <v>64</v>
      </c>
      <c r="I66" s="30" t="s">
        <v>148</v>
      </c>
      <c r="J66" s="30" t="s">
        <v>165</v>
      </c>
      <c r="K66" s="31" t="s">
        <v>166</v>
      </c>
      <c r="L66" s="32"/>
      <c r="M66" s="51"/>
      <c r="N66"/>
      <c r="O66"/>
      <c r="P66"/>
      <c r="Q66"/>
    </row>
    <row r="67" spans="8:17" x14ac:dyDescent="0.25">
      <c r="H67" s="29">
        <v>65</v>
      </c>
      <c r="I67" s="30" t="s">
        <v>154</v>
      </c>
      <c r="J67" s="30" t="s">
        <v>165</v>
      </c>
      <c r="K67" s="31" t="s">
        <v>166</v>
      </c>
      <c r="L67" s="32"/>
      <c r="M67" s="51"/>
      <c r="N67"/>
      <c r="O67"/>
      <c r="P67"/>
      <c r="Q67"/>
    </row>
    <row r="68" spans="8:17" x14ac:dyDescent="0.25">
      <c r="H68" s="29">
        <v>66</v>
      </c>
      <c r="I68" s="30" t="s">
        <v>169</v>
      </c>
      <c r="J68" s="30" t="s">
        <v>165</v>
      </c>
      <c r="K68" s="31" t="s">
        <v>166</v>
      </c>
      <c r="L68" s="32"/>
      <c r="M68" s="51"/>
      <c r="N68"/>
      <c r="O68"/>
      <c r="P68"/>
      <c r="Q68"/>
    </row>
    <row r="69" spans="8:17" x14ac:dyDescent="0.25">
      <c r="H69" s="29">
        <v>67</v>
      </c>
      <c r="I69" s="30" t="s">
        <v>176</v>
      </c>
      <c r="J69" s="30" t="s">
        <v>165</v>
      </c>
      <c r="K69" s="31" t="s">
        <v>166</v>
      </c>
      <c r="L69" s="32"/>
      <c r="M69" s="51"/>
      <c r="N69"/>
      <c r="O69"/>
      <c r="P69"/>
      <c r="Q69"/>
    </row>
    <row r="70" spans="8:17" x14ac:dyDescent="0.25">
      <c r="H70" s="29">
        <v>68</v>
      </c>
      <c r="I70" s="30" t="s">
        <v>181</v>
      </c>
      <c r="J70" s="30" t="s">
        <v>165</v>
      </c>
      <c r="K70" s="31" t="s">
        <v>166</v>
      </c>
      <c r="L70" s="32"/>
      <c r="M70" s="51"/>
      <c r="N70"/>
      <c r="O70"/>
      <c r="P70"/>
      <c r="Q70"/>
    </row>
    <row r="71" spans="8:17" x14ac:dyDescent="0.25">
      <c r="H71" s="29">
        <v>69</v>
      </c>
      <c r="I71" s="30" t="s">
        <v>127</v>
      </c>
      <c r="J71" s="30" t="s">
        <v>165</v>
      </c>
      <c r="K71" s="31" t="s">
        <v>166</v>
      </c>
      <c r="L71" s="32"/>
      <c r="M71" s="51"/>
      <c r="N71"/>
      <c r="O71"/>
      <c r="P71"/>
      <c r="Q71"/>
    </row>
    <row r="72" spans="8:17" x14ac:dyDescent="0.25">
      <c r="H72" s="29">
        <v>70</v>
      </c>
      <c r="I72" s="30" t="s">
        <v>152</v>
      </c>
      <c r="J72" s="34" t="s">
        <v>165</v>
      </c>
      <c r="K72" s="31" t="s">
        <v>166</v>
      </c>
      <c r="L72" s="35"/>
      <c r="M72" s="51"/>
      <c r="N72"/>
      <c r="O72"/>
      <c r="P72"/>
      <c r="Q72"/>
    </row>
    <row r="73" spans="8:17" x14ac:dyDescent="0.25">
      <c r="H73" s="29">
        <v>71</v>
      </c>
      <c r="I73" s="30" t="s">
        <v>199</v>
      </c>
      <c r="J73" s="34" t="s">
        <v>194</v>
      </c>
      <c r="K73" s="37" t="s">
        <v>90</v>
      </c>
      <c r="L73" s="35"/>
      <c r="M73" s="51"/>
      <c r="N73"/>
      <c r="O73"/>
      <c r="P73"/>
      <c r="Q73"/>
    </row>
    <row r="74" spans="8:17" x14ac:dyDescent="0.25">
      <c r="H74" s="29">
        <v>72</v>
      </c>
      <c r="I74" s="30" t="s">
        <v>203</v>
      </c>
      <c r="J74" s="34" t="s">
        <v>194</v>
      </c>
      <c r="K74" s="37" t="s">
        <v>90</v>
      </c>
      <c r="L74" s="35"/>
      <c r="M74" s="51"/>
      <c r="N74"/>
      <c r="O74"/>
      <c r="P74"/>
      <c r="Q74"/>
    </row>
    <row r="75" spans="8:17" x14ac:dyDescent="0.25">
      <c r="H75" s="29">
        <v>73</v>
      </c>
      <c r="I75" s="30" t="s">
        <v>165</v>
      </c>
      <c r="J75" s="34" t="s">
        <v>194</v>
      </c>
      <c r="K75" s="37" t="s">
        <v>90</v>
      </c>
      <c r="L75" s="35"/>
      <c r="M75" s="51"/>
      <c r="N75"/>
      <c r="O75"/>
      <c r="P75"/>
      <c r="Q75"/>
    </row>
    <row r="76" spans="8:17" x14ac:dyDescent="0.25">
      <c r="H76" s="29">
        <v>74</v>
      </c>
      <c r="I76" s="30" t="s">
        <v>143</v>
      </c>
      <c r="J76" s="34" t="s">
        <v>194</v>
      </c>
      <c r="K76" s="37" t="s">
        <v>90</v>
      </c>
      <c r="L76" s="35"/>
      <c r="M76" s="51"/>
      <c r="N76"/>
      <c r="O76"/>
      <c r="P76"/>
      <c r="Q76"/>
    </row>
    <row r="77" spans="8:17" x14ac:dyDescent="0.25">
      <c r="H77" s="29">
        <v>75</v>
      </c>
      <c r="I77" s="30" t="s">
        <v>146</v>
      </c>
      <c r="J77" s="34" t="s">
        <v>194</v>
      </c>
      <c r="K77" s="37" t="s">
        <v>90</v>
      </c>
      <c r="L77" s="35"/>
      <c r="M77" s="51"/>
      <c r="N77"/>
      <c r="O77"/>
      <c r="P77"/>
      <c r="Q77"/>
    </row>
    <row r="78" spans="8:17" x14ac:dyDescent="0.25">
      <c r="H78" s="29">
        <v>76</v>
      </c>
      <c r="I78" s="30" t="s">
        <v>167</v>
      </c>
      <c r="J78" s="34" t="s">
        <v>194</v>
      </c>
      <c r="K78" s="37" t="s">
        <v>90</v>
      </c>
      <c r="L78" s="35"/>
      <c r="M78" s="51"/>
      <c r="N78"/>
      <c r="O78"/>
      <c r="P78"/>
      <c r="Q78"/>
    </row>
    <row r="79" spans="8:17" x14ac:dyDescent="0.25">
      <c r="H79" s="29">
        <v>77</v>
      </c>
      <c r="I79" s="30" t="s">
        <v>158</v>
      </c>
      <c r="J79" s="34" t="s">
        <v>194</v>
      </c>
      <c r="K79" s="37" t="s">
        <v>90</v>
      </c>
      <c r="L79" s="35"/>
      <c r="M79" s="51"/>
      <c r="N79"/>
      <c r="O79"/>
      <c r="P79"/>
      <c r="Q79"/>
    </row>
    <row r="80" spans="8:17" x14ac:dyDescent="0.25">
      <c r="H80" s="29">
        <v>78</v>
      </c>
      <c r="I80" s="30" t="s">
        <v>155</v>
      </c>
      <c r="J80" s="34" t="s">
        <v>194</v>
      </c>
      <c r="K80" s="37" t="s">
        <v>90</v>
      </c>
      <c r="L80" s="35"/>
      <c r="M80" s="51"/>
      <c r="N80"/>
      <c r="O80"/>
      <c r="P80"/>
      <c r="Q80"/>
    </row>
    <row r="81" spans="8:17" x14ac:dyDescent="0.25">
      <c r="H81" s="29">
        <v>79</v>
      </c>
      <c r="I81" s="30" t="s">
        <v>162</v>
      </c>
      <c r="J81" s="34" t="s">
        <v>194</v>
      </c>
      <c r="K81" s="37" t="s">
        <v>90</v>
      </c>
      <c r="L81" s="35"/>
      <c r="M81" s="51"/>
      <c r="N81"/>
      <c r="O81"/>
      <c r="P81"/>
      <c r="Q81"/>
    </row>
    <row r="82" spans="8:17" x14ac:dyDescent="0.25">
      <c r="H82" s="29">
        <v>80</v>
      </c>
      <c r="I82" s="30" t="s">
        <v>191</v>
      </c>
      <c r="J82" s="34" t="s">
        <v>194</v>
      </c>
      <c r="K82" s="37" t="s">
        <v>90</v>
      </c>
      <c r="L82" s="35"/>
      <c r="M82" s="51"/>
      <c r="N82"/>
      <c r="O82"/>
      <c r="P82"/>
      <c r="Q82"/>
    </row>
    <row r="83" spans="8:17" x14ac:dyDescent="0.25">
      <c r="H83" s="29">
        <v>81</v>
      </c>
      <c r="I83" s="30" t="s">
        <v>208</v>
      </c>
      <c r="J83" s="34" t="s">
        <v>194</v>
      </c>
      <c r="K83" s="37" t="s">
        <v>90</v>
      </c>
      <c r="L83" s="35"/>
      <c r="M83" s="51"/>
      <c r="N83"/>
      <c r="O83"/>
      <c r="P83"/>
      <c r="Q83"/>
    </row>
    <row r="84" spans="8:17" x14ac:dyDescent="0.25">
      <c r="H84" s="29">
        <v>82</v>
      </c>
      <c r="I84" s="30" t="s">
        <v>122</v>
      </c>
      <c r="J84" s="34" t="s">
        <v>194</v>
      </c>
      <c r="K84" s="37" t="s">
        <v>90</v>
      </c>
      <c r="L84" s="35"/>
      <c r="M84" s="51"/>
      <c r="N84"/>
      <c r="O84"/>
      <c r="P84"/>
      <c r="Q84"/>
    </row>
    <row r="85" spans="8:17" x14ac:dyDescent="0.25">
      <c r="H85" s="29">
        <v>83</v>
      </c>
      <c r="I85" s="30" t="s">
        <v>133</v>
      </c>
      <c r="J85" s="34" t="s">
        <v>194</v>
      </c>
      <c r="K85" s="37" t="s">
        <v>90</v>
      </c>
      <c r="L85" s="35"/>
      <c r="M85" s="52"/>
      <c r="N85"/>
      <c r="O85"/>
      <c r="P85"/>
      <c r="Q85"/>
    </row>
    <row r="86" spans="8:17" x14ac:dyDescent="0.25">
      <c r="H86" s="29">
        <v>84</v>
      </c>
      <c r="I86" s="30" t="s">
        <v>141</v>
      </c>
      <c r="J86" s="34" t="s">
        <v>194</v>
      </c>
      <c r="K86" s="37" t="s">
        <v>90</v>
      </c>
      <c r="L86" s="35"/>
      <c r="M86" s="51"/>
      <c r="N86"/>
      <c r="O86"/>
      <c r="P86"/>
      <c r="Q86"/>
    </row>
    <row r="87" spans="8:17" x14ac:dyDescent="0.25">
      <c r="H87" s="29">
        <v>85</v>
      </c>
      <c r="I87" s="30" t="s">
        <v>149</v>
      </c>
      <c r="J87" s="34" t="s">
        <v>194</v>
      </c>
      <c r="K87" s="37" t="s">
        <v>90</v>
      </c>
      <c r="L87" s="35"/>
      <c r="M87" s="51"/>
      <c r="N87"/>
      <c r="O87"/>
      <c r="P87"/>
      <c r="Q87"/>
    </row>
    <row r="88" spans="8:17" x14ac:dyDescent="0.25">
      <c r="H88" s="29">
        <v>86</v>
      </c>
      <c r="I88" s="30" t="s">
        <v>160</v>
      </c>
      <c r="J88" s="34" t="s">
        <v>194</v>
      </c>
      <c r="K88" s="37" t="s">
        <v>90</v>
      </c>
      <c r="L88" s="35"/>
    </row>
    <row r="89" spans="8:17" x14ac:dyDescent="0.25">
      <c r="H89" s="29">
        <v>87</v>
      </c>
      <c r="I89" s="30" t="s">
        <v>172</v>
      </c>
      <c r="J89" s="34" t="s">
        <v>194</v>
      </c>
      <c r="K89" s="37" t="s">
        <v>90</v>
      </c>
      <c r="L89" s="35"/>
    </row>
    <row r="90" spans="8:17" x14ac:dyDescent="0.25">
      <c r="H90" s="29">
        <v>88</v>
      </c>
      <c r="I90" s="30" t="s">
        <v>178</v>
      </c>
      <c r="J90" s="34" t="s">
        <v>194</v>
      </c>
      <c r="K90" s="37" t="s">
        <v>90</v>
      </c>
      <c r="L90" s="35"/>
    </row>
    <row r="91" spans="8:17" x14ac:dyDescent="0.25">
      <c r="H91" s="29">
        <v>89</v>
      </c>
      <c r="I91" s="30" t="s">
        <v>126</v>
      </c>
      <c r="J91" s="34" t="s">
        <v>194</v>
      </c>
      <c r="K91" s="37" t="s">
        <v>90</v>
      </c>
      <c r="L91" s="35"/>
    </row>
    <row r="92" spans="8:17" x14ac:dyDescent="0.25">
      <c r="H92" s="29">
        <v>90</v>
      </c>
      <c r="I92" s="30" t="s">
        <v>130</v>
      </c>
      <c r="J92" s="34" t="s">
        <v>194</v>
      </c>
      <c r="K92" s="37" t="s">
        <v>90</v>
      </c>
      <c r="L92" s="35"/>
    </row>
    <row r="93" spans="8:17" x14ac:dyDescent="0.25">
      <c r="H93" s="29">
        <v>91</v>
      </c>
      <c r="I93" s="30" t="s">
        <v>136</v>
      </c>
      <c r="J93" s="34" t="s">
        <v>194</v>
      </c>
      <c r="K93" s="37" t="s">
        <v>90</v>
      </c>
      <c r="L93" s="35"/>
    </row>
    <row r="94" spans="8:17" x14ac:dyDescent="0.25">
      <c r="H94" s="29">
        <v>92</v>
      </c>
      <c r="I94" s="30" t="s">
        <v>139</v>
      </c>
      <c r="J94" s="34" t="s">
        <v>194</v>
      </c>
      <c r="K94" s="37" t="s">
        <v>90</v>
      </c>
      <c r="L94" s="35"/>
    </row>
    <row r="95" spans="8:17" x14ac:dyDescent="0.25">
      <c r="H95" s="29">
        <v>93</v>
      </c>
      <c r="I95" s="30" t="s">
        <v>145</v>
      </c>
      <c r="J95" s="34" t="s">
        <v>194</v>
      </c>
      <c r="K95" s="37" t="s">
        <v>90</v>
      </c>
      <c r="L95" s="35"/>
    </row>
    <row r="96" spans="8:17" x14ac:dyDescent="0.25">
      <c r="H96" s="29">
        <v>94</v>
      </c>
      <c r="I96" s="30" t="s">
        <v>201</v>
      </c>
      <c r="J96" s="34" t="s">
        <v>194</v>
      </c>
      <c r="K96" s="37" t="s">
        <v>90</v>
      </c>
      <c r="L96" s="35"/>
    </row>
    <row r="97" spans="8:12" x14ac:dyDescent="0.25">
      <c r="H97" s="29">
        <v>95</v>
      </c>
      <c r="I97" s="30" t="s">
        <v>205</v>
      </c>
      <c r="J97" s="34" t="s">
        <v>194</v>
      </c>
      <c r="K97" s="37" t="s">
        <v>90</v>
      </c>
      <c r="L97" s="35"/>
    </row>
    <row r="98" spans="8:12" ht="25.5" x14ac:dyDescent="0.25">
      <c r="H98" s="29">
        <v>96</v>
      </c>
      <c r="I98" s="30" t="s">
        <v>120</v>
      </c>
      <c r="J98" s="34" t="s">
        <v>132</v>
      </c>
      <c r="K98" s="37" t="s">
        <v>211</v>
      </c>
      <c r="L98" s="35"/>
    </row>
    <row r="99" spans="8:12" ht="25.5" x14ac:dyDescent="0.25">
      <c r="H99" s="29">
        <v>97</v>
      </c>
      <c r="I99" s="30" t="s">
        <v>182</v>
      </c>
      <c r="J99" s="34" t="s">
        <v>186</v>
      </c>
      <c r="K99" s="37" t="s">
        <v>211</v>
      </c>
      <c r="L99" s="35"/>
    </row>
    <row r="100" spans="8:12" x14ac:dyDescent="0.25">
      <c r="H100" s="29">
        <v>98</v>
      </c>
      <c r="I100" s="30" t="s">
        <v>132</v>
      </c>
      <c r="J100" s="34" t="s">
        <v>194</v>
      </c>
      <c r="K100" s="37" t="s">
        <v>212</v>
      </c>
      <c r="L100" s="35"/>
    </row>
    <row r="101" spans="8:12" x14ac:dyDescent="0.25">
      <c r="H101" s="29">
        <v>99</v>
      </c>
      <c r="I101" s="30" t="s">
        <v>186</v>
      </c>
      <c r="J101" s="34" t="s">
        <v>194</v>
      </c>
      <c r="K101" s="37" t="s">
        <v>212</v>
      </c>
      <c r="L101" s="35"/>
    </row>
    <row r="102" spans="8:12" x14ac:dyDescent="0.25">
      <c r="H102" s="29">
        <v>100</v>
      </c>
      <c r="I102" s="30" t="s">
        <v>165</v>
      </c>
      <c r="J102" s="34" t="s">
        <v>194</v>
      </c>
      <c r="K102" s="37" t="s">
        <v>197</v>
      </c>
      <c r="L102" s="35"/>
    </row>
    <row r="103" spans="8:12" x14ac:dyDescent="0.25">
      <c r="H103" s="29">
        <v>101</v>
      </c>
      <c r="I103" s="30" t="s">
        <v>194</v>
      </c>
      <c r="J103" s="34" t="s">
        <v>165</v>
      </c>
      <c r="K103" s="37" t="s">
        <v>197</v>
      </c>
      <c r="L103" s="35"/>
    </row>
    <row r="104" spans="8:12" ht="15.75" thickBot="1" x14ac:dyDescent="0.3">
      <c r="H104" s="29"/>
      <c r="I104" s="47" t="s">
        <v>210</v>
      </c>
      <c r="J104" s="48">
        <v>101</v>
      </c>
      <c r="K104" s="49"/>
      <c r="L104" s="50"/>
    </row>
  </sheetData>
  <mergeCells count="2">
    <mergeCell ref="A1:F1"/>
    <mergeCell ref="H1:L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topLeftCell="A22" workbookViewId="0">
      <selection activeCell="C20" sqref="C20"/>
    </sheetView>
  </sheetViews>
  <sheetFormatPr defaultRowHeight="15" x14ac:dyDescent="0.25"/>
  <cols>
    <col min="1" max="1" width="5.28515625" customWidth="1"/>
    <col min="2" max="2" width="34.28515625" customWidth="1"/>
    <col min="3" max="3" width="33.28515625" customWidth="1"/>
    <col min="4" max="4" width="14.28515625" customWidth="1"/>
    <col min="5" max="5" width="20.42578125" customWidth="1"/>
  </cols>
  <sheetData>
    <row r="1" spans="1:3" ht="15" customHeight="1" thickBot="1" x14ac:dyDescent="0.35">
      <c r="A1" s="92" t="s">
        <v>112</v>
      </c>
      <c r="B1" s="93"/>
      <c r="C1" s="94"/>
    </row>
    <row r="2" spans="1:3" ht="27.6" x14ac:dyDescent="0.3">
      <c r="A2" s="19" t="s">
        <v>114</v>
      </c>
      <c r="B2" s="20" t="s">
        <v>115</v>
      </c>
      <c r="C2" s="21" t="s">
        <v>116</v>
      </c>
    </row>
    <row r="3" spans="1:3" ht="14.45" x14ac:dyDescent="0.3">
      <c r="A3" s="25">
        <v>1</v>
      </c>
      <c r="B3" s="26" t="s">
        <v>251</v>
      </c>
      <c r="C3" s="27" t="s">
        <v>251</v>
      </c>
    </row>
    <row r="4" spans="1:3" ht="14.45" x14ac:dyDescent="0.3">
      <c r="A4" s="25">
        <v>2</v>
      </c>
      <c r="B4" s="26" t="s">
        <v>252</v>
      </c>
      <c r="C4" s="27" t="s">
        <v>252</v>
      </c>
    </row>
    <row r="5" spans="1:3" ht="14.45" x14ac:dyDescent="0.3">
      <c r="A5" s="25">
        <v>3</v>
      </c>
      <c r="B5" s="26" t="s">
        <v>263</v>
      </c>
      <c r="C5" s="27"/>
    </row>
    <row r="6" spans="1:3" ht="14.45" x14ac:dyDescent="0.3">
      <c r="A6" s="25">
        <v>4</v>
      </c>
      <c r="B6" s="26" t="s">
        <v>253</v>
      </c>
      <c r="C6" s="27" t="s">
        <v>253</v>
      </c>
    </row>
    <row r="7" spans="1:3" ht="14.45" x14ac:dyDescent="0.3">
      <c r="A7" s="25">
        <v>5</v>
      </c>
      <c r="B7" s="26" t="s">
        <v>254</v>
      </c>
      <c r="C7" s="27" t="s">
        <v>254</v>
      </c>
    </row>
    <row r="8" spans="1:3" ht="14.45" x14ac:dyDescent="0.3">
      <c r="A8" s="25">
        <v>6</v>
      </c>
      <c r="B8" s="26" t="s">
        <v>255</v>
      </c>
      <c r="C8" s="27" t="s">
        <v>255</v>
      </c>
    </row>
    <row r="9" spans="1:3" ht="14.45" x14ac:dyDescent="0.3">
      <c r="A9" s="25">
        <v>7</v>
      </c>
      <c r="B9" s="26" t="s">
        <v>273</v>
      </c>
      <c r="C9" s="27" t="s">
        <v>273</v>
      </c>
    </row>
    <row r="10" spans="1:3" ht="14.45" x14ac:dyDescent="0.3">
      <c r="A10" s="25">
        <v>8</v>
      </c>
      <c r="B10" s="26" t="s">
        <v>256</v>
      </c>
      <c r="C10" s="27" t="s">
        <v>256</v>
      </c>
    </row>
    <row r="11" spans="1:3" ht="14.45" x14ac:dyDescent="0.3">
      <c r="A11" s="25">
        <v>9</v>
      </c>
      <c r="B11" s="26" t="s">
        <v>257</v>
      </c>
      <c r="C11" s="27" t="s">
        <v>257</v>
      </c>
    </row>
    <row r="12" spans="1:3" ht="14.45" x14ac:dyDescent="0.3">
      <c r="A12" s="25">
        <v>10</v>
      </c>
      <c r="B12" s="26" t="s">
        <v>258</v>
      </c>
      <c r="C12" s="27" t="s">
        <v>261</v>
      </c>
    </row>
    <row r="13" spans="1:3" ht="14.45" x14ac:dyDescent="0.3">
      <c r="A13" s="25">
        <v>11</v>
      </c>
      <c r="B13" s="26" t="s">
        <v>259</v>
      </c>
      <c r="C13" s="27" t="s">
        <v>259</v>
      </c>
    </row>
    <row r="14" spans="1:3" ht="14.45" x14ac:dyDescent="0.3">
      <c r="A14" s="25">
        <v>12</v>
      </c>
      <c r="B14" s="26" t="s">
        <v>260</v>
      </c>
      <c r="C14" s="27" t="s">
        <v>260</v>
      </c>
    </row>
    <row r="15" spans="1:3" thickBot="1" x14ac:dyDescent="0.35">
      <c r="A15" s="98" t="s">
        <v>210</v>
      </c>
      <c r="B15" s="99"/>
      <c r="C15" s="69">
        <v>12</v>
      </c>
    </row>
    <row r="18" spans="1:14" thickBot="1" x14ac:dyDescent="0.35"/>
    <row r="19" spans="1:14" ht="16.149999999999999" thickBot="1" x14ac:dyDescent="0.35">
      <c r="A19" s="82" t="s">
        <v>113</v>
      </c>
      <c r="B19" s="83"/>
      <c r="C19" s="83"/>
      <c r="D19" s="83"/>
      <c r="E19" s="84"/>
    </row>
    <row r="20" spans="1:14" ht="82.9" x14ac:dyDescent="0.3">
      <c r="A20" s="23" t="s">
        <v>117</v>
      </c>
      <c r="B20" s="23" t="s">
        <v>91</v>
      </c>
      <c r="C20" s="24" t="s">
        <v>118</v>
      </c>
      <c r="D20" s="24" t="s">
        <v>119</v>
      </c>
      <c r="E20" s="21" t="s">
        <v>116</v>
      </c>
    </row>
    <row r="21" spans="1:14" ht="14.45" x14ac:dyDescent="0.3">
      <c r="A21" s="29">
        <v>1</v>
      </c>
      <c r="B21" s="31" t="s">
        <v>262</v>
      </c>
      <c r="C21" s="31" t="s">
        <v>251</v>
      </c>
      <c r="D21" s="31" t="s">
        <v>212</v>
      </c>
      <c r="E21" s="32"/>
    </row>
    <row r="22" spans="1:14" ht="14.45" x14ac:dyDescent="0.3">
      <c r="A22" s="29">
        <v>2</v>
      </c>
      <c r="B22" s="31" t="s">
        <v>262</v>
      </c>
      <c r="C22" s="31" t="s">
        <v>263</v>
      </c>
      <c r="D22" s="31" t="s">
        <v>212</v>
      </c>
      <c r="E22" s="32"/>
    </row>
    <row r="23" spans="1:14" ht="14.45" x14ac:dyDescent="0.3">
      <c r="A23" s="29">
        <v>3</v>
      </c>
      <c r="B23" s="31" t="s">
        <v>262</v>
      </c>
      <c r="C23" s="31" t="s">
        <v>252</v>
      </c>
      <c r="D23" s="31" t="s">
        <v>212</v>
      </c>
      <c r="E23" s="32"/>
    </row>
    <row r="24" spans="1:14" ht="14.45" x14ac:dyDescent="0.3">
      <c r="A24" s="29">
        <v>4</v>
      </c>
      <c r="B24" s="31" t="s">
        <v>263</v>
      </c>
      <c r="C24" s="31" t="s">
        <v>253</v>
      </c>
      <c r="D24" s="31" t="s">
        <v>90</v>
      </c>
      <c r="E24" s="32" t="s">
        <v>253</v>
      </c>
    </row>
    <row r="25" spans="1:14" ht="14.45" x14ac:dyDescent="0.3">
      <c r="A25" s="29">
        <v>5</v>
      </c>
      <c r="B25" s="31" t="s">
        <v>251</v>
      </c>
      <c r="C25" s="31" t="s">
        <v>254</v>
      </c>
      <c r="D25" s="31" t="s">
        <v>88</v>
      </c>
      <c r="E25" s="32" t="s">
        <v>265</v>
      </c>
    </row>
    <row r="26" spans="1:14" ht="14.45" x14ac:dyDescent="0.3">
      <c r="A26" s="29">
        <v>6</v>
      </c>
      <c r="B26" s="31" t="s">
        <v>253</v>
      </c>
      <c r="C26" s="31" t="s">
        <v>254</v>
      </c>
      <c r="D26" s="31" t="s">
        <v>88</v>
      </c>
      <c r="E26" s="32" t="s">
        <v>254</v>
      </c>
    </row>
    <row r="27" spans="1:14" ht="14.45" x14ac:dyDescent="0.3">
      <c r="A27" s="29">
        <v>7</v>
      </c>
      <c r="B27" s="31" t="s">
        <v>254</v>
      </c>
      <c r="C27" s="31" t="s">
        <v>252</v>
      </c>
      <c r="D27" s="31" t="s">
        <v>129</v>
      </c>
      <c r="E27" s="32" t="s">
        <v>266</v>
      </c>
    </row>
    <row r="28" spans="1:14" ht="14.45" x14ac:dyDescent="0.3">
      <c r="A28" s="29">
        <v>8</v>
      </c>
      <c r="B28" s="31" t="s">
        <v>254</v>
      </c>
      <c r="C28" s="31" t="s">
        <v>255</v>
      </c>
      <c r="D28" s="31" t="s">
        <v>88</v>
      </c>
      <c r="E28" s="32" t="s">
        <v>268</v>
      </c>
    </row>
    <row r="29" spans="1:14" ht="14.45" x14ac:dyDescent="0.3">
      <c r="A29" s="29">
        <v>9</v>
      </c>
      <c r="B29" s="31" t="s">
        <v>255</v>
      </c>
      <c r="C29" s="31" t="s">
        <v>256</v>
      </c>
      <c r="D29" s="31" t="s">
        <v>88</v>
      </c>
      <c r="E29" s="32" t="s">
        <v>267</v>
      </c>
    </row>
    <row r="30" spans="1:14" ht="14.45" x14ac:dyDescent="0.3">
      <c r="A30" s="29">
        <v>10</v>
      </c>
      <c r="B30" s="31" t="s">
        <v>262</v>
      </c>
      <c r="C30" s="31" t="s">
        <v>257</v>
      </c>
      <c r="D30" s="31" t="s">
        <v>264</v>
      </c>
      <c r="E30" s="32"/>
    </row>
    <row r="31" spans="1:14" ht="14.45" x14ac:dyDescent="0.3">
      <c r="A31" s="29">
        <v>11</v>
      </c>
      <c r="B31" s="31" t="s">
        <v>257</v>
      </c>
      <c r="C31" s="31" t="s">
        <v>256</v>
      </c>
      <c r="D31" s="31" t="s">
        <v>197</v>
      </c>
      <c r="E31" s="32" t="s">
        <v>269</v>
      </c>
      <c r="N31" s="1"/>
    </row>
    <row r="32" spans="1:14" ht="27.6" x14ac:dyDescent="0.3">
      <c r="A32" s="29">
        <v>12</v>
      </c>
      <c r="B32" s="31" t="s">
        <v>256</v>
      </c>
      <c r="C32" s="31" t="s">
        <v>259</v>
      </c>
      <c r="D32" s="31" t="s">
        <v>88</v>
      </c>
      <c r="E32" s="32" t="s">
        <v>271</v>
      </c>
    </row>
    <row r="33" spans="1:5" ht="14.45" x14ac:dyDescent="0.3">
      <c r="A33" s="29">
        <v>13</v>
      </c>
      <c r="B33" s="31" t="s">
        <v>259</v>
      </c>
      <c r="C33" s="31" t="s">
        <v>273</v>
      </c>
      <c r="D33" s="31" t="s">
        <v>88</v>
      </c>
      <c r="E33" s="32" t="s">
        <v>274</v>
      </c>
    </row>
    <row r="34" spans="1:5" ht="14.45" x14ac:dyDescent="0.3">
      <c r="A34" s="29">
        <v>14</v>
      </c>
      <c r="B34" s="31" t="s">
        <v>273</v>
      </c>
      <c r="C34" s="31" t="s">
        <v>258</v>
      </c>
      <c r="D34" s="31" t="s">
        <v>264</v>
      </c>
      <c r="E34" s="32" t="s">
        <v>275</v>
      </c>
    </row>
    <row r="35" spans="1:5" ht="14.45" x14ac:dyDescent="0.3">
      <c r="A35" s="29">
        <v>15</v>
      </c>
      <c r="B35" s="31" t="s">
        <v>273</v>
      </c>
      <c r="C35" s="31" t="s">
        <v>260</v>
      </c>
      <c r="D35" s="31" t="s">
        <v>88</v>
      </c>
      <c r="E35" s="32" t="s">
        <v>272</v>
      </c>
    </row>
    <row r="36" spans="1:5" ht="14.45" x14ac:dyDescent="0.3">
      <c r="A36" s="29">
        <v>16</v>
      </c>
      <c r="B36" s="31" t="s">
        <v>260</v>
      </c>
      <c r="C36" s="31" t="s">
        <v>254</v>
      </c>
      <c r="D36" s="31" t="s">
        <v>88</v>
      </c>
      <c r="E36" s="32" t="s">
        <v>260</v>
      </c>
    </row>
    <row r="37" spans="1:5" x14ac:dyDescent="0.25">
      <c r="A37" s="29">
        <v>17</v>
      </c>
      <c r="B37" s="31" t="s">
        <v>258</v>
      </c>
      <c r="C37" s="31" t="s">
        <v>262</v>
      </c>
      <c r="D37" s="31" t="s">
        <v>88</v>
      </c>
      <c r="E37" s="32" t="s">
        <v>261</v>
      </c>
    </row>
    <row r="38" spans="1:5" x14ac:dyDescent="0.25">
      <c r="A38" s="67">
        <v>18</v>
      </c>
      <c r="B38" s="37" t="s">
        <v>254</v>
      </c>
      <c r="C38" s="37" t="s">
        <v>262</v>
      </c>
      <c r="D38" s="66" t="s">
        <v>197</v>
      </c>
      <c r="E38" s="32" t="s">
        <v>270</v>
      </c>
    </row>
    <row r="39" spans="1:5" x14ac:dyDescent="0.25">
      <c r="A39" s="95" t="s">
        <v>210</v>
      </c>
      <c r="B39" s="96"/>
      <c r="C39" s="96"/>
      <c r="D39" s="97"/>
      <c r="E39" s="68">
        <v>18</v>
      </c>
    </row>
  </sheetData>
  <mergeCells count="4">
    <mergeCell ref="A39:D39"/>
    <mergeCell ref="A1:C1"/>
    <mergeCell ref="A19:E19"/>
    <mergeCell ref="A15:B1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07"/>
  <sheetViews>
    <sheetView workbookViewId="0">
      <selection activeCell="C4" sqref="C4"/>
    </sheetView>
  </sheetViews>
  <sheetFormatPr defaultRowHeight="15" x14ac:dyDescent="0.25"/>
  <cols>
    <col min="4" max="4" width="9.5703125" bestFit="1" customWidth="1"/>
    <col min="5" max="5" width="13.28515625" style="75" customWidth="1"/>
    <col min="10" max="10" width="11.7109375" bestFit="1" customWidth="1"/>
  </cols>
  <sheetData>
    <row r="2" spans="2:5" x14ac:dyDescent="0.25">
      <c r="B2" t="s">
        <v>94</v>
      </c>
      <c r="C2">
        <v>1000</v>
      </c>
      <c r="E2"/>
    </row>
    <row r="3" spans="2:5" x14ac:dyDescent="0.25">
      <c r="B3" t="s">
        <v>95</v>
      </c>
      <c r="C3">
        <v>3.6</v>
      </c>
      <c r="E3"/>
    </row>
    <row r="4" spans="2:5" x14ac:dyDescent="0.25">
      <c r="B4" t="s">
        <v>297</v>
      </c>
      <c r="C4">
        <v>20</v>
      </c>
      <c r="E4"/>
    </row>
    <row r="6" spans="2:5" x14ac:dyDescent="0.25">
      <c r="D6" t="s">
        <v>96</v>
      </c>
      <c r="E6" s="75" t="s">
        <v>89</v>
      </c>
    </row>
    <row r="7" spans="2:5" x14ac:dyDescent="0.25">
      <c r="D7">
        <v>0</v>
      </c>
      <c r="E7" s="75">
        <f>$C$4^((LOG($C$3/$C$2))*(1-D7)+LOG($C$2))</f>
        <v>5.2937842823784562</v>
      </c>
    </row>
    <row r="8" spans="2:5" x14ac:dyDescent="0.25">
      <c r="D8">
        <v>0.01</v>
      </c>
      <c r="E8" s="75">
        <f t="shared" ref="E8:E71" si="0">$C$4^((LOG($C$3/$C$2))*(1-D8)+LOG($C$2))</f>
        <v>5.6958622493181865</v>
      </c>
    </row>
    <row r="9" spans="2:5" x14ac:dyDescent="0.25">
      <c r="D9">
        <v>0.02</v>
      </c>
      <c r="E9" s="75">
        <f t="shared" si="0"/>
        <v>6.1284791809899275</v>
      </c>
    </row>
    <row r="10" spans="2:5" x14ac:dyDescent="0.25">
      <c r="D10">
        <v>0.03</v>
      </c>
      <c r="E10" s="75">
        <f t="shared" si="0"/>
        <v>6.5939545985900141</v>
      </c>
    </row>
    <row r="11" spans="2:5" x14ac:dyDescent="0.25">
      <c r="D11">
        <v>0.04</v>
      </c>
      <c r="E11" s="75">
        <f t="shared" si="0"/>
        <v>7.094784197544274</v>
      </c>
    </row>
    <row r="12" spans="2:5" x14ac:dyDescent="0.25">
      <c r="D12">
        <v>0.05</v>
      </c>
      <c r="E12" s="75">
        <f t="shared" si="0"/>
        <v>7.6336532284415997</v>
      </c>
    </row>
    <row r="13" spans="2:5" x14ac:dyDescent="0.25">
      <c r="D13">
        <v>0.06</v>
      </c>
      <c r="E13" s="75">
        <f t="shared" si="0"/>
        <v>8.2134508942874955</v>
      </c>
    </row>
    <row r="14" spans="2:5" x14ac:dyDescent="0.25">
      <c r="D14">
        <v>7.0000000000000007E-2</v>
      </c>
      <c r="E14" s="75">
        <f t="shared" si="0"/>
        <v>8.8372858412700044</v>
      </c>
    </row>
    <row r="15" spans="2:5" x14ac:dyDescent="0.25">
      <c r="D15">
        <v>0.08</v>
      </c>
      <c r="E15" s="75">
        <f t="shared" si="0"/>
        <v>9.5085028260933182</v>
      </c>
    </row>
    <row r="16" spans="2:5" x14ac:dyDescent="0.25">
      <c r="D16">
        <v>0.09</v>
      </c>
      <c r="E16" s="75">
        <f t="shared" si="0"/>
        <v>10.230700649242724</v>
      </c>
    </row>
    <row r="17" spans="4:10" x14ac:dyDescent="0.25">
      <c r="D17">
        <v>0.1</v>
      </c>
      <c r="E17" s="75">
        <f t="shared" si="0"/>
        <v>11.00775145033211</v>
      </c>
    </row>
    <row r="18" spans="4:10" x14ac:dyDescent="0.25">
      <c r="D18">
        <v>0.11</v>
      </c>
      <c r="E18" s="75">
        <f t="shared" si="0"/>
        <v>11.843821468987811</v>
      </c>
    </row>
    <row r="19" spans="4:10" x14ac:dyDescent="0.25">
      <c r="D19">
        <v>0.12</v>
      </c>
      <c r="E19" s="75">
        <f t="shared" si="0"/>
        <v>12.743393382580811</v>
      </c>
    </row>
    <row r="20" spans="4:10" x14ac:dyDescent="0.25">
      <c r="D20">
        <v>0.13</v>
      </c>
      <c r="E20" s="75">
        <f t="shared" si="0"/>
        <v>13.711290340573083</v>
      </c>
    </row>
    <row r="21" spans="4:10" x14ac:dyDescent="0.25">
      <c r="D21">
        <v>0.14000000000000001</v>
      </c>
      <c r="E21" s="75">
        <f t="shared" si="0"/>
        <v>14.752701824340798</v>
      </c>
    </row>
    <row r="22" spans="4:10" x14ac:dyDescent="0.25">
      <c r="D22">
        <v>0.15</v>
      </c>
      <c r="E22" s="75">
        <f t="shared" si="0"/>
        <v>15.873211471124881</v>
      </c>
    </row>
    <row r="23" spans="4:10" x14ac:dyDescent="0.25">
      <c r="D23">
        <v>0.16</v>
      </c>
      <c r="E23" s="75">
        <f t="shared" si="0"/>
        <v>17.078827011289455</v>
      </c>
    </row>
    <row r="24" spans="4:10" x14ac:dyDescent="0.25">
      <c r="D24">
        <v>0.17</v>
      </c>
      <c r="E24" s="75">
        <f t="shared" si="0"/>
        <v>18.376012479400234</v>
      </c>
    </row>
    <row r="25" spans="4:10" x14ac:dyDescent="0.25">
      <c r="D25">
        <v>0.18</v>
      </c>
      <c r="E25" s="75">
        <f t="shared" si="0"/>
        <v>19.77172287182611</v>
      </c>
    </row>
    <row r="26" spans="4:10" x14ac:dyDescent="0.25">
      <c r="D26">
        <v>0.19</v>
      </c>
      <c r="E26" s="75">
        <f t="shared" si="0"/>
        <v>21.2734414366838</v>
      </c>
    </row>
    <row r="27" spans="4:10" x14ac:dyDescent="0.25">
      <c r="D27">
        <v>0.2</v>
      </c>
      <c r="E27" s="75">
        <f t="shared" si="0"/>
        <v>22.889219796060061</v>
      </c>
    </row>
    <row r="28" spans="4:10" x14ac:dyDescent="0.25">
      <c r="D28">
        <v>0.21</v>
      </c>
      <c r="E28" s="75">
        <f t="shared" si="0"/>
        <v>24.627721115630575</v>
      </c>
    </row>
    <row r="29" spans="4:10" x14ac:dyDescent="0.25">
      <c r="D29">
        <v>0.22</v>
      </c>
      <c r="E29" s="75">
        <f t="shared" si="0"/>
        <v>26.49826655313419</v>
      </c>
      <c r="J29" s="12"/>
    </row>
    <row r="30" spans="4:10" x14ac:dyDescent="0.25">
      <c r="D30">
        <v>0.23</v>
      </c>
      <c r="E30" s="75">
        <f t="shared" si="0"/>
        <v>28.510885234740993</v>
      </c>
    </row>
    <row r="31" spans="4:10" x14ac:dyDescent="0.25">
      <c r="D31">
        <v>0.24</v>
      </c>
      <c r="E31" s="75">
        <f t="shared" si="0"/>
        <v>30.676368027267291</v>
      </c>
    </row>
    <row r="32" spans="4:10" x14ac:dyDescent="0.25">
      <c r="D32">
        <v>0.25</v>
      </c>
      <c r="E32" s="75">
        <f t="shared" si="0"/>
        <v>33.006325394543481</v>
      </c>
    </row>
    <row r="33" spans="4:5" x14ac:dyDescent="0.25">
      <c r="D33">
        <v>0.26</v>
      </c>
      <c r="E33" s="75">
        <f t="shared" si="0"/>
        <v>35.513249648137496</v>
      </c>
    </row>
    <row r="34" spans="4:5" x14ac:dyDescent="0.25">
      <c r="D34">
        <v>0.27</v>
      </c>
      <c r="E34" s="75">
        <f t="shared" si="0"/>
        <v>38.210581926197541</v>
      </c>
    </row>
    <row r="35" spans="4:5" x14ac:dyDescent="0.25">
      <c r="D35">
        <v>0.28000000000000003</v>
      </c>
      <c r="E35" s="75">
        <f t="shared" si="0"/>
        <v>41.112784259528524</v>
      </c>
    </row>
    <row r="36" spans="4:5" x14ac:dyDescent="0.25">
      <c r="D36">
        <v>0.28999999999999998</v>
      </c>
      <c r="E36" s="75">
        <f t="shared" si="0"/>
        <v>44.235417111291795</v>
      </c>
    </row>
    <row r="37" spans="4:5" x14ac:dyDescent="0.25">
      <c r="D37">
        <v>0.3</v>
      </c>
      <c r="E37" s="75">
        <f t="shared" si="0"/>
        <v>47.595222806065621</v>
      </c>
    </row>
    <row r="38" spans="4:5" x14ac:dyDescent="0.25">
      <c r="D38">
        <v>0.31</v>
      </c>
      <c r="E38" s="75">
        <f t="shared" si="0"/>
        <v>51.210215295579829</v>
      </c>
    </row>
    <row r="39" spans="4:5" ht="14.45" x14ac:dyDescent="0.3">
      <c r="D39">
        <v>0.32</v>
      </c>
      <c r="E39" s="75">
        <f t="shared" si="0"/>
        <v>55.099776742413383</v>
      </c>
    </row>
    <row r="40" spans="4:5" ht="14.45" x14ac:dyDescent="0.3">
      <c r="D40">
        <v>0.33</v>
      </c>
      <c r="E40" s="75">
        <f t="shared" si="0"/>
        <v>59.284761439498354</v>
      </c>
    </row>
    <row r="41" spans="4:5" ht="14.45" x14ac:dyDescent="0.3">
      <c r="D41">
        <v>0.34</v>
      </c>
      <c r="E41" s="75">
        <f t="shared" si="0"/>
        <v>63.787607622605535</v>
      </c>
    </row>
    <row r="42" spans="4:5" ht="14.45" x14ac:dyDescent="0.3">
      <c r="D42">
        <v>0.35</v>
      </c>
      <c r="E42" s="75">
        <f t="shared" si="0"/>
        <v>68.632457775306278</v>
      </c>
    </row>
    <row r="43" spans="4:5" ht="14.45" x14ac:dyDescent="0.3">
      <c r="D43">
        <v>0.36</v>
      </c>
      <c r="E43" s="75">
        <f t="shared" si="0"/>
        <v>73.845288071438802</v>
      </c>
    </row>
    <row r="44" spans="4:5" ht="14.45" x14ac:dyDescent="0.3">
      <c r="D44">
        <v>0.37</v>
      </c>
      <c r="E44" s="75">
        <f t="shared" si="0"/>
        <v>79.454047649096267</v>
      </c>
    </row>
    <row r="45" spans="4:5" ht="14.45" x14ac:dyDescent="0.3">
      <c r="D45">
        <v>0.38</v>
      </c>
      <c r="E45" s="75">
        <f t="shared" si="0"/>
        <v>85.488808462872356</v>
      </c>
    </row>
    <row r="46" spans="4:5" ht="14.45" x14ac:dyDescent="0.3">
      <c r="D46">
        <v>0.39</v>
      </c>
      <c r="E46" s="75">
        <f t="shared" si="0"/>
        <v>91.981926517809129</v>
      </c>
    </row>
    <row r="47" spans="4:5" ht="14.45" x14ac:dyDescent="0.3">
      <c r="D47">
        <v>0.4</v>
      </c>
      <c r="E47" s="75">
        <f t="shared" si="0"/>
        <v>98.968215349522467</v>
      </c>
    </row>
    <row r="48" spans="4:5" ht="14.45" x14ac:dyDescent="0.3">
      <c r="D48">
        <v>0.41</v>
      </c>
      <c r="E48" s="75">
        <f t="shared" si="0"/>
        <v>106.4851326806365</v>
      </c>
    </row>
    <row r="49" spans="4:5" x14ac:dyDescent="0.25">
      <c r="D49">
        <v>0.42</v>
      </c>
      <c r="E49" s="75">
        <f t="shared" si="0"/>
        <v>114.57298125430401</v>
      </c>
    </row>
    <row r="50" spans="4:5" x14ac:dyDescent="0.25">
      <c r="D50">
        <v>0.43</v>
      </c>
      <c r="E50" s="75">
        <f t="shared" si="0"/>
        <v>123.27512492160444</v>
      </c>
    </row>
    <row r="51" spans="4:5" x14ac:dyDescent="0.25">
      <c r="D51">
        <v>0.44</v>
      </c>
      <c r="E51" s="75">
        <f t="shared" si="0"/>
        <v>132.63822114139424</v>
      </c>
    </row>
    <row r="52" spans="4:5" x14ac:dyDescent="0.25">
      <c r="D52">
        <v>0.45</v>
      </c>
      <c r="E52" s="75">
        <f t="shared" si="0"/>
        <v>142.71247113918096</v>
      </c>
    </row>
    <row r="53" spans="4:5" x14ac:dyDescent="0.25">
      <c r="D53">
        <v>0.46</v>
      </c>
      <c r="E53" s="75">
        <f t="shared" si="0"/>
        <v>153.55188906627592</v>
      </c>
    </row>
    <row r="54" spans="4:5" x14ac:dyDescent="0.25">
      <c r="D54">
        <v>0.47</v>
      </c>
      <c r="E54" s="75">
        <f t="shared" si="0"/>
        <v>165.21459160234988</v>
      </c>
    </row>
    <row r="55" spans="4:5" x14ac:dyDescent="0.25">
      <c r="D55">
        <v>0.48</v>
      </c>
      <c r="E55" s="75">
        <f t="shared" si="0"/>
        <v>177.76310955412507</v>
      </c>
    </row>
    <row r="56" spans="4:5" x14ac:dyDescent="0.25">
      <c r="D56">
        <v>0.49</v>
      </c>
      <c r="E56" s="75">
        <f t="shared" si="0"/>
        <v>191.26472312087483</v>
      </c>
    </row>
    <row r="57" spans="4:5" x14ac:dyDescent="0.25">
      <c r="D57">
        <v>0.5</v>
      </c>
      <c r="E57" s="75">
        <f t="shared" si="0"/>
        <v>205.791822624291</v>
      </c>
    </row>
    <row r="58" spans="4:5" x14ac:dyDescent="0.25">
      <c r="D58">
        <v>0.51</v>
      </c>
      <c r="E58" s="75">
        <f t="shared" si="0"/>
        <v>221.42229663680985</v>
      </c>
    </row>
    <row r="59" spans="4:5" x14ac:dyDescent="0.25">
      <c r="D59">
        <v>0.52</v>
      </c>
      <c r="E59" s="75">
        <f t="shared" si="0"/>
        <v>238.23994958938803</v>
      </c>
    </row>
    <row r="60" spans="4:5" x14ac:dyDescent="0.25">
      <c r="D60">
        <v>0.53</v>
      </c>
      <c r="E60" s="75">
        <f t="shared" si="0"/>
        <v>256.33495109777732</v>
      </c>
    </row>
    <row r="61" spans="4:5" x14ac:dyDescent="0.25">
      <c r="D61">
        <v>0.54</v>
      </c>
      <c r="E61" s="75">
        <f t="shared" si="0"/>
        <v>275.80431941640541</v>
      </c>
    </row>
    <row r="62" spans="4:5" x14ac:dyDescent="0.25">
      <c r="D62">
        <v>0.55000000000000004</v>
      </c>
      <c r="E62" s="75">
        <f t="shared" si="0"/>
        <v>296.75244161195502</v>
      </c>
    </row>
    <row r="63" spans="4:5" x14ac:dyDescent="0.25">
      <c r="D63">
        <v>0.56000000000000005</v>
      </c>
      <c r="E63" s="75">
        <f t="shared" si="0"/>
        <v>319.29163324560614</v>
      </c>
    </row>
    <row r="64" spans="4:5" x14ac:dyDescent="0.25">
      <c r="D64">
        <v>0.56999999999999995</v>
      </c>
      <c r="E64" s="75">
        <f t="shared" si="0"/>
        <v>343.54274056473145</v>
      </c>
    </row>
    <row r="65" spans="4:5" x14ac:dyDescent="0.25">
      <c r="D65">
        <v>0.57999999999999996</v>
      </c>
      <c r="E65" s="75">
        <f t="shared" si="0"/>
        <v>369.63578843276974</v>
      </c>
    </row>
    <row r="66" spans="4:5" x14ac:dyDescent="0.25">
      <c r="D66">
        <v>0.59</v>
      </c>
      <c r="E66" s="75">
        <f t="shared" si="0"/>
        <v>397.71067747120992</v>
      </c>
    </row>
    <row r="67" spans="4:5" x14ac:dyDescent="0.25">
      <c r="D67">
        <v>0.6</v>
      </c>
      <c r="E67" s="75">
        <f t="shared" si="0"/>
        <v>427.91793415149147</v>
      </c>
    </row>
    <row r="68" spans="4:5" x14ac:dyDescent="0.25">
      <c r="D68">
        <v>0.61</v>
      </c>
      <c r="E68" s="75">
        <f t="shared" si="0"/>
        <v>460.41951785852171</v>
      </c>
    </row>
    <row r="69" spans="4:5" x14ac:dyDescent="0.25">
      <c r="D69">
        <v>0.62</v>
      </c>
      <c r="E69" s="75">
        <f t="shared" si="0"/>
        <v>495.3896892529541</v>
      </c>
    </row>
    <row r="70" spans="4:5" x14ac:dyDescent="0.25">
      <c r="D70">
        <v>0.63</v>
      </c>
      <c r="E70" s="75">
        <f t="shared" si="0"/>
        <v>533.01594458805801</v>
      </c>
    </row>
    <row r="71" spans="4:5" x14ac:dyDescent="0.25">
      <c r="D71">
        <v>0.64</v>
      </c>
      <c r="E71" s="75">
        <f t="shared" si="0"/>
        <v>573.50002099060862</v>
      </c>
    </row>
    <row r="72" spans="4:5" x14ac:dyDescent="0.25">
      <c r="D72">
        <v>0.65</v>
      </c>
      <c r="E72" s="75">
        <f t="shared" ref="E72:E107" si="1">$C$4^((LOG($C$3/$C$2))*(1-D72)+LOG($C$2))</f>
        <v>617.05897809571229</v>
      </c>
    </row>
    <row r="73" spans="4:5" x14ac:dyDescent="0.25">
      <c r="D73">
        <v>0.66</v>
      </c>
      <c r="E73" s="75">
        <f t="shared" si="1"/>
        <v>663.92636183488469</v>
      </c>
    </row>
    <row r="74" spans="4:5" x14ac:dyDescent="0.25">
      <c r="D74">
        <v>0.67</v>
      </c>
      <c r="E74" s="75">
        <f t="shared" si="1"/>
        <v>714.35345661713177</v>
      </c>
    </row>
    <row r="75" spans="4:5" x14ac:dyDescent="0.25">
      <c r="D75">
        <v>0.68</v>
      </c>
      <c r="E75" s="75">
        <f t="shared" si="1"/>
        <v>768.61063261674303</v>
      </c>
    </row>
    <row r="76" spans="4:5" x14ac:dyDescent="0.25">
      <c r="D76">
        <v>0.69</v>
      </c>
      <c r="E76" s="75">
        <f t="shared" si="1"/>
        <v>826.98879539143627</v>
      </c>
    </row>
    <row r="77" spans="4:5" x14ac:dyDescent="0.25">
      <c r="D77">
        <v>0.7</v>
      </c>
      <c r="E77" s="75">
        <f t="shared" si="1"/>
        <v>889.80094560310454</v>
      </c>
    </row>
    <row r="78" spans="4:5" x14ac:dyDescent="0.25">
      <c r="D78">
        <v>0.71</v>
      </c>
      <c r="E78" s="75">
        <f t="shared" si="1"/>
        <v>957.38385720380188</v>
      </c>
    </row>
    <row r="79" spans="4:5" x14ac:dyDescent="0.25">
      <c r="D79">
        <v>0.72</v>
      </c>
      <c r="E79" s="75">
        <f t="shared" si="1"/>
        <v>1030.09988308472</v>
      </c>
    </row>
    <row r="80" spans="4:5" x14ac:dyDescent="0.25">
      <c r="D80">
        <v>0.73</v>
      </c>
      <c r="E80" s="75">
        <f t="shared" si="1"/>
        <v>1108.3388978693324</v>
      </c>
    </row>
    <row r="81" spans="4:5" x14ac:dyDescent="0.25">
      <c r="D81">
        <v>0.74</v>
      </c>
      <c r="E81" s="75">
        <f t="shared" si="1"/>
        <v>1192.5203882672192</v>
      </c>
    </row>
    <row r="82" spans="4:5" x14ac:dyDescent="0.25">
      <c r="D82">
        <v>0.75</v>
      </c>
      <c r="E82" s="75">
        <f t="shared" si="1"/>
        <v>1283.0957021961872</v>
      </c>
    </row>
    <row r="83" spans="4:5" x14ac:dyDescent="0.25">
      <c r="D83">
        <v>0.76</v>
      </c>
      <c r="E83" s="75">
        <f t="shared" si="1"/>
        <v>1380.5504687316231</v>
      </c>
    </row>
    <row r="84" spans="4:5" x14ac:dyDescent="0.25">
      <c r="D84">
        <v>0.77</v>
      </c>
      <c r="E84" s="75">
        <f t="shared" si="1"/>
        <v>1485.4072018578743</v>
      </c>
    </row>
    <row r="85" spans="4:5" x14ac:dyDescent="0.25">
      <c r="D85">
        <v>0.78</v>
      </c>
      <c r="E85" s="75">
        <f t="shared" si="1"/>
        <v>1598.2281019819573</v>
      </c>
    </row>
    <row r="86" spans="4:5" x14ac:dyDescent="0.25">
      <c r="D86">
        <v>0.79</v>
      </c>
      <c r="E86" s="75">
        <f t="shared" si="1"/>
        <v>1719.6180702301772</v>
      </c>
    </row>
    <row r="87" spans="4:5" x14ac:dyDescent="0.25">
      <c r="D87">
        <v>0.8</v>
      </c>
      <c r="E87" s="75">
        <f t="shared" si="1"/>
        <v>1850.2279516891774</v>
      </c>
    </row>
    <row r="88" spans="4:5" x14ac:dyDescent="0.25">
      <c r="D88">
        <v>0.81</v>
      </c>
      <c r="E88" s="75">
        <f t="shared" si="1"/>
        <v>1990.7580249803423</v>
      </c>
    </row>
    <row r="89" spans="4:5" x14ac:dyDescent="0.25">
      <c r="D89">
        <v>0.82</v>
      </c>
      <c r="E89" s="75">
        <f t="shared" si="1"/>
        <v>2141.9617568772915</v>
      </c>
    </row>
    <row r="90" spans="4:5" x14ac:dyDescent="0.25">
      <c r="D90">
        <v>0.83</v>
      </c>
      <c r="E90" s="75">
        <f t="shared" si="1"/>
        <v>2304.649842097293</v>
      </c>
    </row>
    <row r="91" spans="4:5" x14ac:dyDescent="0.25">
      <c r="D91">
        <v>0.84</v>
      </c>
      <c r="E91" s="75">
        <f t="shared" si="1"/>
        <v>2479.694549926247</v>
      </c>
    </row>
    <row r="92" spans="4:5" x14ac:dyDescent="0.25">
      <c r="D92">
        <v>0.85</v>
      </c>
      <c r="E92" s="75">
        <f t="shared" si="1"/>
        <v>2668.0344009822693</v>
      </c>
    </row>
    <row r="93" spans="4:5" x14ac:dyDescent="0.25">
      <c r="D93">
        <v>0.86</v>
      </c>
      <c r="E93" s="75">
        <f t="shared" si="1"/>
        <v>2870.6791991927194</v>
      </c>
    </row>
    <row r="94" spans="4:5" x14ac:dyDescent="0.25">
      <c r="D94">
        <v>0.87</v>
      </c>
      <c r="E94" s="75">
        <f t="shared" si="1"/>
        <v>3088.7154459641856</v>
      </c>
    </row>
    <row r="95" spans="4:5" x14ac:dyDescent="0.25">
      <c r="D95">
        <v>0.88</v>
      </c>
      <c r="E95" s="75">
        <f t="shared" si="1"/>
        <v>3323.3121655741229</v>
      </c>
    </row>
    <row r="96" spans="4:5" x14ac:dyDescent="0.25">
      <c r="D96">
        <v>0.89</v>
      </c>
      <c r="E96" s="75">
        <f t="shared" si="1"/>
        <v>3575.727173017488</v>
      </c>
    </row>
    <row r="97" spans="4:5" x14ac:dyDescent="0.25">
      <c r="D97">
        <v>0.9</v>
      </c>
      <c r="E97" s="75">
        <f t="shared" si="1"/>
        <v>3847.3138179141847</v>
      </c>
    </row>
    <row r="98" spans="4:5" x14ac:dyDescent="0.25">
      <c r="D98">
        <v>0.91</v>
      </c>
      <c r="E98" s="75">
        <f t="shared" si="1"/>
        <v>4139.5282406354409</v>
      </c>
    </row>
    <row r="99" spans="4:5" x14ac:dyDescent="0.25">
      <c r="D99">
        <v>0.92</v>
      </c>
      <c r="E99" s="75">
        <f t="shared" si="1"/>
        <v>4453.9371795536135</v>
      </c>
    </row>
    <row r="100" spans="4:5" x14ac:dyDescent="0.25">
      <c r="D100">
        <v>0.93</v>
      </c>
      <c r="E100" s="75">
        <f t="shared" si="1"/>
        <v>4792.2263712748145</v>
      </c>
    </row>
    <row r="101" spans="4:5" x14ac:dyDescent="0.25">
      <c r="D101">
        <v>0.94</v>
      </c>
      <c r="E101" s="75">
        <f t="shared" si="1"/>
        <v>5156.2095888930789</v>
      </c>
    </row>
    <row r="102" spans="4:5" x14ac:dyDescent="0.25">
      <c r="D102">
        <v>0.95</v>
      </c>
      <c r="E102" s="75">
        <f t="shared" si="1"/>
        <v>5547.8383667256767</v>
      </c>
    </row>
    <row r="103" spans="4:5" x14ac:dyDescent="0.25">
      <c r="D103">
        <v>0.96</v>
      </c>
      <c r="E103" s="75">
        <f t="shared" si="1"/>
        <v>5969.212463669629</v>
      </c>
    </row>
    <row r="104" spans="4:5" x14ac:dyDescent="0.25">
      <c r="D104">
        <v>0.97</v>
      </c>
      <c r="E104" s="75">
        <f t="shared" si="1"/>
        <v>6422.5911212799956</v>
      </c>
    </row>
    <row r="105" spans="4:5" x14ac:dyDescent="0.25">
      <c r="D105">
        <v>0.98</v>
      </c>
      <c r="E105" s="75">
        <f t="shared" si="1"/>
        <v>6910.4051769311645</v>
      </c>
    </row>
    <row r="106" spans="4:5" x14ac:dyDescent="0.25">
      <c r="D106">
        <v>0.99</v>
      </c>
      <c r="E106" s="75">
        <f t="shared" si="1"/>
        <v>7435.2700970071901</v>
      </c>
    </row>
    <row r="107" spans="4:5" x14ac:dyDescent="0.25">
      <c r="D107">
        <v>1</v>
      </c>
      <c r="E107" s="75">
        <f t="shared" si="1"/>
        <v>8000</v>
      </c>
    </row>
  </sheetData>
  <pageMargins left="0.7" right="0.7" top="0.75" bottom="0.75" header="0.3" footer="0.3"/>
  <pageSetup orientation="portrait" horizont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topLeftCell="A16" workbookViewId="0">
      <selection activeCell="G32" sqref="G32"/>
    </sheetView>
  </sheetViews>
  <sheetFormatPr defaultRowHeight="15" x14ac:dyDescent="0.25"/>
  <cols>
    <col min="1" max="1" width="5.28515625" customWidth="1"/>
    <col min="2" max="2" width="34.28515625" customWidth="1"/>
    <col min="3" max="3" width="33.28515625" style="33" customWidth="1"/>
    <col min="4" max="4" width="14.28515625" customWidth="1"/>
    <col min="5" max="5" width="22.28515625" customWidth="1"/>
  </cols>
  <sheetData>
    <row r="1" spans="1:3" ht="16.149999999999999" thickBot="1" x14ac:dyDescent="0.35">
      <c r="A1" s="92" t="s">
        <v>112</v>
      </c>
      <c r="B1" s="93"/>
      <c r="C1" s="94"/>
    </row>
    <row r="2" spans="1:3" ht="27.6" x14ac:dyDescent="0.3">
      <c r="A2" s="19" t="s">
        <v>114</v>
      </c>
      <c r="B2" s="20" t="s">
        <v>115</v>
      </c>
      <c r="C2" s="21" t="s">
        <v>116</v>
      </c>
    </row>
    <row r="3" spans="1:3" ht="14.45" x14ac:dyDescent="0.3">
      <c r="A3" s="25">
        <v>1</v>
      </c>
      <c r="B3" s="26" t="s">
        <v>321</v>
      </c>
      <c r="C3" s="32"/>
    </row>
    <row r="4" spans="1:3" ht="14.45" x14ac:dyDescent="0.3">
      <c r="A4" s="25">
        <v>2</v>
      </c>
      <c r="B4" s="26" t="s">
        <v>322</v>
      </c>
      <c r="C4" s="32" t="s">
        <v>348</v>
      </c>
    </row>
    <row r="5" spans="1:3" ht="14.45" x14ac:dyDescent="0.3">
      <c r="A5" s="25">
        <v>3</v>
      </c>
      <c r="B5" s="26" t="s">
        <v>323</v>
      </c>
      <c r="C5" s="32" t="s">
        <v>157</v>
      </c>
    </row>
    <row r="6" spans="1:3" ht="27.6" x14ac:dyDescent="0.3">
      <c r="A6" s="25">
        <v>4</v>
      </c>
      <c r="B6" s="26" t="s">
        <v>324</v>
      </c>
      <c r="C6" s="32" t="s">
        <v>363</v>
      </c>
    </row>
    <row r="7" spans="1:3" ht="14.45" x14ac:dyDescent="0.3">
      <c r="A7" s="25">
        <v>5</v>
      </c>
      <c r="B7" s="26" t="s">
        <v>308</v>
      </c>
      <c r="C7" s="32" t="s">
        <v>313</v>
      </c>
    </row>
    <row r="8" spans="1:3" ht="14.45" x14ac:dyDescent="0.3">
      <c r="A8" s="25">
        <v>6</v>
      </c>
      <c r="B8" s="26" t="s">
        <v>325</v>
      </c>
      <c r="C8" s="32" t="s">
        <v>353</v>
      </c>
    </row>
    <row r="9" spans="1:3" ht="14.45" x14ac:dyDescent="0.3">
      <c r="A9" s="25">
        <v>7</v>
      </c>
      <c r="B9" s="26" t="s">
        <v>326</v>
      </c>
      <c r="C9" s="32" t="s">
        <v>349</v>
      </c>
    </row>
    <row r="10" spans="1:3" ht="14.45" x14ac:dyDescent="0.3">
      <c r="A10" s="25">
        <v>8</v>
      </c>
      <c r="B10" s="26" t="s">
        <v>327</v>
      </c>
      <c r="C10" s="32"/>
    </row>
    <row r="11" spans="1:3" ht="14.45" x14ac:dyDescent="0.3">
      <c r="A11" s="25">
        <v>9</v>
      </c>
      <c r="B11" s="26" t="s">
        <v>328</v>
      </c>
      <c r="C11" s="32" t="s">
        <v>350</v>
      </c>
    </row>
    <row r="12" spans="1:3" ht="14.45" x14ac:dyDescent="0.3">
      <c r="A12" s="25">
        <v>10</v>
      </c>
      <c r="B12" s="26" t="s">
        <v>329</v>
      </c>
      <c r="C12" s="32" t="s">
        <v>351</v>
      </c>
    </row>
    <row r="13" spans="1:3" ht="14.45" x14ac:dyDescent="0.3">
      <c r="A13" s="25">
        <v>11</v>
      </c>
      <c r="B13" s="26" t="s">
        <v>330</v>
      </c>
      <c r="C13" s="32" t="s">
        <v>351</v>
      </c>
    </row>
    <row r="14" spans="1:3" ht="14.45" x14ac:dyDescent="0.3">
      <c r="A14" s="25">
        <v>12</v>
      </c>
      <c r="B14" s="26" t="s">
        <v>331</v>
      </c>
      <c r="C14" s="32" t="s">
        <v>352</v>
      </c>
    </row>
    <row r="15" spans="1:3" ht="14.45" x14ac:dyDescent="0.3">
      <c r="A15" s="25">
        <v>13</v>
      </c>
      <c r="B15" s="76" t="s">
        <v>332</v>
      </c>
      <c r="C15" s="35" t="s">
        <v>352</v>
      </c>
    </row>
    <row r="16" spans="1:3" ht="14.45" x14ac:dyDescent="0.3">
      <c r="A16" s="25">
        <v>14</v>
      </c>
      <c r="B16" s="76" t="s">
        <v>333</v>
      </c>
      <c r="C16" s="35" t="s">
        <v>353</v>
      </c>
    </row>
    <row r="17" spans="1:3" ht="14.45" x14ac:dyDescent="0.3">
      <c r="A17" s="25">
        <v>15</v>
      </c>
      <c r="B17" s="76" t="s">
        <v>309</v>
      </c>
      <c r="C17" s="35" t="s">
        <v>315</v>
      </c>
    </row>
    <row r="18" spans="1:3" ht="14.45" x14ac:dyDescent="0.3">
      <c r="A18" s="25">
        <v>16</v>
      </c>
      <c r="B18" s="76" t="s">
        <v>334</v>
      </c>
      <c r="C18" s="32"/>
    </row>
    <row r="19" spans="1:3" ht="14.45" x14ac:dyDescent="0.3">
      <c r="A19" s="25">
        <v>17</v>
      </c>
      <c r="B19" s="76" t="s">
        <v>335</v>
      </c>
      <c r="C19" s="32" t="s">
        <v>354</v>
      </c>
    </row>
    <row r="20" spans="1:3" ht="14.45" x14ac:dyDescent="0.3">
      <c r="A20" s="25">
        <v>18</v>
      </c>
      <c r="B20" s="76" t="s">
        <v>336</v>
      </c>
      <c r="C20" s="32" t="s">
        <v>151</v>
      </c>
    </row>
    <row r="21" spans="1:3" ht="27.6" x14ac:dyDescent="0.3">
      <c r="A21" s="25">
        <v>19</v>
      </c>
      <c r="B21" s="76" t="s">
        <v>337</v>
      </c>
      <c r="C21" s="32" t="s">
        <v>364</v>
      </c>
    </row>
    <row r="22" spans="1:3" ht="14.45" x14ac:dyDescent="0.3">
      <c r="A22" s="25">
        <v>20</v>
      </c>
      <c r="B22" s="76" t="s">
        <v>310</v>
      </c>
      <c r="C22" s="32" t="s">
        <v>314</v>
      </c>
    </row>
    <row r="23" spans="1:3" ht="14.45" x14ac:dyDescent="0.3">
      <c r="A23" s="25">
        <v>21</v>
      </c>
      <c r="B23" s="76" t="s">
        <v>338</v>
      </c>
      <c r="C23" s="32" t="s">
        <v>356</v>
      </c>
    </row>
    <row r="24" spans="1:3" ht="14.45" x14ac:dyDescent="0.3">
      <c r="A24" s="25">
        <v>22</v>
      </c>
      <c r="B24" s="76" t="s">
        <v>339</v>
      </c>
      <c r="C24" s="32" t="s">
        <v>357</v>
      </c>
    </row>
    <row r="25" spans="1:3" ht="14.45" x14ac:dyDescent="0.3">
      <c r="A25" s="25">
        <v>23</v>
      </c>
      <c r="B25" s="76" t="s">
        <v>340</v>
      </c>
      <c r="C25" s="32"/>
    </row>
    <row r="26" spans="1:3" ht="14.45" x14ac:dyDescent="0.3">
      <c r="A26" s="25">
        <v>24</v>
      </c>
      <c r="B26" s="76" t="s">
        <v>341</v>
      </c>
      <c r="C26" s="32" t="s">
        <v>355</v>
      </c>
    </row>
    <row r="27" spans="1:3" ht="14.45" x14ac:dyDescent="0.3">
      <c r="A27" s="25">
        <v>25</v>
      </c>
      <c r="B27" s="76" t="s">
        <v>342</v>
      </c>
      <c r="C27" s="32" t="s">
        <v>358</v>
      </c>
    </row>
    <row r="28" spans="1:3" ht="14.45" x14ac:dyDescent="0.3">
      <c r="A28" s="25">
        <v>26</v>
      </c>
      <c r="B28" s="76" t="s">
        <v>343</v>
      </c>
      <c r="C28" s="32" t="s">
        <v>358</v>
      </c>
    </row>
    <row r="29" spans="1:3" ht="14.45" x14ac:dyDescent="0.3">
      <c r="A29" s="25">
        <v>27</v>
      </c>
      <c r="B29" s="76" t="s">
        <v>344</v>
      </c>
      <c r="C29" s="32" t="s">
        <v>359</v>
      </c>
    </row>
    <row r="30" spans="1:3" ht="14.45" x14ac:dyDescent="0.3">
      <c r="A30" s="25">
        <v>28</v>
      </c>
      <c r="B30" s="76" t="s">
        <v>345</v>
      </c>
      <c r="C30" s="35" t="s">
        <v>359</v>
      </c>
    </row>
    <row r="31" spans="1:3" ht="14.45" x14ac:dyDescent="0.3">
      <c r="A31" s="25">
        <v>29</v>
      </c>
      <c r="B31" s="26" t="s">
        <v>346</v>
      </c>
      <c r="C31" s="35" t="s">
        <v>356</v>
      </c>
    </row>
    <row r="32" spans="1:3" ht="14.45" x14ac:dyDescent="0.3">
      <c r="A32" s="25">
        <v>30</v>
      </c>
      <c r="B32" s="26" t="s">
        <v>311</v>
      </c>
      <c r="C32" s="35" t="s">
        <v>316</v>
      </c>
    </row>
    <row r="33" spans="1:5" ht="14.45" x14ac:dyDescent="0.3">
      <c r="A33" s="25">
        <v>31</v>
      </c>
      <c r="B33" s="26" t="s">
        <v>347</v>
      </c>
      <c r="C33" s="35" t="s">
        <v>317</v>
      </c>
    </row>
    <row r="34" spans="1:5" ht="27.6" x14ac:dyDescent="0.3">
      <c r="A34" s="78">
        <v>32</v>
      </c>
      <c r="B34" s="31" t="s">
        <v>361</v>
      </c>
      <c r="C34" s="35" t="s">
        <v>360</v>
      </c>
    </row>
    <row r="35" spans="1:5" thickBot="1" x14ac:dyDescent="0.35">
      <c r="A35" s="98" t="s">
        <v>210</v>
      </c>
      <c r="B35" s="99"/>
      <c r="C35" s="77">
        <v>32</v>
      </c>
    </row>
    <row r="41" spans="1:5" thickBot="1" x14ac:dyDescent="0.35"/>
    <row r="42" spans="1:5" ht="16.149999999999999" thickBot="1" x14ac:dyDescent="0.35">
      <c r="A42" s="82" t="s">
        <v>113</v>
      </c>
      <c r="B42" s="83"/>
      <c r="C42" s="83"/>
      <c r="D42" s="83"/>
      <c r="E42" s="84"/>
    </row>
    <row r="43" spans="1:5" ht="41.45" x14ac:dyDescent="0.3">
      <c r="A43" s="24" t="s">
        <v>117</v>
      </c>
      <c r="B43" s="24" t="s">
        <v>91</v>
      </c>
      <c r="C43" s="24" t="s">
        <v>118</v>
      </c>
      <c r="D43" s="24" t="s">
        <v>119</v>
      </c>
      <c r="E43" s="21" t="s">
        <v>116</v>
      </c>
    </row>
    <row r="44" spans="1:5" ht="14.45" x14ac:dyDescent="0.3">
      <c r="A44" s="25">
        <v>1</v>
      </c>
      <c r="B44" s="26" t="s">
        <v>321</v>
      </c>
      <c r="C44" s="31" t="s">
        <v>322</v>
      </c>
      <c r="D44" s="31" t="s">
        <v>362</v>
      </c>
      <c r="E44" s="32" t="s">
        <v>348</v>
      </c>
    </row>
    <row r="45" spans="1:5" ht="27.6" x14ac:dyDescent="0.3">
      <c r="A45" s="25">
        <v>2</v>
      </c>
      <c r="B45" s="26" t="s">
        <v>322</v>
      </c>
      <c r="C45" s="31" t="s">
        <v>323</v>
      </c>
      <c r="D45" s="31" t="s">
        <v>88</v>
      </c>
      <c r="E45" s="32" t="s">
        <v>371</v>
      </c>
    </row>
    <row r="46" spans="1:5" ht="41.45" x14ac:dyDescent="0.3">
      <c r="A46" s="25">
        <v>3</v>
      </c>
      <c r="B46" s="26" t="s">
        <v>323</v>
      </c>
      <c r="C46" s="31" t="s">
        <v>324</v>
      </c>
      <c r="D46" s="31" t="s">
        <v>88</v>
      </c>
      <c r="E46" s="32" t="s">
        <v>372</v>
      </c>
    </row>
    <row r="47" spans="1:5" ht="27.6" x14ac:dyDescent="0.3">
      <c r="A47" s="25">
        <v>4</v>
      </c>
      <c r="B47" s="26" t="s">
        <v>324</v>
      </c>
      <c r="C47" s="31" t="s">
        <v>308</v>
      </c>
      <c r="D47" s="31" t="s">
        <v>88</v>
      </c>
      <c r="E47" s="32" t="s">
        <v>373</v>
      </c>
    </row>
    <row r="48" spans="1:5" ht="14.45" x14ac:dyDescent="0.3">
      <c r="A48" s="25">
        <v>5</v>
      </c>
      <c r="B48" s="26" t="s">
        <v>308</v>
      </c>
      <c r="C48" s="31" t="s">
        <v>325</v>
      </c>
      <c r="D48" s="31" t="s">
        <v>88</v>
      </c>
      <c r="E48" s="32" t="s">
        <v>313</v>
      </c>
    </row>
    <row r="49" spans="1:5" ht="14.45" x14ac:dyDescent="0.3">
      <c r="A49" s="25">
        <v>6</v>
      </c>
      <c r="B49" s="26" t="s">
        <v>325</v>
      </c>
      <c r="C49" s="31" t="s">
        <v>326</v>
      </c>
      <c r="D49" s="31" t="s">
        <v>88</v>
      </c>
      <c r="E49" s="32" t="s">
        <v>349</v>
      </c>
    </row>
    <row r="50" spans="1:5" ht="14.45" x14ac:dyDescent="0.3">
      <c r="A50" s="25">
        <v>7</v>
      </c>
      <c r="B50" s="26" t="s">
        <v>326</v>
      </c>
      <c r="C50" s="31" t="s">
        <v>327</v>
      </c>
      <c r="D50" s="31" t="s">
        <v>88</v>
      </c>
      <c r="E50" s="32" t="s">
        <v>349</v>
      </c>
    </row>
    <row r="51" spans="1:5" ht="14.45" x14ac:dyDescent="0.3">
      <c r="A51" s="25">
        <v>8</v>
      </c>
      <c r="B51" s="26" t="s">
        <v>322</v>
      </c>
      <c r="C51" s="31" t="s">
        <v>312</v>
      </c>
      <c r="D51" s="31" t="s">
        <v>90</v>
      </c>
      <c r="E51" s="32"/>
    </row>
    <row r="52" spans="1:5" ht="14.45" x14ac:dyDescent="0.3">
      <c r="A52" s="25">
        <v>9</v>
      </c>
      <c r="B52" s="26" t="s">
        <v>324</v>
      </c>
      <c r="C52" s="31" t="s">
        <v>312</v>
      </c>
      <c r="D52" s="31" t="s">
        <v>90</v>
      </c>
      <c r="E52" s="32"/>
    </row>
    <row r="53" spans="1:5" ht="14.45" x14ac:dyDescent="0.3">
      <c r="A53" s="25">
        <v>10</v>
      </c>
      <c r="B53" s="26" t="s">
        <v>326</v>
      </c>
      <c r="C53" s="31" t="s">
        <v>312</v>
      </c>
      <c r="D53" s="31" t="s">
        <v>90</v>
      </c>
      <c r="E53" s="32"/>
    </row>
    <row r="54" spans="1:5" ht="14.45" x14ac:dyDescent="0.3">
      <c r="A54" s="25">
        <v>11</v>
      </c>
      <c r="B54" s="26" t="s">
        <v>324</v>
      </c>
      <c r="C54" s="31" t="s">
        <v>328</v>
      </c>
      <c r="D54" s="31" t="s">
        <v>92</v>
      </c>
      <c r="E54" s="32" t="s">
        <v>350</v>
      </c>
    </row>
    <row r="55" spans="1:5" ht="14.45" x14ac:dyDescent="0.3">
      <c r="A55" s="25">
        <v>12</v>
      </c>
      <c r="B55" s="26" t="s">
        <v>328</v>
      </c>
      <c r="C55" s="31" t="s">
        <v>329</v>
      </c>
      <c r="D55" s="31" t="s">
        <v>88</v>
      </c>
      <c r="E55" s="32"/>
    </row>
    <row r="56" spans="1:5" ht="14.45" x14ac:dyDescent="0.3">
      <c r="A56" s="25">
        <v>13</v>
      </c>
      <c r="B56" s="26" t="s">
        <v>330</v>
      </c>
      <c r="C56" s="31" t="s">
        <v>329</v>
      </c>
      <c r="D56" s="31" t="s">
        <v>92</v>
      </c>
      <c r="E56" s="32" t="s">
        <v>351</v>
      </c>
    </row>
    <row r="57" spans="1:5" ht="27.6" x14ac:dyDescent="0.3">
      <c r="A57" s="25">
        <v>14</v>
      </c>
      <c r="B57" s="26" t="s">
        <v>330</v>
      </c>
      <c r="C57" s="31" t="s">
        <v>331</v>
      </c>
      <c r="D57" s="31" t="s">
        <v>88</v>
      </c>
      <c r="E57" s="32" t="s">
        <v>374</v>
      </c>
    </row>
    <row r="58" spans="1:5" x14ac:dyDescent="0.25">
      <c r="A58" s="25">
        <v>15</v>
      </c>
      <c r="B58" s="26" t="s">
        <v>331</v>
      </c>
      <c r="C58" s="31" t="s">
        <v>309</v>
      </c>
      <c r="D58" s="31" t="s">
        <v>88</v>
      </c>
      <c r="E58" s="32" t="s">
        <v>375</v>
      </c>
    </row>
    <row r="59" spans="1:5" x14ac:dyDescent="0.25">
      <c r="A59" s="25">
        <v>16</v>
      </c>
      <c r="B59" s="26" t="s">
        <v>331</v>
      </c>
      <c r="C59" s="31" t="s">
        <v>332</v>
      </c>
      <c r="D59" s="31" t="s">
        <v>92</v>
      </c>
      <c r="E59" s="32" t="s">
        <v>352</v>
      </c>
    </row>
    <row r="60" spans="1:5" ht="25.5" x14ac:dyDescent="0.25">
      <c r="A60" s="25">
        <v>17</v>
      </c>
      <c r="B60" s="26" t="s">
        <v>332</v>
      </c>
      <c r="C60" s="31" t="s">
        <v>333</v>
      </c>
      <c r="D60" s="31" t="s">
        <v>88</v>
      </c>
      <c r="E60" s="32" t="s">
        <v>353</v>
      </c>
    </row>
    <row r="61" spans="1:5" ht="25.5" x14ac:dyDescent="0.25">
      <c r="A61" s="25">
        <v>18</v>
      </c>
      <c r="B61" s="26" t="s">
        <v>325</v>
      </c>
      <c r="C61" s="31" t="s">
        <v>333</v>
      </c>
      <c r="D61" s="31" t="s">
        <v>92</v>
      </c>
      <c r="E61" s="32" t="s">
        <v>353</v>
      </c>
    </row>
    <row r="62" spans="1:5" x14ac:dyDescent="0.25">
      <c r="A62" s="25">
        <v>19</v>
      </c>
      <c r="B62" s="26" t="s">
        <v>309</v>
      </c>
      <c r="C62" s="31" t="s">
        <v>347</v>
      </c>
      <c r="D62" s="31" t="s">
        <v>129</v>
      </c>
      <c r="E62" s="32" t="s">
        <v>317</v>
      </c>
    </row>
    <row r="63" spans="1:5" x14ac:dyDescent="0.25">
      <c r="A63" s="25">
        <v>20</v>
      </c>
      <c r="B63" s="26" t="s">
        <v>334</v>
      </c>
      <c r="C63" s="31" t="s">
        <v>335</v>
      </c>
      <c r="D63" s="31" t="s">
        <v>362</v>
      </c>
      <c r="E63" s="32" t="s">
        <v>354</v>
      </c>
    </row>
    <row r="64" spans="1:5" ht="25.5" x14ac:dyDescent="0.25">
      <c r="A64" s="25">
        <v>21</v>
      </c>
      <c r="B64" s="26" t="s">
        <v>335</v>
      </c>
      <c r="C64" s="31" t="s">
        <v>336</v>
      </c>
      <c r="D64" s="31" t="s">
        <v>88</v>
      </c>
      <c r="E64" s="32" t="s">
        <v>365</v>
      </c>
    </row>
    <row r="65" spans="1:5" ht="25.5" x14ac:dyDescent="0.25">
      <c r="A65" s="25">
        <v>22</v>
      </c>
      <c r="B65" s="26" t="s">
        <v>336</v>
      </c>
      <c r="C65" s="31" t="s">
        <v>337</v>
      </c>
      <c r="D65" s="31" t="s">
        <v>88</v>
      </c>
      <c r="E65" s="32" t="s">
        <v>366</v>
      </c>
    </row>
    <row r="66" spans="1:5" ht="25.5" x14ac:dyDescent="0.25">
      <c r="A66" s="25">
        <v>23</v>
      </c>
      <c r="B66" s="26" t="s">
        <v>337</v>
      </c>
      <c r="C66" s="31" t="s">
        <v>310</v>
      </c>
      <c r="D66" s="31" t="s">
        <v>88</v>
      </c>
      <c r="E66" s="32" t="s">
        <v>367</v>
      </c>
    </row>
    <row r="67" spans="1:5" x14ac:dyDescent="0.25">
      <c r="A67" s="25">
        <v>24</v>
      </c>
      <c r="B67" s="26" t="s">
        <v>310</v>
      </c>
      <c r="C67" s="31" t="s">
        <v>338</v>
      </c>
      <c r="D67" s="31" t="s">
        <v>88</v>
      </c>
      <c r="E67" s="32" t="s">
        <v>314</v>
      </c>
    </row>
    <row r="68" spans="1:5" x14ac:dyDescent="0.25">
      <c r="A68" s="25">
        <v>25</v>
      </c>
      <c r="B68" s="26" t="s">
        <v>338</v>
      </c>
      <c r="C68" s="31" t="s">
        <v>339</v>
      </c>
      <c r="D68" s="31" t="s">
        <v>88</v>
      </c>
      <c r="E68" s="32" t="s">
        <v>357</v>
      </c>
    </row>
    <row r="69" spans="1:5" x14ac:dyDescent="0.25">
      <c r="A69" s="25">
        <v>26</v>
      </c>
      <c r="B69" s="26" t="s">
        <v>339</v>
      </c>
      <c r="C69" s="31" t="s">
        <v>340</v>
      </c>
      <c r="D69" s="31" t="s">
        <v>88</v>
      </c>
      <c r="E69" s="32" t="s">
        <v>357</v>
      </c>
    </row>
    <row r="70" spans="1:5" x14ac:dyDescent="0.25">
      <c r="A70" s="25">
        <v>27</v>
      </c>
      <c r="B70" s="26" t="s">
        <v>335</v>
      </c>
      <c r="C70" s="31" t="s">
        <v>312</v>
      </c>
      <c r="D70" s="31" t="s">
        <v>90</v>
      </c>
      <c r="E70" s="32"/>
    </row>
    <row r="71" spans="1:5" x14ac:dyDescent="0.25">
      <c r="A71" s="25">
        <v>28</v>
      </c>
      <c r="B71" s="26" t="s">
        <v>337</v>
      </c>
      <c r="C71" s="31" t="s">
        <v>312</v>
      </c>
      <c r="D71" s="31" t="s">
        <v>90</v>
      </c>
      <c r="E71" s="32"/>
    </row>
    <row r="72" spans="1:5" x14ac:dyDescent="0.25">
      <c r="A72" s="25">
        <v>29</v>
      </c>
      <c r="B72" s="26" t="s">
        <v>339</v>
      </c>
      <c r="C72" s="31" t="s">
        <v>312</v>
      </c>
      <c r="D72" s="31" t="s">
        <v>90</v>
      </c>
      <c r="E72" s="32"/>
    </row>
    <row r="73" spans="1:5" x14ac:dyDescent="0.25">
      <c r="A73" s="25">
        <v>30</v>
      </c>
      <c r="B73" s="26" t="s">
        <v>337</v>
      </c>
      <c r="C73" s="31" t="s">
        <v>341</v>
      </c>
      <c r="D73" s="31" t="s">
        <v>92</v>
      </c>
      <c r="E73" s="32" t="s">
        <v>355</v>
      </c>
    </row>
    <row r="74" spans="1:5" x14ac:dyDescent="0.25">
      <c r="A74" s="25">
        <v>31</v>
      </c>
      <c r="B74" s="26" t="s">
        <v>341</v>
      </c>
      <c r="C74" s="31" t="s">
        <v>342</v>
      </c>
      <c r="D74" s="31" t="s">
        <v>88</v>
      </c>
      <c r="E74" s="32"/>
    </row>
    <row r="75" spans="1:5" x14ac:dyDescent="0.25">
      <c r="A75" s="25">
        <v>32</v>
      </c>
      <c r="B75" s="26" t="s">
        <v>343</v>
      </c>
      <c r="C75" s="31" t="s">
        <v>342</v>
      </c>
      <c r="D75" s="31" t="s">
        <v>92</v>
      </c>
      <c r="E75" s="32" t="s">
        <v>358</v>
      </c>
    </row>
    <row r="76" spans="1:5" ht="25.5" x14ac:dyDescent="0.25">
      <c r="A76" s="25">
        <v>33</v>
      </c>
      <c r="B76" s="26" t="s">
        <v>343</v>
      </c>
      <c r="C76" s="31" t="s">
        <v>344</v>
      </c>
      <c r="D76" s="31" t="s">
        <v>88</v>
      </c>
      <c r="E76" s="32" t="s">
        <v>368</v>
      </c>
    </row>
    <row r="77" spans="1:5" x14ac:dyDescent="0.25">
      <c r="A77" s="25">
        <v>34</v>
      </c>
      <c r="B77" s="26" t="s">
        <v>344</v>
      </c>
      <c r="C77" s="31" t="s">
        <v>311</v>
      </c>
      <c r="D77" s="31" t="s">
        <v>88</v>
      </c>
      <c r="E77" s="32" t="s">
        <v>369</v>
      </c>
    </row>
    <row r="78" spans="1:5" x14ac:dyDescent="0.25">
      <c r="A78" s="25">
        <v>35</v>
      </c>
      <c r="B78" s="26" t="s">
        <v>344</v>
      </c>
      <c r="C78" s="31" t="s">
        <v>345</v>
      </c>
      <c r="D78" s="31" t="s">
        <v>92</v>
      </c>
      <c r="E78" s="32" t="s">
        <v>359</v>
      </c>
    </row>
    <row r="79" spans="1:5" x14ac:dyDescent="0.25">
      <c r="A79" s="25">
        <v>36</v>
      </c>
      <c r="B79" s="26" t="s">
        <v>345</v>
      </c>
      <c r="C79" s="31" t="s">
        <v>346</v>
      </c>
      <c r="D79" s="31" t="s">
        <v>88</v>
      </c>
      <c r="E79" s="32" t="s">
        <v>356</v>
      </c>
    </row>
    <row r="80" spans="1:5" x14ac:dyDescent="0.25">
      <c r="A80" s="25">
        <v>37</v>
      </c>
      <c r="B80" s="26" t="s">
        <v>338</v>
      </c>
      <c r="C80" s="31" t="s">
        <v>346</v>
      </c>
      <c r="D80" s="31" t="s">
        <v>92</v>
      </c>
      <c r="E80" s="32" t="s">
        <v>356</v>
      </c>
    </row>
    <row r="81" spans="1:5" x14ac:dyDescent="0.25">
      <c r="A81" s="25">
        <v>38</v>
      </c>
      <c r="B81" s="26" t="s">
        <v>311</v>
      </c>
      <c r="C81" s="31" t="s">
        <v>347</v>
      </c>
      <c r="D81" s="31" t="s">
        <v>129</v>
      </c>
      <c r="E81" s="32" t="s">
        <v>317</v>
      </c>
    </row>
    <row r="82" spans="1:5" x14ac:dyDescent="0.25">
      <c r="A82" s="25">
        <v>39</v>
      </c>
      <c r="B82" s="26" t="s">
        <v>347</v>
      </c>
      <c r="C82" s="31" t="s">
        <v>312</v>
      </c>
      <c r="D82" s="31" t="s">
        <v>90</v>
      </c>
      <c r="E82" s="32"/>
    </row>
    <row r="83" spans="1:5" x14ac:dyDescent="0.25">
      <c r="A83" s="25">
        <v>40</v>
      </c>
      <c r="B83" s="26" t="s">
        <v>347</v>
      </c>
      <c r="C83" s="31" t="s">
        <v>312</v>
      </c>
      <c r="D83" s="31" t="s">
        <v>88</v>
      </c>
      <c r="E83" s="32" t="s">
        <v>370</v>
      </c>
    </row>
    <row r="84" spans="1:5" x14ac:dyDescent="0.25">
      <c r="A84" s="95" t="s">
        <v>210</v>
      </c>
      <c r="B84" s="96"/>
      <c r="C84" s="96"/>
      <c r="D84" s="97"/>
      <c r="E84" s="68">
        <v>40</v>
      </c>
    </row>
  </sheetData>
  <mergeCells count="4">
    <mergeCell ref="A1:C1"/>
    <mergeCell ref="A42:E42"/>
    <mergeCell ref="A84:D84"/>
    <mergeCell ref="A35:B3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19"/>
  <sheetViews>
    <sheetView workbookViewId="0">
      <selection activeCell="B16" sqref="B16:F19"/>
    </sheetView>
  </sheetViews>
  <sheetFormatPr defaultRowHeight="15" x14ac:dyDescent="0.25"/>
  <cols>
    <col min="1" max="1" width="5.28515625" customWidth="1"/>
    <col min="2" max="2" width="34.28515625" customWidth="1"/>
    <col min="3" max="3" width="33.28515625" customWidth="1"/>
    <col min="4" max="4" width="14.28515625" customWidth="1"/>
    <col min="5" max="5" width="20.42578125" customWidth="1"/>
    <col min="6" max="6" width="23" customWidth="1"/>
    <col min="8" max="8" width="18.85546875" customWidth="1"/>
    <col min="9" max="9" width="29" customWidth="1"/>
  </cols>
  <sheetData>
    <row r="4" spans="2:9" thickBot="1" x14ac:dyDescent="0.35"/>
    <row r="5" spans="2:9" ht="16.149999999999999" thickBot="1" x14ac:dyDescent="0.35">
      <c r="G5" s="92" t="s">
        <v>112</v>
      </c>
      <c r="H5" s="93"/>
      <c r="I5" s="94"/>
    </row>
    <row r="6" spans="2:9" ht="27.6" x14ac:dyDescent="0.3">
      <c r="G6" s="19" t="s">
        <v>114</v>
      </c>
      <c r="H6" s="20" t="s">
        <v>115</v>
      </c>
      <c r="I6" s="21" t="s">
        <v>116</v>
      </c>
    </row>
    <row r="7" spans="2:9" ht="14.45" x14ac:dyDescent="0.3">
      <c r="G7" s="25">
        <v>1</v>
      </c>
      <c r="H7" s="26" t="s">
        <v>318</v>
      </c>
      <c r="I7" s="27" t="s">
        <v>320</v>
      </c>
    </row>
    <row r="8" spans="2:9" ht="14.45" x14ac:dyDescent="0.3">
      <c r="G8" s="25">
        <v>2</v>
      </c>
      <c r="H8" s="26" t="s">
        <v>319</v>
      </c>
      <c r="I8" s="27"/>
    </row>
    <row r="9" spans="2:9" thickBot="1" x14ac:dyDescent="0.35">
      <c r="G9" s="98" t="s">
        <v>210</v>
      </c>
      <c r="H9" s="99"/>
      <c r="I9" s="69">
        <v>2</v>
      </c>
    </row>
    <row r="15" spans="2:9" thickBot="1" x14ac:dyDescent="0.35"/>
    <row r="16" spans="2:9" ht="16.149999999999999" thickBot="1" x14ac:dyDescent="0.35">
      <c r="B16" s="82" t="s">
        <v>113</v>
      </c>
      <c r="C16" s="83"/>
      <c r="D16" s="83"/>
      <c r="E16" s="83"/>
      <c r="F16" s="84"/>
    </row>
    <row r="17" spans="2:6" ht="27.6" x14ac:dyDescent="0.3">
      <c r="B17" s="23" t="s">
        <v>117</v>
      </c>
      <c r="C17" s="23" t="s">
        <v>91</v>
      </c>
      <c r="D17" s="24" t="s">
        <v>118</v>
      </c>
      <c r="E17" s="24" t="s">
        <v>119</v>
      </c>
      <c r="F17" s="21" t="s">
        <v>116</v>
      </c>
    </row>
    <row r="18" spans="2:6" ht="14.45" x14ac:dyDescent="0.3">
      <c r="B18" s="29">
        <v>1</v>
      </c>
      <c r="C18" s="26" t="s">
        <v>318</v>
      </c>
      <c r="D18" s="26" t="s">
        <v>319</v>
      </c>
      <c r="E18" s="31" t="s">
        <v>93</v>
      </c>
      <c r="F18" s="32"/>
    </row>
    <row r="19" spans="2:6" thickBot="1" x14ac:dyDescent="0.35">
      <c r="B19" s="100" t="s">
        <v>210</v>
      </c>
      <c r="C19" s="101"/>
      <c r="D19" s="101"/>
      <c r="E19" s="102"/>
      <c r="F19" s="77">
        <v>1</v>
      </c>
    </row>
  </sheetData>
  <mergeCells count="4">
    <mergeCell ref="G5:I5"/>
    <mergeCell ref="G9:H9"/>
    <mergeCell ref="B16:F16"/>
    <mergeCell ref="B19:E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3"/>
  <sheetViews>
    <sheetView workbookViewId="0">
      <selection activeCell="F13" sqref="F13"/>
    </sheetView>
  </sheetViews>
  <sheetFormatPr defaultRowHeight="15" x14ac:dyDescent="0.25"/>
  <cols>
    <col min="1" max="1" width="23.7109375" customWidth="1"/>
    <col min="2" max="2" width="41.42578125" bestFit="1" customWidth="1"/>
    <col min="3" max="3" width="51.5703125" customWidth="1"/>
  </cols>
  <sheetData>
    <row r="1" spans="1:4" ht="15.75" x14ac:dyDescent="0.25">
      <c r="A1" s="57" t="s">
        <v>15</v>
      </c>
      <c r="B1" s="58" t="s">
        <v>16</v>
      </c>
      <c r="C1" s="58" t="s">
        <v>14</v>
      </c>
      <c r="D1" s="59" t="s">
        <v>17</v>
      </c>
    </row>
    <row r="2" spans="1:4" x14ac:dyDescent="0.25">
      <c r="A2" s="11" t="s">
        <v>307</v>
      </c>
      <c r="B2" s="1" t="s">
        <v>0</v>
      </c>
      <c r="C2" s="2" t="s">
        <v>28</v>
      </c>
      <c r="D2" s="3" t="s">
        <v>298</v>
      </c>
    </row>
    <row r="3" spans="1:4" ht="30" x14ac:dyDescent="0.25">
      <c r="A3" s="85" t="s">
        <v>12</v>
      </c>
      <c r="B3" s="1" t="s">
        <v>1</v>
      </c>
      <c r="C3" s="2" t="s">
        <v>21</v>
      </c>
      <c r="D3" s="3" t="s">
        <v>306</v>
      </c>
    </row>
    <row r="4" spans="1:4" x14ac:dyDescent="0.25">
      <c r="A4" s="85"/>
      <c r="B4" s="1" t="s">
        <v>3</v>
      </c>
      <c r="C4" s="2" t="s">
        <v>24</v>
      </c>
      <c r="D4" s="3" t="s">
        <v>306</v>
      </c>
    </row>
    <row r="5" spans="1:4" x14ac:dyDescent="0.25">
      <c r="A5" s="85"/>
      <c r="B5" s="1" t="s">
        <v>2</v>
      </c>
      <c r="C5" s="2" t="s">
        <v>24</v>
      </c>
      <c r="D5" s="3" t="s">
        <v>306</v>
      </c>
    </row>
    <row r="6" spans="1:4" ht="30" x14ac:dyDescent="0.25">
      <c r="A6" s="85"/>
      <c r="B6" s="1" t="s">
        <v>20</v>
      </c>
      <c r="C6" s="2" t="s">
        <v>22</v>
      </c>
      <c r="D6" s="3" t="s">
        <v>306</v>
      </c>
    </row>
    <row r="7" spans="1:4" ht="15" customHeight="1" x14ac:dyDescent="0.25">
      <c r="A7" s="85"/>
      <c r="B7" s="1" t="s">
        <v>4</v>
      </c>
      <c r="C7" s="2" t="s">
        <v>25</v>
      </c>
      <c r="D7" s="3" t="s">
        <v>306</v>
      </c>
    </row>
    <row r="8" spans="1:4" x14ac:dyDescent="0.25">
      <c r="A8" s="85"/>
      <c r="B8" s="1" t="s">
        <v>13</v>
      </c>
      <c r="C8" s="2" t="s">
        <v>29</v>
      </c>
      <c r="D8" s="3" t="s">
        <v>306</v>
      </c>
    </row>
    <row r="9" spans="1:4" ht="30" x14ac:dyDescent="0.25">
      <c r="A9" s="85" t="s">
        <v>5</v>
      </c>
      <c r="B9" s="1" t="s">
        <v>6</v>
      </c>
      <c r="C9" s="2" t="s">
        <v>23</v>
      </c>
      <c r="D9" s="3" t="s">
        <v>306</v>
      </c>
    </row>
    <row r="10" spans="1:4" ht="30" x14ac:dyDescent="0.25">
      <c r="A10" s="85"/>
      <c r="B10" s="1" t="s">
        <v>7</v>
      </c>
      <c r="C10" s="2" t="s">
        <v>26</v>
      </c>
      <c r="D10" s="3" t="s">
        <v>306</v>
      </c>
    </row>
    <row r="11" spans="1:4" x14ac:dyDescent="0.25">
      <c r="A11" s="85"/>
      <c r="B11" s="1" t="s">
        <v>11</v>
      </c>
      <c r="C11" s="2" t="s">
        <v>30</v>
      </c>
      <c r="D11" s="3" t="s">
        <v>306</v>
      </c>
    </row>
    <row r="12" spans="1:4" x14ac:dyDescent="0.25">
      <c r="A12" s="85" t="s">
        <v>8</v>
      </c>
      <c r="B12" s="1" t="s">
        <v>9</v>
      </c>
      <c r="C12" s="2" t="s">
        <v>218</v>
      </c>
      <c r="D12" s="3" t="s">
        <v>107</v>
      </c>
    </row>
    <row r="13" spans="1:4" x14ac:dyDescent="0.25">
      <c r="A13" s="85"/>
      <c r="B13" s="1" t="s">
        <v>10</v>
      </c>
      <c r="C13" s="2" t="s">
        <v>218</v>
      </c>
      <c r="D13" s="3" t="s">
        <v>107</v>
      </c>
    </row>
  </sheetData>
  <mergeCells count="3">
    <mergeCell ref="A3:A8"/>
    <mergeCell ref="A9:A11"/>
    <mergeCell ref="A12:A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7"/>
  <sheetViews>
    <sheetView topLeftCell="A16" workbookViewId="0">
      <selection activeCell="A2" sqref="A2:D37"/>
    </sheetView>
  </sheetViews>
  <sheetFormatPr defaultRowHeight="15" x14ac:dyDescent="0.25"/>
  <cols>
    <col min="1" max="1" width="16.140625" customWidth="1"/>
    <col min="2" max="2" width="41.42578125" bestFit="1" customWidth="1"/>
    <col min="3" max="3" width="61.140625" customWidth="1"/>
  </cols>
  <sheetData>
    <row r="1" spans="1:4" ht="15.75" x14ac:dyDescent="0.25">
      <c r="A1" s="60" t="s">
        <v>15</v>
      </c>
      <c r="B1" s="61" t="s">
        <v>43</v>
      </c>
      <c r="C1" s="61" t="s">
        <v>14</v>
      </c>
      <c r="D1" s="62" t="s">
        <v>17</v>
      </c>
    </row>
    <row r="2" spans="1:4" x14ac:dyDescent="0.25">
      <c r="A2" s="85" t="s">
        <v>62</v>
      </c>
      <c r="B2" s="2" t="s">
        <v>31</v>
      </c>
      <c r="C2" s="2" t="s">
        <v>61</v>
      </c>
      <c r="D2" s="6" t="s">
        <v>298</v>
      </c>
    </row>
    <row r="3" spans="1:4" x14ac:dyDescent="0.25">
      <c r="A3" s="85"/>
      <c r="B3" s="2" t="s">
        <v>32</v>
      </c>
      <c r="C3" s="2" t="s">
        <v>61</v>
      </c>
      <c r="D3" s="6" t="s">
        <v>298</v>
      </c>
    </row>
    <row r="4" spans="1:4" x14ac:dyDescent="0.25">
      <c r="A4" s="85"/>
      <c r="B4" s="2" t="s">
        <v>33</v>
      </c>
      <c r="C4" s="2" t="s">
        <v>63</v>
      </c>
      <c r="D4" s="6" t="s">
        <v>298</v>
      </c>
    </row>
    <row r="5" spans="1:4" x14ac:dyDescent="0.25">
      <c r="A5" s="85" t="s">
        <v>37</v>
      </c>
      <c r="B5" s="2" t="s">
        <v>34</v>
      </c>
      <c r="C5" s="2" t="s">
        <v>64</v>
      </c>
      <c r="D5" s="6" t="s">
        <v>107</v>
      </c>
    </row>
    <row r="6" spans="1:4" x14ac:dyDescent="0.25">
      <c r="A6" s="85"/>
      <c r="B6" s="2" t="s">
        <v>110</v>
      </c>
      <c r="C6" s="2" t="s">
        <v>111</v>
      </c>
      <c r="D6" s="6" t="s">
        <v>107</v>
      </c>
    </row>
    <row r="7" spans="1:4" x14ac:dyDescent="0.25">
      <c r="A7" s="85"/>
      <c r="B7" s="2" t="s">
        <v>35</v>
      </c>
      <c r="C7" s="2" t="s">
        <v>65</v>
      </c>
      <c r="D7" s="6" t="s">
        <v>107</v>
      </c>
    </row>
    <row r="8" spans="1:4" x14ac:dyDescent="0.25">
      <c r="A8" s="85"/>
      <c r="B8" s="2" t="s">
        <v>299</v>
      </c>
      <c r="C8" s="2" t="s">
        <v>111</v>
      </c>
      <c r="D8" s="6" t="s">
        <v>298</v>
      </c>
    </row>
    <row r="9" spans="1:4" x14ac:dyDescent="0.25">
      <c r="A9" s="85"/>
      <c r="B9" s="2" t="s">
        <v>36</v>
      </c>
      <c r="C9" s="2" t="s">
        <v>66</v>
      </c>
      <c r="D9" s="6" t="s">
        <v>107</v>
      </c>
    </row>
    <row r="10" spans="1:4" x14ac:dyDescent="0.25">
      <c r="A10" s="85"/>
      <c r="B10" s="53" t="s">
        <v>214</v>
      </c>
      <c r="C10" s="54" t="s">
        <v>215</v>
      </c>
      <c r="D10" s="54" t="s">
        <v>107</v>
      </c>
    </row>
    <row r="11" spans="1:4" x14ac:dyDescent="0.25">
      <c r="A11" s="85" t="s">
        <v>5</v>
      </c>
      <c r="B11" s="2" t="s">
        <v>300</v>
      </c>
      <c r="C11" s="2" t="s">
        <v>60</v>
      </c>
      <c r="D11" s="6" t="s">
        <v>298</v>
      </c>
    </row>
    <row r="12" spans="1:4" x14ac:dyDescent="0.25">
      <c r="A12" s="85"/>
      <c r="B12" s="2" t="s">
        <v>301</v>
      </c>
      <c r="C12" s="2" t="s">
        <v>59</v>
      </c>
      <c r="D12" s="6" t="s">
        <v>298</v>
      </c>
    </row>
    <row r="13" spans="1:4" x14ac:dyDescent="0.25">
      <c r="A13" s="85"/>
      <c r="B13" s="2" t="s">
        <v>38</v>
      </c>
      <c r="C13" s="2" t="s">
        <v>58</v>
      </c>
      <c r="D13" s="6" t="s">
        <v>298</v>
      </c>
    </row>
    <row r="14" spans="1:4" x14ac:dyDescent="0.25">
      <c r="A14" s="85" t="s">
        <v>47</v>
      </c>
      <c r="B14" s="2" t="s">
        <v>39</v>
      </c>
      <c r="C14" s="2" t="s">
        <v>108</v>
      </c>
      <c r="D14" s="6" t="s">
        <v>107</v>
      </c>
    </row>
    <row r="15" spans="1:4" x14ac:dyDescent="0.25">
      <c r="A15" s="85"/>
      <c r="B15" s="2" t="s">
        <v>40</v>
      </c>
      <c r="C15" s="1" t="s">
        <v>104</v>
      </c>
      <c r="D15" s="6" t="s">
        <v>107</v>
      </c>
    </row>
    <row r="16" spans="1:4" x14ac:dyDescent="0.25">
      <c r="A16" s="85"/>
      <c r="B16" s="2" t="s">
        <v>41</v>
      </c>
      <c r="C16" s="1" t="s">
        <v>109</v>
      </c>
      <c r="D16" s="6" t="s">
        <v>216</v>
      </c>
    </row>
    <row r="17" spans="1:4" x14ac:dyDescent="0.25">
      <c r="A17" s="85"/>
      <c r="B17" s="2" t="s">
        <v>42</v>
      </c>
      <c r="C17" s="1" t="s">
        <v>106</v>
      </c>
      <c r="D17" s="6" t="s">
        <v>216</v>
      </c>
    </row>
    <row r="18" spans="1:4" x14ac:dyDescent="0.25">
      <c r="A18" s="85"/>
      <c r="B18" s="2" t="s">
        <v>48</v>
      </c>
      <c r="C18" s="1" t="s">
        <v>105</v>
      </c>
      <c r="D18" s="6" t="s">
        <v>216</v>
      </c>
    </row>
    <row r="19" spans="1:4" x14ac:dyDescent="0.25">
      <c r="A19" s="85"/>
      <c r="B19" s="5" t="s">
        <v>49</v>
      </c>
      <c r="C19" s="2" t="s">
        <v>56</v>
      </c>
      <c r="D19" s="6" t="s">
        <v>18</v>
      </c>
    </row>
    <row r="20" spans="1:4" x14ac:dyDescent="0.25">
      <c r="A20" s="85"/>
      <c r="B20" s="5" t="s">
        <v>50</v>
      </c>
      <c r="C20" s="2" t="s">
        <v>55</v>
      </c>
      <c r="D20" s="6" t="s">
        <v>18</v>
      </c>
    </row>
    <row r="21" spans="1:4" x14ac:dyDescent="0.25">
      <c r="A21" s="85"/>
      <c r="B21" s="5" t="s">
        <v>51</v>
      </c>
      <c r="C21" s="2" t="s">
        <v>57</v>
      </c>
      <c r="D21" s="6" t="s">
        <v>298</v>
      </c>
    </row>
    <row r="22" spans="1:4" ht="30" x14ac:dyDescent="0.25">
      <c r="A22" s="87" t="s">
        <v>44</v>
      </c>
      <c r="B22" s="2" t="s">
        <v>45</v>
      </c>
      <c r="C22" s="2" t="s">
        <v>54</v>
      </c>
      <c r="D22" s="6" t="s">
        <v>298</v>
      </c>
    </row>
    <row r="23" spans="1:4" ht="30" x14ac:dyDescent="0.25">
      <c r="A23" s="87"/>
      <c r="B23" s="2" t="s">
        <v>304</v>
      </c>
      <c r="C23" s="2" t="s">
        <v>54</v>
      </c>
      <c r="D23" s="6" t="s">
        <v>298</v>
      </c>
    </row>
    <row r="24" spans="1:4" x14ac:dyDescent="0.25">
      <c r="A24" s="87"/>
      <c r="B24" s="2" t="s">
        <v>303</v>
      </c>
      <c r="C24" s="2" t="s">
        <v>53</v>
      </c>
      <c r="D24" s="6" t="s">
        <v>298</v>
      </c>
    </row>
    <row r="25" spans="1:4" x14ac:dyDescent="0.25">
      <c r="A25" s="87"/>
      <c r="B25" s="2" t="s">
        <v>302</v>
      </c>
      <c r="C25" s="2" t="s">
        <v>52</v>
      </c>
      <c r="D25" s="6" t="s">
        <v>298</v>
      </c>
    </row>
    <row r="26" spans="1:4" x14ac:dyDescent="0.25">
      <c r="A26" s="85" t="s">
        <v>46</v>
      </c>
      <c r="B26" s="2" t="s">
        <v>305</v>
      </c>
      <c r="C26" s="2"/>
      <c r="D26" s="6" t="s">
        <v>298</v>
      </c>
    </row>
    <row r="27" spans="1:4" x14ac:dyDescent="0.25">
      <c r="A27" s="85"/>
      <c r="B27" s="2" t="s">
        <v>0</v>
      </c>
      <c r="C27" s="2" t="s">
        <v>28</v>
      </c>
      <c r="D27" s="6" t="s">
        <v>298</v>
      </c>
    </row>
    <row r="28" spans="1:4" x14ac:dyDescent="0.25">
      <c r="A28" s="85"/>
      <c r="B28" s="2" t="s">
        <v>3</v>
      </c>
      <c r="C28" s="2" t="s">
        <v>24</v>
      </c>
      <c r="D28" s="6" t="s">
        <v>306</v>
      </c>
    </row>
    <row r="29" spans="1:4" x14ac:dyDescent="0.25">
      <c r="A29" s="85"/>
      <c r="B29" s="2" t="s">
        <v>2</v>
      </c>
      <c r="C29" s="2" t="s">
        <v>24</v>
      </c>
      <c r="D29" s="6" t="s">
        <v>306</v>
      </c>
    </row>
    <row r="30" spans="1:4" x14ac:dyDescent="0.25">
      <c r="A30" s="85"/>
      <c r="B30" s="2" t="s">
        <v>4</v>
      </c>
      <c r="C30" s="2" t="s">
        <v>25</v>
      </c>
      <c r="D30" s="6" t="s">
        <v>306</v>
      </c>
    </row>
    <row r="31" spans="1:4" x14ac:dyDescent="0.25">
      <c r="A31" s="85"/>
      <c r="B31" s="2" t="s">
        <v>13</v>
      </c>
      <c r="C31" s="2" t="s">
        <v>29</v>
      </c>
      <c r="D31" s="6" t="s">
        <v>306</v>
      </c>
    </row>
    <row r="32" spans="1:4" x14ac:dyDescent="0.25">
      <c r="A32" s="85"/>
      <c r="B32" s="2" t="s">
        <v>6</v>
      </c>
      <c r="C32" s="2" t="s">
        <v>23</v>
      </c>
      <c r="D32" s="6" t="s">
        <v>306</v>
      </c>
    </row>
    <row r="33" spans="1:4" ht="30" x14ac:dyDescent="0.25">
      <c r="A33" s="85"/>
      <c r="B33" s="2" t="s">
        <v>7</v>
      </c>
      <c r="C33" s="2" t="s">
        <v>26</v>
      </c>
      <c r="D33" s="6" t="s">
        <v>306</v>
      </c>
    </row>
    <row r="34" spans="1:4" x14ac:dyDescent="0.25">
      <c r="A34" s="85"/>
      <c r="B34" s="2" t="s">
        <v>11</v>
      </c>
      <c r="C34" s="2" t="s">
        <v>30</v>
      </c>
      <c r="D34" s="6" t="s">
        <v>306</v>
      </c>
    </row>
    <row r="35" spans="1:4" x14ac:dyDescent="0.25">
      <c r="A35" s="85"/>
      <c r="B35" s="2" t="s">
        <v>9</v>
      </c>
      <c r="C35" s="2" t="s">
        <v>27</v>
      </c>
      <c r="D35" s="6" t="s">
        <v>107</v>
      </c>
    </row>
    <row r="36" spans="1:4" x14ac:dyDescent="0.25">
      <c r="A36" s="85"/>
      <c r="B36" s="2" t="s">
        <v>10</v>
      </c>
      <c r="C36" s="2" t="s">
        <v>27</v>
      </c>
      <c r="D36" s="6" t="s">
        <v>107</v>
      </c>
    </row>
    <row r="37" spans="1:4" ht="15.75" thickBot="1" x14ac:dyDescent="0.3">
      <c r="A37" s="86"/>
      <c r="B37" s="4" t="s">
        <v>19</v>
      </c>
      <c r="C37" s="4" t="s">
        <v>217</v>
      </c>
      <c r="D37" s="7" t="s">
        <v>306</v>
      </c>
    </row>
  </sheetData>
  <mergeCells count="6">
    <mergeCell ref="A2:A4"/>
    <mergeCell ref="A5:A10"/>
    <mergeCell ref="A11:A13"/>
    <mergeCell ref="A14:A21"/>
    <mergeCell ref="A26:A37"/>
    <mergeCell ref="A22:A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27"/>
  <sheetViews>
    <sheetView workbookViewId="0">
      <selection activeCell="B16" sqref="B16"/>
    </sheetView>
  </sheetViews>
  <sheetFormatPr defaultRowHeight="15" x14ac:dyDescent="0.25"/>
  <cols>
    <col min="1" max="1" width="19.42578125" customWidth="1"/>
    <col min="2" max="2" width="21.7109375" customWidth="1"/>
    <col min="3" max="3" width="55.140625" customWidth="1"/>
  </cols>
  <sheetData>
    <row r="1" spans="1:3" ht="31.5" x14ac:dyDescent="0.25">
      <c r="A1" s="60" t="s">
        <v>15</v>
      </c>
      <c r="B1" s="61" t="s">
        <v>43</v>
      </c>
      <c r="C1" s="62" t="s">
        <v>14</v>
      </c>
    </row>
    <row r="2" spans="1:3" x14ac:dyDescent="0.25">
      <c r="A2" s="85" t="s">
        <v>62</v>
      </c>
      <c r="B2" s="2" t="s">
        <v>31</v>
      </c>
      <c r="C2" s="6" t="s">
        <v>61</v>
      </c>
    </row>
    <row r="3" spans="1:3" x14ac:dyDescent="0.25">
      <c r="A3" s="85"/>
      <c r="B3" s="2" t="s">
        <v>32</v>
      </c>
      <c r="C3" s="6" t="s">
        <v>61</v>
      </c>
    </row>
    <row r="4" spans="1:3" x14ac:dyDescent="0.25">
      <c r="A4" s="85"/>
      <c r="B4" s="2" t="s">
        <v>33</v>
      </c>
      <c r="C4" s="6" t="s">
        <v>63</v>
      </c>
    </row>
    <row r="5" spans="1:3" x14ac:dyDescent="0.25">
      <c r="A5" s="85" t="s">
        <v>37</v>
      </c>
      <c r="B5" s="2" t="s">
        <v>34</v>
      </c>
      <c r="C5" s="6" t="s">
        <v>64</v>
      </c>
    </row>
    <row r="6" spans="1:3" x14ac:dyDescent="0.25">
      <c r="A6" s="85"/>
      <c r="B6" s="2" t="s">
        <v>110</v>
      </c>
      <c r="C6" s="6" t="s">
        <v>111</v>
      </c>
    </row>
    <row r="7" spans="1:3" x14ac:dyDescent="0.25">
      <c r="A7" s="85"/>
      <c r="B7" s="2" t="s">
        <v>35</v>
      </c>
      <c r="C7" s="6" t="s">
        <v>65</v>
      </c>
    </row>
    <row r="8" spans="1:3" ht="30" x14ac:dyDescent="0.25">
      <c r="A8" s="85"/>
      <c r="B8" s="2" t="s">
        <v>299</v>
      </c>
      <c r="C8" s="6" t="s">
        <v>111</v>
      </c>
    </row>
    <row r="9" spans="1:3" x14ac:dyDescent="0.25">
      <c r="A9" s="85"/>
      <c r="B9" s="2" t="s">
        <v>36</v>
      </c>
      <c r="C9" s="6" t="s">
        <v>66</v>
      </c>
    </row>
    <row r="10" spans="1:3" x14ac:dyDescent="0.25">
      <c r="A10" s="85"/>
      <c r="B10" s="53" t="s">
        <v>214</v>
      </c>
      <c r="C10" s="54" t="s">
        <v>215</v>
      </c>
    </row>
    <row r="11" spans="1:3" ht="15.75" customHeight="1" x14ac:dyDescent="0.25">
      <c r="A11" s="85" t="s">
        <v>5</v>
      </c>
      <c r="B11" s="2" t="s">
        <v>300</v>
      </c>
      <c r="C11" s="6" t="s">
        <v>60</v>
      </c>
    </row>
    <row r="12" spans="1:3" x14ac:dyDescent="0.25">
      <c r="A12" s="85"/>
      <c r="B12" s="2" t="s">
        <v>301</v>
      </c>
      <c r="C12" s="6" t="s">
        <v>59</v>
      </c>
    </row>
    <row r="13" spans="1:3" x14ac:dyDescent="0.25">
      <c r="A13" s="85"/>
      <c r="B13" s="2" t="s">
        <v>38</v>
      </c>
      <c r="C13" s="6" t="s">
        <v>58</v>
      </c>
    </row>
    <row r="14" spans="1:3" x14ac:dyDescent="0.25">
      <c r="A14" s="85" t="s">
        <v>47</v>
      </c>
      <c r="B14" s="2" t="s">
        <v>39</v>
      </c>
      <c r="C14" s="6" t="s">
        <v>108</v>
      </c>
    </row>
    <row r="15" spans="1:3" x14ac:dyDescent="0.25">
      <c r="A15" s="85"/>
      <c r="B15" s="2" t="s">
        <v>40</v>
      </c>
      <c r="C15" s="3" t="s">
        <v>104</v>
      </c>
    </row>
    <row r="16" spans="1:3" x14ac:dyDescent="0.25">
      <c r="A16" s="85"/>
      <c r="B16" s="2" t="s">
        <v>41</v>
      </c>
      <c r="C16" s="3" t="s">
        <v>109</v>
      </c>
    </row>
    <row r="17" spans="1:3" x14ac:dyDescent="0.25">
      <c r="A17" s="85"/>
      <c r="B17" s="2" t="s">
        <v>42</v>
      </c>
      <c r="C17" s="3" t="s">
        <v>106</v>
      </c>
    </row>
    <row r="18" spans="1:3" x14ac:dyDescent="0.25">
      <c r="A18" s="85"/>
      <c r="B18" s="2" t="s">
        <v>48</v>
      </c>
      <c r="C18" s="3" t="s">
        <v>105</v>
      </c>
    </row>
    <row r="19" spans="1:3" x14ac:dyDescent="0.25">
      <c r="A19" s="85"/>
      <c r="B19" s="5" t="s">
        <v>51</v>
      </c>
      <c r="C19" s="6" t="s">
        <v>57</v>
      </c>
    </row>
    <row r="20" spans="1:3" ht="30" x14ac:dyDescent="0.25">
      <c r="A20" s="87" t="s">
        <v>44</v>
      </c>
      <c r="B20" s="2" t="s">
        <v>45</v>
      </c>
      <c r="C20" s="6" t="s">
        <v>54</v>
      </c>
    </row>
    <row r="21" spans="1:3" ht="30" x14ac:dyDescent="0.25">
      <c r="A21" s="87"/>
      <c r="B21" s="2" t="s">
        <v>304</v>
      </c>
      <c r="C21" s="6" t="s">
        <v>54</v>
      </c>
    </row>
    <row r="22" spans="1:3" ht="30" x14ac:dyDescent="0.25">
      <c r="A22" s="87"/>
      <c r="B22" s="2" t="s">
        <v>303</v>
      </c>
      <c r="C22" s="6" t="s">
        <v>53</v>
      </c>
    </row>
    <row r="23" spans="1:3" ht="30" x14ac:dyDescent="0.25">
      <c r="A23" s="87"/>
      <c r="B23" s="2" t="s">
        <v>302</v>
      </c>
      <c r="C23" s="6" t="s">
        <v>52</v>
      </c>
    </row>
    <row r="24" spans="1:3" x14ac:dyDescent="0.25">
      <c r="A24" s="85" t="s">
        <v>46</v>
      </c>
      <c r="B24" s="2" t="s">
        <v>305</v>
      </c>
      <c r="C24" s="6"/>
    </row>
    <row r="25" spans="1:3" x14ac:dyDescent="0.25">
      <c r="A25" s="85"/>
      <c r="B25" s="2" t="s">
        <v>0</v>
      </c>
      <c r="C25" s="6" t="s">
        <v>28</v>
      </c>
    </row>
    <row r="26" spans="1:3" x14ac:dyDescent="0.25">
      <c r="A26" s="85"/>
      <c r="B26" s="2" t="s">
        <v>9</v>
      </c>
      <c r="C26" s="6" t="s">
        <v>27</v>
      </c>
    </row>
    <row r="27" spans="1:3" ht="15.75" thickBot="1" x14ac:dyDescent="0.3">
      <c r="A27" s="86"/>
      <c r="B27" s="4" t="s">
        <v>10</v>
      </c>
      <c r="C27" s="7" t="s">
        <v>27</v>
      </c>
    </row>
  </sheetData>
  <mergeCells count="6">
    <mergeCell ref="A14:A19"/>
    <mergeCell ref="A20:A23"/>
    <mergeCell ref="A24:A27"/>
    <mergeCell ref="A2:A4"/>
    <mergeCell ref="A5:A10"/>
    <mergeCell ref="A11:A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5"/>
  <sheetViews>
    <sheetView workbookViewId="0">
      <selection activeCell="B14" sqref="B14"/>
    </sheetView>
  </sheetViews>
  <sheetFormatPr defaultRowHeight="15" x14ac:dyDescent="0.25"/>
  <cols>
    <col min="1" max="1" width="26" customWidth="1"/>
    <col min="2" max="2" width="70.140625" customWidth="1"/>
  </cols>
  <sheetData>
    <row r="1" spans="1:2" ht="15.75" x14ac:dyDescent="0.25">
      <c r="A1" s="63" t="s">
        <v>67</v>
      </c>
      <c r="B1" s="63" t="s">
        <v>14</v>
      </c>
    </row>
    <row r="2" spans="1:2" ht="75" x14ac:dyDescent="0.25">
      <c r="A2" s="1" t="s">
        <v>221</v>
      </c>
      <c r="B2" s="2" t="s">
        <v>222</v>
      </c>
    </row>
    <row r="3" spans="1:2" ht="45" x14ac:dyDescent="0.25">
      <c r="A3" s="1" t="s">
        <v>219</v>
      </c>
      <c r="B3" s="2" t="s">
        <v>220</v>
      </c>
    </row>
    <row r="4" spans="1:2" x14ac:dyDescent="0.25">
      <c r="A4" s="1" t="s">
        <v>69</v>
      </c>
      <c r="B4" s="2" t="s">
        <v>70</v>
      </c>
    </row>
    <row r="5" spans="1:2" x14ac:dyDescent="0.25">
      <c r="A5" s="1" t="s">
        <v>68</v>
      </c>
      <c r="B5" s="2" t="s">
        <v>223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9"/>
  <sheetViews>
    <sheetView workbookViewId="0">
      <selection activeCell="D38" sqref="D38"/>
    </sheetView>
  </sheetViews>
  <sheetFormatPr defaultRowHeight="15" x14ac:dyDescent="0.25"/>
  <cols>
    <col min="1" max="1" width="49" customWidth="1"/>
    <col min="2" max="2" width="74.140625" customWidth="1"/>
  </cols>
  <sheetData>
    <row r="1" spans="1:2" x14ac:dyDescent="0.25">
      <c r="A1" s="64" t="s">
        <v>71</v>
      </c>
      <c r="B1" s="64" t="s">
        <v>14</v>
      </c>
    </row>
    <row r="2" spans="1:2" ht="30" x14ac:dyDescent="0.25">
      <c r="A2" s="8" t="s">
        <v>72</v>
      </c>
      <c r="B2" s="10" t="s">
        <v>86</v>
      </c>
    </row>
    <row r="3" spans="1:2" ht="60" x14ac:dyDescent="0.25">
      <c r="A3" s="8" t="s">
        <v>73</v>
      </c>
      <c r="B3" s="10" t="s">
        <v>87</v>
      </c>
    </row>
    <row r="4" spans="1:2" ht="45" x14ac:dyDescent="0.25">
      <c r="A4" s="8" t="s">
        <v>74</v>
      </c>
      <c r="B4" s="10" t="s">
        <v>85</v>
      </c>
    </row>
    <row r="5" spans="1:2" ht="30" x14ac:dyDescent="0.25">
      <c r="A5" s="8" t="s">
        <v>75</v>
      </c>
      <c r="B5" s="10" t="s">
        <v>84</v>
      </c>
    </row>
    <row r="6" spans="1:2" x14ac:dyDescent="0.25">
      <c r="A6" s="8" t="s">
        <v>76</v>
      </c>
      <c r="B6" s="10" t="s">
        <v>83</v>
      </c>
    </row>
    <row r="7" spans="1:2" x14ac:dyDescent="0.25">
      <c r="A7" s="8" t="s">
        <v>77</v>
      </c>
      <c r="B7" s="10" t="s">
        <v>82</v>
      </c>
    </row>
    <row r="8" spans="1:2" ht="30" x14ac:dyDescent="0.25">
      <c r="A8" s="8" t="s">
        <v>78</v>
      </c>
      <c r="B8" s="10" t="s">
        <v>81</v>
      </c>
    </row>
    <row r="9" spans="1:2" ht="30" x14ac:dyDescent="0.25">
      <c r="A9" s="9" t="s">
        <v>79</v>
      </c>
      <c r="B9" s="10" t="s">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E107"/>
  <sheetViews>
    <sheetView workbookViewId="0">
      <selection activeCell="L32" sqref="L32"/>
    </sheetView>
  </sheetViews>
  <sheetFormatPr defaultRowHeight="15" x14ac:dyDescent="0.25"/>
  <cols>
    <col min="4" max="4" width="9.5703125" bestFit="1" customWidth="1"/>
    <col min="5" max="5" width="10.85546875" style="74" customWidth="1"/>
  </cols>
  <sheetData>
    <row r="2" spans="2:5" x14ac:dyDescent="0.25">
      <c r="B2" t="s">
        <v>94</v>
      </c>
      <c r="C2" s="12">
        <v>1E-3</v>
      </c>
    </row>
    <row r="3" spans="2:5" x14ac:dyDescent="0.25">
      <c r="B3" t="s">
        <v>95</v>
      </c>
      <c r="C3" s="12">
        <v>1000</v>
      </c>
    </row>
    <row r="4" spans="2:5" x14ac:dyDescent="0.25">
      <c r="B4" t="s">
        <v>297</v>
      </c>
      <c r="C4" s="12">
        <v>10</v>
      </c>
    </row>
    <row r="6" spans="2:5" x14ac:dyDescent="0.25">
      <c r="D6" t="s">
        <v>96</v>
      </c>
      <c r="E6" s="74" t="s">
        <v>89</v>
      </c>
    </row>
    <row r="7" spans="2:5" x14ac:dyDescent="0.25">
      <c r="D7">
        <v>0</v>
      </c>
      <c r="E7" s="74">
        <f>$C$4^((LOG($C$3)-LOG($C$2))*(1-D7)+LOG($C$2))</f>
        <v>1000</v>
      </c>
    </row>
    <row r="8" spans="2:5" x14ac:dyDescent="0.25">
      <c r="D8">
        <v>0.01</v>
      </c>
      <c r="E8" s="74">
        <f t="shared" ref="E8:E71" si="0">$C$4^((LOG($C$3)-LOG($C$2))*(1-D8)+LOG($C$2))</f>
        <v>870.96358995608011</v>
      </c>
    </row>
    <row r="9" spans="2:5" x14ac:dyDescent="0.25">
      <c r="D9">
        <v>0.02</v>
      </c>
      <c r="E9" s="74">
        <f t="shared" si="0"/>
        <v>758.57757502918378</v>
      </c>
    </row>
    <row r="10" spans="2:5" x14ac:dyDescent="0.25">
      <c r="D10">
        <v>0.03</v>
      </c>
      <c r="E10" s="74">
        <f t="shared" si="0"/>
        <v>660.693448007597</v>
      </c>
    </row>
    <row r="11" spans="2:5" x14ac:dyDescent="0.25">
      <c r="D11">
        <v>0.04</v>
      </c>
      <c r="E11" s="74">
        <f t="shared" si="0"/>
        <v>575.43993733715706</v>
      </c>
    </row>
    <row r="12" spans="2:5" x14ac:dyDescent="0.25">
      <c r="D12">
        <v>0.05</v>
      </c>
      <c r="E12" s="74">
        <f t="shared" si="0"/>
        <v>501.18723362727184</v>
      </c>
    </row>
    <row r="13" spans="2:5" x14ac:dyDescent="0.25">
      <c r="D13">
        <v>0.06</v>
      </c>
      <c r="E13" s="74">
        <f t="shared" si="0"/>
        <v>436.51583224016582</v>
      </c>
    </row>
    <row r="14" spans="2:5" x14ac:dyDescent="0.25">
      <c r="D14">
        <v>7.0000000000000007E-2</v>
      </c>
      <c r="E14" s="74">
        <f t="shared" si="0"/>
        <v>380.18939632056163</v>
      </c>
    </row>
    <row r="15" spans="2:5" x14ac:dyDescent="0.25">
      <c r="D15">
        <v>0.08</v>
      </c>
      <c r="E15" s="74">
        <f t="shared" si="0"/>
        <v>331.13112148259165</v>
      </c>
    </row>
    <row r="16" spans="2:5" x14ac:dyDescent="0.25">
      <c r="D16">
        <v>0.09</v>
      </c>
      <c r="E16" s="74">
        <f t="shared" si="0"/>
        <v>288.40315031266073</v>
      </c>
    </row>
    <row r="17" spans="4:5" x14ac:dyDescent="0.25">
      <c r="D17">
        <v>0.1</v>
      </c>
      <c r="E17" s="74">
        <f t="shared" si="0"/>
        <v>251.18864315095828</v>
      </c>
    </row>
    <row r="18" spans="4:5" x14ac:dyDescent="0.25">
      <c r="D18">
        <v>0.11</v>
      </c>
      <c r="E18" s="74">
        <f t="shared" si="0"/>
        <v>218.77616239495524</v>
      </c>
    </row>
    <row r="19" spans="4:5" x14ac:dyDescent="0.25">
      <c r="D19">
        <v>0.12</v>
      </c>
      <c r="E19" s="74">
        <f t="shared" si="0"/>
        <v>190.54607179632498</v>
      </c>
    </row>
    <row r="20" spans="4:5" x14ac:dyDescent="0.25">
      <c r="D20">
        <v>0.13</v>
      </c>
      <c r="E20" s="74">
        <f t="shared" si="0"/>
        <v>165.95869074375608</v>
      </c>
    </row>
    <row r="21" spans="4:5" x14ac:dyDescent="0.25">
      <c r="D21">
        <v>0.14000000000000001</v>
      </c>
      <c r="E21" s="74">
        <f t="shared" si="0"/>
        <v>144.54397707459285</v>
      </c>
    </row>
    <row r="22" spans="4:5" x14ac:dyDescent="0.25">
      <c r="D22">
        <v>0.15</v>
      </c>
      <c r="E22" s="74">
        <f t="shared" si="0"/>
        <v>125.89254117941665</v>
      </c>
    </row>
    <row r="23" spans="4:5" x14ac:dyDescent="0.25">
      <c r="D23">
        <v>0.16</v>
      </c>
      <c r="E23" s="74">
        <f t="shared" si="0"/>
        <v>109.64781961431861</v>
      </c>
    </row>
    <row r="24" spans="4:5" x14ac:dyDescent="0.25">
      <c r="D24">
        <v>0.17</v>
      </c>
      <c r="E24" s="74">
        <f t="shared" si="0"/>
        <v>95.49925860214357</v>
      </c>
    </row>
    <row r="25" spans="4:5" x14ac:dyDescent="0.25">
      <c r="D25">
        <v>0.18</v>
      </c>
      <c r="E25" s="74">
        <f t="shared" si="0"/>
        <v>83.176377110267126</v>
      </c>
    </row>
    <row r="26" spans="4:5" x14ac:dyDescent="0.25">
      <c r="D26">
        <v>0.19</v>
      </c>
      <c r="E26" s="74">
        <f t="shared" si="0"/>
        <v>72.443596007499067</v>
      </c>
    </row>
    <row r="27" spans="4:5" x14ac:dyDescent="0.25">
      <c r="D27">
        <v>0.2</v>
      </c>
      <c r="E27" s="74">
        <f t="shared" si="0"/>
        <v>63.095734448019471</v>
      </c>
    </row>
    <row r="28" spans="4:5" x14ac:dyDescent="0.25">
      <c r="D28">
        <v>0.21</v>
      </c>
      <c r="E28" s="74">
        <f t="shared" si="0"/>
        <v>54.95408738576252</v>
      </c>
    </row>
    <row r="29" spans="4:5" x14ac:dyDescent="0.25">
      <c r="D29">
        <v>0.22</v>
      </c>
      <c r="E29" s="74">
        <f t="shared" si="0"/>
        <v>47.863009232263813</v>
      </c>
    </row>
    <row r="30" spans="4:5" x14ac:dyDescent="0.25">
      <c r="D30">
        <v>0.23</v>
      </c>
      <c r="E30" s="74">
        <f t="shared" si="0"/>
        <v>41.686938347033561</v>
      </c>
    </row>
    <row r="31" spans="4:5" x14ac:dyDescent="0.25">
      <c r="D31">
        <v>0.24</v>
      </c>
      <c r="E31" s="74">
        <f t="shared" si="0"/>
        <v>36.307805477010191</v>
      </c>
    </row>
    <row r="32" spans="4:5" x14ac:dyDescent="0.25">
      <c r="D32">
        <v>0.25</v>
      </c>
      <c r="E32" s="74">
        <f t="shared" si="0"/>
        <v>31.622776601683803</v>
      </c>
    </row>
    <row r="33" spans="4:5" x14ac:dyDescent="0.25">
      <c r="D33">
        <v>0.26</v>
      </c>
      <c r="E33" s="74">
        <f t="shared" si="0"/>
        <v>27.542287033381641</v>
      </c>
    </row>
    <row r="34" spans="4:5" x14ac:dyDescent="0.25">
      <c r="D34">
        <v>0.27</v>
      </c>
      <c r="E34" s="74">
        <f t="shared" si="0"/>
        <v>23.988329190194907</v>
      </c>
    </row>
    <row r="35" spans="4:5" x14ac:dyDescent="0.25">
      <c r="D35">
        <v>0.28000000000000003</v>
      </c>
      <c r="E35" s="74">
        <f t="shared" si="0"/>
        <v>20.892961308540418</v>
      </c>
    </row>
    <row r="36" spans="4:5" x14ac:dyDescent="0.25">
      <c r="D36">
        <v>0.28999999999999998</v>
      </c>
      <c r="E36" s="74">
        <f t="shared" si="0"/>
        <v>18.197008586099834</v>
      </c>
    </row>
    <row r="37" spans="4:5" x14ac:dyDescent="0.25">
      <c r="D37">
        <v>0.3</v>
      </c>
      <c r="E37" s="74">
        <f t="shared" si="0"/>
        <v>15.848931924611115</v>
      </c>
    </row>
    <row r="38" spans="4:5" x14ac:dyDescent="0.25">
      <c r="D38">
        <v>0.31</v>
      </c>
      <c r="E38" s="74">
        <f t="shared" si="0"/>
        <v>13.803842646028839</v>
      </c>
    </row>
    <row r="39" spans="4:5" ht="14.45" x14ac:dyDescent="0.3">
      <c r="D39">
        <v>0.32</v>
      </c>
      <c r="E39" s="74">
        <f t="shared" si="0"/>
        <v>12.022644346174133</v>
      </c>
    </row>
    <row r="40" spans="4:5" ht="14.45" x14ac:dyDescent="0.3">
      <c r="D40">
        <v>0.33</v>
      </c>
      <c r="E40" s="74">
        <f t="shared" si="0"/>
        <v>10.471285480508985</v>
      </c>
    </row>
    <row r="41" spans="4:5" ht="14.45" x14ac:dyDescent="0.3">
      <c r="D41">
        <v>0.34</v>
      </c>
      <c r="E41" s="74">
        <f t="shared" si="0"/>
        <v>9.1201083935590912</v>
      </c>
    </row>
    <row r="42" spans="4:5" ht="14.45" x14ac:dyDescent="0.3">
      <c r="D42">
        <v>0.35</v>
      </c>
      <c r="E42" s="74">
        <f t="shared" si="0"/>
        <v>7.9432823472428247</v>
      </c>
    </row>
    <row r="43" spans="4:5" ht="14.45" x14ac:dyDescent="0.3">
      <c r="D43">
        <v>0.36</v>
      </c>
      <c r="E43" s="74">
        <f t="shared" si="0"/>
        <v>6.9183097091893631</v>
      </c>
    </row>
    <row r="44" spans="4:5" ht="14.45" x14ac:dyDescent="0.3">
      <c r="D44">
        <v>0.37</v>
      </c>
      <c r="E44" s="74">
        <f t="shared" si="0"/>
        <v>6.0255958607435822</v>
      </c>
    </row>
    <row r="45" spans="4:5" ht="14.45" x14ac:dyDescent="0.3">
      <c r="D45">
        <v>0.38</v>
      </c>
      <c r="E45" s="74">
        <f t="shared" si="0"/>
        <v>5.2480746024977236</v>
      </c>
    </row>
    <row r="46" spans="4:5" ht="14.45" x14ac:dyDescent="0.3">
      <c r="D46">
        <v>0.39</v>
      </c>
      <c r="E46" s="74">
        <f t="shared" si="0"/>
        <v>4.5708818961487525</v>
      </c>
    </row>
    <row r="47" spans="4:5" ht="14.45" x14ac:dyDescent="0.3">
      <c r="D47">
        <v>0.4</v>
      </c>
      <c r="E47" s="74">
        <f t="shared" si="0"/>
        <v>3.98107170553497</v>
      </c>
    </row>
    <row r="48" spans="4:5" ht="14.45" x14ac:dyDescent="0.3">
      <c r="D48">
        <v>0.41</v>
      </c>
      <c r="E48" s="74">
        <f t="shared" si="0"/>
        <v>3.4673685045253206</v>
      </c>
    </row>
    <row r="49" spans="4:5" x14ac:dyDescent="0.25">
      <c r="D49">
        <v>0.42</v>
      </c>
      <c r="E49" s="74">
        <f t="shared" si="0"/>
        <v>3.0199517204020196</v>
      </c>
    </row>
    <row r="50" spans="4:5" x14ac:dyDescent="0.25">
      <c r="D50">
        <v>0.43</v>
      </c>
      <c r="E50" s="74">
        <f t="shared" si="0"/>
        <v>2.6302679918953844</v>
      </c>
    </row>
    <row r="51" spans="4:5" x14ac:dyDescent="0.25">
      <c r="D51">
        <v>0.44</v>
      </c>
      <c r="E51" s="74">
        <f t="shared" si="0"/>
        <v>2.2908676527677749</v>
      </c>
    </row>
    <row r="52" spans="4:5" x14ac:dyDescent="0.25">
      <c r="D52">
        <v>0.45</v>
      </c>
      <c r="E52" s="74">
        <f t="shared" si="0"/>
        <v>1.9952623149688811</v>
      </c>
    </row>
    <row r="53" spans="4:5" x14ac:dyDescent="0.25">
      <c r="D53">
        <v>0.46</v>
      </c>
      <c r="E53" s="74">
        <f t="shared" si="0"/>
        <v>1.7378008287493765</v>
      </c>
    </row>
    <row r="54" spans="4:5" x14ac:dyDescent="0.25">
      <c r="D54">
        <v>0.47</v>
      </c>
      <c r="E54" s="74">
        <f t="shared" si="0"/>
        <v>1.5135612484362087</v>
      </c>
    </row>
    <row r="55" spans="4:5" x14ac:dyDescent="0.25">
      <c r="D55">
        <v>0.48</v>
      </c>
      <c r="E55" s="74">
        <f t="shared" si="0"/>
        <v>1.3182567385564075</v>
      </c>
    </row>
    <row r="56" spans="4:5" x14ac:dyDescent="0.25">
      <c r="D56">
        <v>0.49</v>
      </c>
      <c r="E56" s="74">
        <f t="shared" si="0"/>
        <v>1.1481536214968828</v>
      </c>
    </row>
    <row r="57" spans="4:5" x14ac:dyDescent="0.25">
      <c r="D57">
        <v>0.5</v>
      </c>
      <c r="E57" s="74">
        <f t="shared" si="0"/>
        <v>1</v>
      </c>
    </row>
    <row r="58" spans="4:5" x14ac:dyDescent="0.25">
      <c r="D58">
        <v>0.51</v>
      </c>
      <c r="E58" s="74">
        <f t="shared" si="0"/>
        <v>0.87096358995608059</v>
      </c>
    </row>
    <row r="59" spans="4:5" x14ac:dyDescent="0.25">
      <c r="D59">
        <v>0.52</v>
      </c>
      <c r="E59" s="74">
        <f t="shared" si="0"/>
        <v>0.75857757502918355</v>
      </c>
    </row>
    <row r="60" spans="4:5" x14ac:dyDescent="0.25">
      <c r="D60">
        <v>0.53</v>
      </c>
      <c r="E60" s="74">
        <f t="shared" si="0"/>
        <v>0.66069344800759577</v>
      </c>
    </row>
    <row r="61" spans="4:5" x14ac:dyDescent="0.25">
      <c r="D61">
        <v>0.54</v>
      </c>
      <c r="E61" s="74">
        <f t="shared" si="0"/>
        <v>0.57543993733715659</v>
      </c>
    </row>
    <row r="62" spans="4:5" x14ac:dyDescent="0.25">
      <c r="D62">
        <v>0.55000000000000004</v>
      </c>
      <c r="E62" s="74">
        <f t="shared" si="0"/>
        <v>0.50118723362727191</v>
      </c>
    </row>
    <row r="63" spans="4:5" x14ac:dyDescent="0.25">
      <c r="D63">
        <v>0.56000000000000005</v>
      </c>
      <c r="E63" s="74">
        <f t="shared" si="0"/>
        <v>0.4365158322401656</v>
      </c>
    </row>
    <row r="64" spans="4:5" x14ac:dyDescent="0.25">
      <c r="D64">
        <v>0.56999999999999995</v>
      </c>
      <c r="E64" s="74">
        <f t="shared" si="0"/>
        <v>0.3801893963205612</v>
      </c>
    </row>
    <row r="65" spans="4:5" x14ac:dyDescent="0.25">
      <c r="D65">
        <v>0.57999999999999996</v>
      </c>
      <c r="E65" s="74">
        <f t="shared" si="0"/>
        <v>0.33113112148259144</v>
      </c>
    </row>
    <row r="66" spans="4:5" x14ac:dyDescent="0.25">
      <c r="D66">
        <v>0.59</v>
      </c>
      <c r="E66" s="74">
        <f t="shared" si="0"/>
        <v>0.28840315031266056</v>
      </c>
    </row>
    <row r="67" spans="4:5" x14ac:dyDescent="0.25">
      <c r="D67">
        <v>0.6</v>
      </c>
      <c r="E67" s="74">
        <f t="shared" si="0"/>
        <v>0.25118864315095818</v>
      </c>
    </row>
    <row r="68" spans="4:5" x14ac:dyDescent="0.25">
      <c r="D68">
        <v>0.61</v>
      </c>
      <c r="E68" s="74">
        <f t="shared" si="0"/>
        <v>0.21877616239495515</v>
      </c>
    </row>
    <row r="69" spans="4:5" x14ac:dyDescent="0.25">
      <c r="D69">
        <v>0.62</v>
      </c>
      <c r="E69" s="74">
        <f t="shared" si="0"/>
        <v>0.1905460717963248</v>
      </c>
    </row>
    <row r="70" spans="4:5" x14ac:dyDescent="0.25">
      <c r="D70">
        <v>0.63</v>
      </c>
      <c r="E70" s="74">
        <f t="shared" si="0"/>
        <v>0.16595869074375594</v>
      </c>
    </row>
    <row r="71" spans="4:5" x14ac:dyDescent="0.25">
      <c r="D71">
        <v>0.64</v>
      </c>
      <c r="E71" s="74">
        <f t="shared" si="0"/>
        <v>0.14454397707459279</v>
      </c>
    </row>
    <row r="72" spans="4:5" x14ac:dyDescent="0.25">
      <c r="D72">
        <v>0.65</v>
      </c>
      <c r="E72" s="74">
        <f t="shared" ref="E72:E107" si="1">$C$4^((LOG($C$3)-LOG($C$2))*(1-D72)+LOG($C$2))</f>
        <v>0.12589254117941656</v>
      </c>
    </row>
    <row r="73" spans="4:5" x14ac:dyDescent="0.25">
      <c r="D73">
        <v>0.66</v>
      </c>
      <c r="E73" s="74">
        <f t="shared" si="1"/>
        <v>0.10964781961431849</v>
      </c>
    </row>
    <row r="74" spans="4:5" x14ac:dyDescent="0.25">
      <c r="D74">
        <v>0.67</v>
      </c>
      <c r="E74" s="74">
        <f t="shared" si="1"/>
        <v>9.5499258602143505E-2</v>
      </c>
    </row>
    <row r="75" spans="4:5" x14ac:dyDescent="0.25">
      <c r="D75">
        <v>0.68</v>
      </c>
      <c r="E75" s="74">
        <f t="shared" si="1"/>
        <v>8.3176377110267041E-2</v>
      </c>
    </row>
    <row r="76" spans="4:5" x14ac:dyDescent="0.25">
      <c r="D76">
        <v>0.69</v>
      </c>
      <c r="E76" s="74">
        <f t="shared" si="1"/>
        <v>7.2443596007499056E-2</v>
      </c>
    </row>
    <row r="77" spans="4:5" x14ac:dyDescent="0.25">
      <c r="D77">
        <v>0.7</v>
      </c>
      <c r="E77" s="74">
        <f t="shared" si="1"/>
        <v>6.3095734448019344E-2</v>
      </c>
    </row>
    <row r="78" spans="4:5" x14ac:dyDescent="0.25">
      <c r="D78">
        <v>0.71</v>
      </c>
      <c r="E78" s="74">
        <f t="shared" si="1"/>
        <v>5.4954087385762455E-2</v>
      </c>
    </row>
    <row r="79" spans="4:5" x14ac:dyDescent="0.25">
      <c r="D79">
        <v>0.72</v>
      </c>
      <c r="E79" s="74">
        <f t="shared" si="1"/>
        <v>4.7863009232263838E-2</v>
      </c>
    </row>
    <row r="80" spans="4:5" x14ac:dyDescent="0.25">
      <c r="D80">
        <v>0.73</v>
      </c>
      <c r="E80" s="74">
        <f t="shared" si="1"/>
        <v>4.1686938347033534E-2</v>
      </c>
    </row>
    <row r="81" spans="4:5" x14ac:dyDescent="0.25">
      <c r="D81">
        <v>0.74</v>
      </c>
      <c r="E81" s="74">
        <f t="shared" si="1"/>
        <v>3.6307805477010131E-2</v>
      </c>
    </row>
    <row r="82" spans="4:5" x14ac:dyDescent="0.25">
      <c r="D82">
        <v>0.75</v>
      </c>
      <c r="E82" s="74">
        <f t="shared" si="1"/>
        <v>3.1622776601683784E-2</v>
      </c>
    </row>
    <row r="83" spans="4:5" x14ac:dyDescent="0.25">
      <c r="D83">
        <v>0.76</v>
      </c>
      <c r="E83" s="74">
        <f t="shared" si="1"/>
        <v>2.7542287033381647E-2</v>
      </c>
    </row>
    <row r="84" spans="4:5" x14ac:dyDescent="0.25">
      <c r="D84">
        <v>0.77</v>
      </c>
      <c r="E84" s="74">
        <f t="shared" si="1"/>
        <v>2.3988329190194894E-2</v>
      </c>
    </row>
    <row r="85" spans="4:5" x14ac:dyDescent="0.25">
      <c r="D85">
        <v>0.78</v>
      </c>
      <c r="E85" s="74">
        <f t="shared" si="1"/>
        <v>2.0892961308540375E-2</v>
      </c>
    </row>
    <row r="86" spans="4:5" x14ac:dyDescent="0.25">
      <c r="D86">
        <v>0.79</v>
      </c>
      <c r="E86" s="74">
        <f t="shared" si="1"/>
        <v>1.8197008586099812E-2</v>
      </c>
    </row>
    <row r="87" spans="4:5" x14ac:dyDescent="0.25">
      <c r="D87">
        <v>0.8</v>
      </c>
      <c r="E87" s="74">
        <f t="shared" si="1"/>
        <v>1.5848931924611124E-2</v>
      </c>
    </row>
    <row r="88" spans="4:5" x14ac:dyDescent="0.25">
      <c r="D88">
        <v>0.81</v>
      </c>
      <c r="E88" s="74">
        <f t="shared" si="1"/>
        <v>1.3803842646028837E-2</v>
      </c>
    </row>
    <row r="89" spans="4:5" x14ac:dyDescent="0.25">
      <c r="D89">
        <v>0.82</v>
      </c>
      <c r="E89" s="74">
        <f t="shared" si="1"/>
        <v>1.2022644346174135E-2</v>
      </c>
    </row>
    <row r="90" spans="4:5" x14ac:dyDescent="0.25">
      <c r="D90">
        <v>0.83</v>
      </c>
      <c r="E90" s="74">
        <f t="shared" si="1"/>
        <v>1.0471285480508997E-2</v>
      </c>
    </row>
    <row r="91" spans="4:5" x14ac:dyDescent="0.25">
      <c r="D91">
        <v>0.84</v>
      </c>
      <c r="E91" s="74">
        <f t="shared" si="1"/>
        <v>9.1201083935590881E-3</v>
      </c>
    </row>
    <row r="92" spans="4:5" x14ac:dyDescent="0.25">
      <c r="D92">
        <v>0.85</v>
      </c>
      <c r="E92" s="74">
        <f t="shared" si="1"/>
        <v>7.943282347242819E-3</v>
      </c>
    </row>
    <row r="93" spans="4:5" x14ac:dyDescent="0.25">
      <c r="D93">
        <v>0.86</v>
      </c>
      <c r="E93" s="74">
        <f t="shared" si="1"/>
        <v>6.9183097091893601E-3</v>
      </c>
    </row>
    <row r="94" spans="4:5" x14ac:dyDescent="0.25">
      <c r="D94">
        <v>0.87</v>
      </c>
      <c r="E94" s="74">
        <f t="shared" si="1"/>
        <v>6.025595860743577E-3</v>
      </c>
    </row>
    <row r="95" spans="4:5" x14ac:dyDescent="0.25">
      <c r="D95">
        <v>0.88</v>
      </c>
      <c r="E95" s="74">
        <f t="shared" si="1"/>
        <v>5.2480746024977185E-3</v>
      </c>
    </row>
    <row r="96" spans="4:5" x14ac:dyDescent="0.25">
      <c r="D96">
        <v>0.89</v>
      </c>
      <c r="E96" s="74">
        <f t="shared" si="1"/>
        <v>4.5708818961487504E-3</v>
      </c>
    </row>
    <row r="97" spans="4:5" x14ac:dyDescent="0.25">
      <c r="D97">
        <v>0.9</v>
      </c>
      <c r="E97" s="74">
        <f t="shared" si="1"/>
        <v>3.9810717055349682E-3</v>
      </c>
    </row>
    <row r="98" spans="4:5" x14ac:dyDescent="0.25">
      <c r="D98">
        <v>0.91</v>
      </c>
      <c r="E98" s="74">
        <f t="shared" si="1"/>
        <v>3.4673685045253149E-3</v>
      </c>
    </row>
    <row r="99" spans="4:5" x14ac:dyDescent="0.25">
      <c r="D99">
        <v>0.92</v>
      </c>
      <c r="E99" s="74">
        <f t="shared" si="1"/>
        <v>3.0199517204020109E-3</v>
      </c>
    </row>
    <row r="100" spans="4:5" x14ac:dyDescent="0.25">
      <c r="D100">
        <v>0.93</v>
      </c>
      <c r="E100" s="74">
        <f t="shared" si="1"/>
        <v>2.6302679918953791E-3</v>
      </c>
    </row>
    <row r="101" spans="4:5" x14ac:dyDescent="0.25">
      <c r="D101">
        <v>0.94</v>
      </c>
      <c r="E101" s="74">
        <f t="shared" si="1"/>
        <v>2.2908676527677737E-3</v>
      </c>
    </row>
    <row r="102" spans="4:5" x14ac:dyDescent="0.25">
      <c r="D102">
        <v>0.95</v>
      </c>
      <c r="E102" s="74">
        <f t="shared" si="1"/>
        <v>1.9952623149688798E-3</v>
      </c>
    </row>
    <row r="103" spans="4:5" x14ac:dyDescent="0.25">
      <c r="D103">
        <v>0.96</v>
      </c>
      <c r="E103" s="74">
        <f t="shared" si="1"/>
        <v>1.737800828749375E-3</v>
      </c>
    </row>
    <row r="104" spans="4:5" x14ac:dyDescent="0.25">
      <c r="D104">
        <v>0.97</v>
      </c>
      <c r="E104" s="74">
        <f t="shared" si="1"/>
        <v>1.5135612484362072E-3</v>
      </c>
    </row>
    <row r="105" spans="4:5" x14ac:dyDescent="0.25">
      <c r="D105">
        <v>0.98</v>
      </c>
      <c r="E105" s="74">
        <f t="shared" si="1"/>
        <v>1.3182567385564071E-3</v>
      </c>
    </row>
    <row r="106" spans="4:5" x14ac:dyDescent="0.25">
      <c r="D106">
        <v>0.99</v>
      </c>
      <c r="E106" s="74">
        <f t="shared" si="1"/>
        <v>1.1481536214968825E-3</v>
      </c>
    </row>
    <row r="107" spans="4:5" x14ac:dyDescent="0.25">
      <c r="D107">
        <v>1</v>
      </c>
      <c r="E107" s="74">
        <f t="shared" si="1"/>
        <v>1E-3</v>
      </c>
    </row>
  </sheetData>
  <pageMargins left="0.7" right="0.7" top="0.75" bottom="0.75" header="0.3" footer="0.3"/>
  <pageSetup orientation="portrait" horizont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17"/>
  <sheetViews>
    <sheetView zoomScale="85" zoomScaleNormal="85" workbookViewId="0">
      <selection activeCell="C13" sqref="C13"/>
    </sheetView>
  </sheetViews>
  <sheetFormatPr defaultRowHeight="15" x14ac:dyDescent="0.25"/>
  <cols>
    <col min="2" max="2" width="75.28515625" customWidth="1"/>
    <col min="3" max="3" width="42.5703125" customWidth="1"/>
    <col min="4" max="4" width="64.5703125" customWidth="1"/>
  </cols>
  <sheetData>
    <row r="1" spans="3:4" ht="15.75" thickBot="1" x14ac:dyDescent="0.3"/>
    <row r="2" spans="3:4" ht="15" customHeight="1" thickBot="1" x14ac:dyDescent="0.3">
      <c r="C2" s="88" t="s">
        <v>99</v>
      </c>
      <c r="D2" s="89"/>
    </row>
    <row r="3" spans="3:4" ht="15.75" thickBot="1" x14ac:dyDescent="0.3">
      <c r="C3" s="14" t="s">
        <v>97</v>
      </c>
      <c r="D3" s="13" t="s">
        <v>278</v>
      </c>
    </row>
    <row r="4" spans="3:4" ht="30.75" thickBot="1" x14ac:dyDescent="0.3">
      <c r="C4" s="15" t="s">
        <v>280</v>
      </c>
      <c r="D4" s="73" t="s">
        <v>279</v>
      </c>
    </row>
    <row r="5" spans="3:4" ht="30.75" thickBot="1" x14ac:dyDescent="0.3">
      <c r="C5" s="16" t="s">
        <v>282</v>
      </c>
      <c r="D5" s="73" t="s">
        <v>98</v>
      </c>
    </row>
    <row r="6" spans="3:4" ht="15.75" thickBot="1" x14ac:dyDescent="0.3">
      <c r="C6" s="16" t="s">
        <v>281</v>
      </c>
      <c r="D6" s="73" t="s">
        <v>100</v>
      </c>
    </row>
    <row r="7" spans="3:4" ht="30.75" thickBot="1" x14ac:dyDescent="0.3">
      <c r="C7" s="16" t="s">
        <v>283</v>
      </c>
      <c r="D7" s="72" t="s">
        <v>284</v>
      </c>
    </row>
    <row r="8" spans="3:4" ht="15.75" thickBot="1" x14ac:dyDescent="0.3">
      <c r="C8" s="16" t="s">
        <v>285</v>
      </c>
      <c r="D8" s="73" t="s">
        <v>101</v>
      </c>
    </row>
    <row r="9" spans="3:4" ht="15.75" thickBot="1" x14ac:dyDescent="0.3">
      <c r="C9" s="16" t="s">
        <v>286</v>
      </c>
      <c r="D9" s="73" t="s">
        <v>277</v>
      </c>
    </row>
    <row r="10" spans="3:4" ht="15.75" thickBot="1" x14ac:dyDescent="0.3">
      <c r="C10" s="16" t="s">
        <v>294</v>
      </c>
      <c r="D10" s="73" t="s">
        <v>295</v>
      </c>
    </row>
    <row r="11" spans="3:4" ht="15.75" thickBot="1" x14ac:dyDescent="0.3">
      <c r="C11" s="17" t="s">
        <v>294</v>
      </c>
      <c r="D11" s="73" t="s">
        <v>293</v>
      </c>
    </row>
    <row r="12" spans="3:4" ht="15.75" thickBot="1" x14ac:dyDescent="0.3">
      <c r="C12" s="90" t="s">
        <v>103</v>
      </c>
      <c r="D12" s="91"/>
    </row>
    <row r="13" spans="3:4" ht="60.75" thickBot="1" x14ac:dyDescent="0.3">
      <c r="C13" s="15" t="s">
        <v>287</v>
      </c>
      <c r="D13" s="71" t="s">
        <v>296</v>
      </c>
    </row>
    <row r="14" spans="3:4" ht="15.75" thickBot="1" x14ac:dyDescent="0.3">
      <c r="C14" s="16" t="s">
        <v>288</v>
      </c>
      <c r="D14" s="71" t="s">
        <v>277</v>
      </c>
    </row>
    <row r="15" spans="3:4" ht="15.75" thickBot="1" x14ac:dyDescent="0.3">
      <c r="C15" s="16" t="s">
        <v>289</v>
      </c>
      <c r="D15" s="71" t="s">
        <v>102</v>
      </c>
    </row>
    <row r="16" spans="3:4" ht="15.75" thickBot="1" x14ac:dyDescent="0.3">
      <c r="C16" s="16" t="s">
        <v>291</v>
      </c>
      <c r="D16" s="70" t="s">
        <v>292</v>
      </c>
    </row>
    <row r="17" spans="3:4" ht="15.75" thickBot="1" x14ac:dyDescent="0.3">
      <c r="C17" s="17" t="s">
        <v>290</v>
      </c>
      <c r="D17" s="70" t="s">
        <v>276</v>
      </c>
    </row>
  </sheetData>
  <mergeCells count="2">
    <mergeCell ref="C2:D2"/>
    <mergeCell ref="C12:D1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B1" workbookViewId="0">
      <selection activeCell="C28" sqref="C28"/>
    </sheetView>
  </sheetViews>
  <sheetFormatPr defaultRowHeight="15" x14ac:dyDescent="0.25"/>
  <cols>
    <col min="1" max="1" width="6.7109375" customWidth="1"/>
    <col min="2" max="2" width="33.28515625" customWidth="1"/>
    <col min="3" max="3" width="22.7109375" customWidth="1"/>
    <col min="6" max="6" width="6.140625" customWidth="1"/>
    <col min="7" max="7" width="29.140625" customWidth="1"/>
    <col min="8" max="8" width="32.7109375" customWidth="1"/>
    <col min="9" max="9" width="13.85546875" customWidth="1"/>
    <col min="10" max="10" width="23.42578125" customWidth="1"/>
  </cols>
  <sheetData>
    <row r="1" spans="1:10" ht="15.75" thickBot="1" x14ac:dyDescent="0.3"/>
    <row r="2" spans="1:10" ht="16.5" thickBot="1" x14ac:dyDescent="0.3">
      <c r="A2" s="92" t="s">
        <v>112</v>
      </c>
      <c r="B2" s="93"/>
      <c r="C2" s="94"/>
    </row>
    <row r="3" spans="1:10" ht="26.25" customHeight="1" thickBot="1" x14ac:dyDescent="0.3">
      <c r="A3" s="19" t="s">
        <v>114</v>
      </c>
      <c r="B3" s="20" t="s">
        <v>115</v>
      </c>
      <c r="C3" s="21" t="s">
        <v>116</v>
      </c>
      <c r="F3" s="82" t="s">
        <v>113</v>
      </c>
      <c r="G3" s="83"/>
      <c r="H3" s="83"/>
      <c r="I3" s="83"/>
      <c r="J3" s="84"/>
    </row>
    <row r="4" spans="1:10" ht="25.5" x14ac:dyDescent="0.25">
      <c r="A4" s="25">
        <v>1</v>
      </c>
      <c r="B4" s="26" t="s">
        <v>224</v>
      </c>
      <c r="C4" s="27"/>
      <c r="F4" s="23" t="s">
        <v>117</v>
      </c>
      <c r="G4" s="23" t="s">
        <v>91</v>
      </c>
      <c r="H4" s="24" t="s">
        <v>118</v>
      </c>
      <c r="I4" s="24" t="s">
        <v>119</v>
      </c>
      <c r="J4" s="21" t="s">
        <v>116</v>
      </c>
    </row>
    <row r="5" spans="1:10" x14ac:dyDescent="0.25">
      <c r="A5" s="25">
        <v>2</v>
      </c>
      <c r="B5" s="26" t="s">
        <v>225</v>
      </c>
      <c r="C5" s="27" t="s">
        <v>237</v>
      </c>
      <c r="F5" s="65">
        <v>1</v>
      </c>
      <c r="G5" s="31" t="s">
        <v>242</v>
      </c>
      <c r="H5" s="31" t="s">
        <v>225</v>
      </c>
      <c r="I5" s="31" t="s">
        <v>88</v>
      </c>
      <c r="J5" s="32" t="s">
        <v>237</v>
      </c>
    </row>
    <row r="6" spans="1:10" x14ac:dyDescent="0.25">
      <c r="A6" s="25">
        <v>3</v>
      </c>
      <c r="B6" s="26" t="s">
        <v>228</v>
      </c>
      <c r="C6" s="27" t="s">
        <v>238</v>
      </c>
      <c r="F6" s="65">
        <v>2</v>
      </c>
      <c r="G6" s="31" t="s">
        <v>225</v>
      </c>
      <c r="H6" s="31" t="s">
        <v>229</v>
      </c>
      <c r="I6" s="31" t="s">
        <v>88</v>
      </c>
      <c r="J6" s="32" t="s">
        <v>239</v>
      </c>
    </row>
    <row r="7" spans="1:10" x14ac:dyDescent="0.25">
      <c r="A7" s="25">
        <v>4</v>
      </c>
      <c r="B7" s="26" t="s">
        <v>229</v>
      </c>
      <c r="C7" s="27" t="s">
        <v>239</v>
      </c>
      <c r="F7" s="65">
        <v>3</v>
      </c>
      <c r="G7" s="31" t="s">
        <v>225</v>
      </c>
      <c r="H7" s="31" t="s">
        <v>243</v>
      </c>
      <c r="I7" s="31" t="s">
        <v>88</v>
      </c>
      <c r="J7" s="32" t="s">
        <v>238</v>
      </c>
    </row>
    <row r="8" spans="1:10" x14ac:dyDescent="0.25">
      <c r="A8" s="25">
        <v>5</v>
      </c>
      <c r="B8" s="26" t="s">
        <v>230</v>
      </c>
      <c r="C8" s="27" t="s">
        <v>230</v>
      </c>
      <c r="F8" s="65">
        <v>4</v>
      </c>
      <c r="G8" s="31" t="s">
        <v>229</v>
      </c>
      <c r="H8" s="31" t="s">
        <v>226</v>
      </c>
      <c r="I8" s="31" t="s">
        <v>88</v>
      </c>
      <c r="J8" s="32" t="s">
        <v>226</v>
      </c>
    </row>
    <row r="9" spans="1:10" x14ac:dyDescent="0.25">
      <c r="A9" s="25">
        <v>6</v>
      </c>
      <c r="B9" s="26" t="s">
        <v>226</v>
      </c>
      <c r="C9" s="27" t="s">
        <v>226</v>
      </c>
      <c r="F9" s="65">
        <v>5</v>
      </c>
      <c r="G9" s="31" t="s">
        <v>229</v>
      </c>
      <c r="H9" s="31" t="s">
        <v>227</v>
      </c>
      <c r="I9" s="31" t="s">
        <v>90</v>
      </c>
      <c r="J9" s="32"/>
    </row>
    <row r="10" spans="1:10" x14ac:dyDescent="0.25">
      <c r="A10" s="25">
        <v>7</v>
      </c>
      <c r="B10" s="26" t="s">
        <v>231</v>
      </c>
      <c r="C10" s="27" t="s">
        <v>240</v>
      </c>
      <c r="F10" s="65">
        <v>6</v>
      </c>
      <c r="G10" s="31" t="s">
        <v>243</v>
      </c>
      <c r="H10" s="31" t="s">
        <v>230</v>
      </c>
      <c r="I10" s="31" t="s">
        <v>88</v>
      </c>
      <c r="J10" s="32" t="s">
        <v>230</v>
      </c>
    </row>
    <row r="11" spans="1:10" x14ac:dyDescent="0.25">
      <c r="A11" s="25">
        <v>8</v>
      </c>
      <c r="B11" s="26" t="s">
        <v>227</v>
      </c>
      <c r="C11" s="27" t="s">
        <v>241</v>
      </c>
      <c r="F11" s="65">
        <v>7</v>
      </c>
      <c r="G11" s="31" t="s">
        <v>243</v>
      </c>
      <c r="H11" s="31" t="s">
        <v>231</v>
      </c>
      <c r="I11" s="31" t="s">
        <v>90</v>
      </c>
      <c r="J11" s="32"/>
    </row>
    <row r="12" spans="1:10" x14ac:dyDescent="0.25">
      <c r="A12" s="25">
        <v>9</v>
      </c>
      <c r="B12" s="26" t="s">
        <v>232</v>
      </c>
      <c r="C12" s="27"/>
      <c r="F12" s="65">
        <v>8</v>
      </c>
      <c r="G12" s="31" t="s">
        <v>226</v>
      </c>
      <c r="H12" s="31" t="s">
        <v>227</v>
      </c>
      <c r="I12" s="31" t="s">
        <v>90</v>
      </c>
      <c r="J12" s="32" t="s">
        <v>241</v>
      </c>
    </row>
    <row r="13" spans="1:10" x14ac:dyDescent="0.25">
      <c r="A13" s="25">
        <v>10</v>
      </c>
      <c r="B13" s="26" t="s">
        <v>233</v>
      </c>
      <c r="C13" s="27"/>
      <c r="F13" s="65">
        <v>9</v>
      </c>
      <c r="G13" s="31" t="s">
        <v>226</v>
      </c>
      <c r="H13" s="31" t="s">
        <v>244</v>
      </c>
      <c r="I13" s="31" t="s">
        <v>129</v>
      </c>
      <c r="J13" s="32"/>
    </row>
    <row r="14" spans="1:10" x14ac:dyDescent="0.25">
      <c r="A14" s="25">
        <v>11</v>
      </c>
      <c r="B14" s="26" t="s">
        <v>234</v>
      </c>
      <c r="C14" s="27"/>
      <c r="F14" s="65">
        <v>10</v>
      </c>
      <c r="G14" s="31" t="s">
        <v>244</v>
      </c>
      <c r="H14" s="31" t="s">
        <v>227</v>
      </c>
      <c r="I14" s="31" t="s">
        <v>88</v>
      </c>
      <c r="J14" s="32"/>
    </row>
    <row r="15" spans="1:10" x14ac:dyDescent="0.25">
      <c r="A15" s="25">
        <v>12</v>
      </c>
      <c r="B15" s="26" t="s">
        <v>249</v>
      </c>
      <c r="C15" s="27"/>
      <c r="F15" s="65">
        <v>11</v>
      </c>
      <c r="G15" s="31" t="s">
        <v>230</v>
      </c>
      <c r="H15" s="31" t="s">
        <v>231</v>
      </c>
      <c r="I15" s="31" t="s">
        <v>90</v>
      </c>
      <c r="J15" s="32" t="s">
        <v>240</v>
      </c>
    </row>
    <row r="16" spans="1:10" x14ac:dyDescent="0.25">
      <c r="A16" s="25">
        <v>13</v>
      </c>
      <c r="B16" s="26" t="s">
        <v>250</v>
      </c>
      <c r="C16" s="27"/>
      <c r="F16" s="65">
        <v>12</v>
      </c>
      <c r="G16" s="31" t="s">
        <v>230</v>
      </c>
      <c r="H16" s="31" t="s">
        <v>245</v>
      </c>
      <c r="I16" s="31" t="s">
        <v>129</v>
      </c>
      <c r="J16" s="32"/>
    </row>
    <row r="17" spans="1:10" ht="15.75" thickBot="1" x14ac:dyDescent="0.3">
      <c r="A17" s="25">
        <v>14</v>
      </c>
      <c r="B17" s="26" t="s">
        <v>235</v>
      </c>
      <c r="C17" s="27" t="s">
        <v>236</v>
      </c>
      <c r="F17" s="65">
        <v>13</v>
      </c>
      <c r="G17" s="31" t="s">
        <v>245</v>
      </c>
      <c r="H17" s="31" t="s">
        <v>231</v>
      </c>
      <c r="I17" s="31" t="s">
        <v>88</v>
      </c>
      <c r="J17" s="32"/>
    </row>
    <row r="18" spans="1:10" ht="26.25" thickBot="1" x14ac:dyDescent="0.3">
      <c r="A18" s="25"/>
      <c r="B18" s="43" t="s">
        <v>210</v>
      </c>
      <c r="C18" s="44">
        <v>14</v>
      </c>
      <c r="F18" s="65">
        <v>14</v>
      </c>
      <c r="G18" s="31" t="s">
        <v>246</v>
      </c>
      <c r="H18" s="31" t="s">
        <v>232</v>
      </c>
      <c r="I18" s="31" t="s">
        <v>211</v>
      </c>
      <c r="J18" s="32"/>
    </row>
    <row r="19" spans="1:10" ht="25.5" x14ac:dyDescent="0.25">
      <c r="F19" s="65">
        <v>15</v>
      </c>
      <c r="G19" s="31" t="s">
        <v>247</v>
      </c>
      <c r="H19" s="31" t="s">
        <v>232</v>
      </c>
      <c r="I19" s="31" t="s">
        <v>211</v>
      </c>
      <c r="J19" s="32"/>
    </row>
    <row r="20" spans="1:10" x14ac:dyDescent="0.25">
      <c r="F20" s="65">
        <v>16</v>
      </c>
      <c r="G20" s="31" t="s">
        <v>232</v>
      </c>
      <c r="H20" s="31" t="s">
        <v>248</v>
      </c>
      <c r="I20" s="31" t="s">
        <v>212</v>
      </c>
      <c r="J20" s="32"/>
    </row>
    <row r="21" spans="1:10" x14ac:dyDescent="0.25">
      <c r="F21" s="65">
        <v>17</v>
      </c>
      <c r="G21" s="31" t="s">
        <v>227</v>
      </c>
      <c r="H21" s="31" t="s">
        <v>248</v>
      </c>
      <c r="I21" s="31" t="s">
        <v>88</v>
      </c>
      <c r="J21" s="32"/>
    </row>
    <row r="22" spans="1:10" x14ac:dyDescent="0.25">
      <c r="F22" s="65">
        <v>18</v>
      </c>
      <c r="G22" s="31" t="s">
        <v>231</v>
      </c>
      <c r="H22" s="31" t="s">
        <v>248</v>
      </c>
      <c r="I22" s="31" t="s">
        <v>88</v>
      </c>
      <c r="J22" s="32"/>
    </row>
    <row r="23" spans="1:10" x14ac:dyDescent="0.25">
      <c r="F23" s="65">
        <v>19</v>
      </c>
      <c r="G23" s="31" t="s">
        <v>248</v>
      </c>
      <c r="H23" s="31" t="s">
        <v>249</v>
      </c>
      <c r="I23" s="31" t="s">
        <v>129</v>
      </c>
      <c r="J23" s="32"/>
    </row>
    <row r="24" spans="1:10" x14ac:dyDescent="0.25">
      <c r="F24" s="65">
        <v>20</v>
      </c>
      <c r="G24" s="31" t="s">
        <v>249</v>
      </c>
      <c r="H24" s="31" t="s">
        <v>227</v>
      </c>
      <c r="I24" s="31" t="s">
        <v>88</v>
      </c>
      <c r="J24" s="32"/>
    </row>
    <row r="25" spans="1:10" x14ac:dyDescent="0.25">
      <c r="F25" s="65">
        <v>21</v>
      </c>
      <c r="G25" s="31" t="s">
        <v>248</v>
      </c>
      <c r="H25" s="31" t="s">
        <v>250</v>
      </c>
      <c r="I25" s="31" t="s">
        <v>129</v>
      </c>
      <c r="J25" s="32"/>
    </row>
    <row r="26" spans="1:10" x14ac:dyDescent="0.25">
      <c r="F26" s="65">
        <v>22</v>
      </c>
      <c r="G26" s="31" t="s">
        <v>250</v>
      </c>
      <c r="H26" s="31" t="s">
        <v>231</v>
      </c>
      <c r="I26" s="31" t="s">
        <v>88</v>
      </c>
      <c r="J26" s="32"/>
    </row>
    <row r="27" spans="1:10" x14ac:dyDescent="0.25">
      <c r="F27" s="65">
        <v>23</v>
      </c>
      <c r="G27" s="31" t="s">
        <v>242</v>
      </c>
      <c r="H27" s="31" t="s">
        <v>235</v>
      </c>
      <c r="I27" s="31" t="s">
        <v>88</v>
      </c>
      <c r="J27" s="32" t="s">
        <v>236</v>
      </c>
    </row>
    <row r="28" spans="1:10" x14ac:dyDescent="0.25">
      <c r="F28" s="65">
        <v>24</v>
      </c>
      <c r="G28" s="31" t="s">
        <v>235</v>
      </c>
      <c r="H28" s="31" t="s">
        <v>248</v>
      </c>
      <c r="I28" s="31" t="s">
        <v>90</v>
      </c>
      <c r="J28" s="32"/>
    </row>
    <row r="29" spans="1:10" thickBot="1" x14ac:dyDescent="0.35">
      <c r="F29" s="29"/>
      <c r="G29" s="47" t="s">
        <v>210</v>
      </c>
      <c r="H29" s="48">
        <v>24</v>
      </c>
      <c r="I29" s="49"/>
      <c r="J29" s="50"/>
    </row>
  </sheetData>
  <mergeCells count="2">
    <mergeCell ref="A2:C2"/>
    <mergeCell ref="F3:J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CVNodesAndPaths</vt:lpstr>
      <vt:lpstr>Endocrine</vt:lpstr>
      <vt:lpstr>Blood Chemistry</vt:lpstr>
      <vt:lpstr>Current Blood Chemistry</vt:lpstr>
      <vt:lpstr>Substances</vt:lpstr>
      <vt:lpstr>Drug Modifiers</vt:lpstr>
      <vt:lpstr>AM Severity</vt:lpstr>
      <vt:lpstr>AM Setting </vt:lpstr>
      <vt:lpstr>RespiratoryNodesPaths</vt:lpstr>
      <vt:lpstr>AnesthesiaNodesPaths</vt:lpstr>
      <vt:lpstr>Respiratory AW Severity</vt:lpstr>
      <vt:lpstr>RenalNodesPaths</vt:lpstr>
      <vt:lpstr>GINodesPaths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Cameron Thames ARA/SED</cp:lastModifiedBy>
  <dcterms:created xsi:type="dcterms:W3CDTF">2014-09-08T12:03:21Z</dcterms:created>
  <dcterms:modified xsi:type="dcterms:W3CDTF">2015-10-08T13:18:11Z</dcterms:modified>
</cp:coreProperties>
</file>