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F83EF0C-1189-4471-9496-33EE07978A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lance_sheet" sheetId="1" r:id="rId1"/>
    <sheet name="income_statement" sheetId="2" r:id="rId2"/>
    <sheet name="cash_flow" sheetId="3" r:id="rId3"/>
    <sheet name="DCF" sheetId="4" r:id="rId4"/>
    <sheet name="WACC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6" i="5" s="1"/>
  <c r="B14" i="4"/>
</calcChain>
</file>

<file path=xl/sharedStrings.xml><?xml version="1.0" encoding="utf-8"?>
<sst xmlns="http://schemas.openxmlformats.org/spreadsheetml/2006/main" count="233" uniqueCount="210">
  <si>
    <t>BASE CASE BALANCE SHEET</t>
  </si>
  <si>
    <t>$ (in millions)</t>
  </si>
  <si>
    <t>2021</t>
  </si>
  <si>
    <t>2022</t>
  </si>
  <si>
    <t>2023</t>
  </si>
  <si>
    <t>2024</t>
  </si>
  <si>
    <t>Cash And Cash Equivalents</t>
  </si>
  <si>
    <t>Other Short Term Investments</t>
  </si>
  <si>
    <t>Cash Cash Equivalents And Short Term Investments</t>
  </si>
  <si>
    <t>Accounts Receivable</t>
  </si>
  <si>
    <t>Taxes Receivable</t>
  </si>
  <si>
    <t>Receivables</t>
  </si>
  <si>
    <t>Net PPE</t>
  </si>
  <si>
    <t>Goodwill</t>
  </si>
  <si>
    <t>Goodwill And Other Intangible Assets</t>
  </si>
  <si>
    <t>Investments In Other Ventures Under Equity Method</t>
  </si>
  <si>
    <t>Long Term Equity Investment</t>
  </si>
  <si>
    <t>Investments And Advances</t>
  </si>
  <si>
    <t>Total Assets</t>
  </si>
  <si>
    <t>Income Tax Payable</t>
  </si>
  <si>
    <t>Total Tax Payable</t>
  </si>
  <si>
    <t>Dividends Payable</t>
  </si>
  <si>
    <t>Other Payable</t>
  </si>
  <si>
    <t>Payables</t>
  </si>
  <si>
    <t>Payables And Accrued Expenses</t>
  </si>
  <si>
    <t>Commercial Paper</t>
  </si>
  <si>
    <t>Other Current Borrowings</t>
  </si>
  <si>
    <t>Current Debt</t>
  </si>
  <si>
    <t>Current Debt And Capital Lease Obligation</t>
  </si>
  <si>
    <t>Long Term Debt</t>
  </si>
  <si>
    <t>Long Term Capital Lease Obligation</t>
  </si>
  <si>
    <t>Long Term Debt And Capital Lease Obligation</t>
  </si>
  <si>
    <t>Non Current Deferred Taxes Liabilities</t>
  </si>
  <si>
    <t>Non Current Deferred Liabilities</t>
  </si>
  <si>
    <t>Total Liabilities Net Minority Interest</t>
  </si>
  <si>
    <t>Preferred Stock</t>
  </si>
  <si>
    <t>Common Stock</t>
  </si>
  <si>
    <t>Capital Stock</t>
  </si>
  <si>
    <t>Additional Paid In Capital</t>
  </si>
  <si>
    <t>Retained Earnings</t>
  </si>
  <si>
    <t>Treasury Stock</t>
  </si>
  <si>
    <t>Other Equity Adjustments</t>
  </si>
  <si>
    <t>Gains Losses Not Affecting Retained Earnings</t>
  </si>
  <si>
    <t>Stockholders Equity</t>
  </si>
  <si>
    <t>Minority Interest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</si>
  <si>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</si>
  <si>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</si>
  <si>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</si>
  <si>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</si>
  <si>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</si>
  <si>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Invested Capital</t>
  </si>
  <si>
    <t>Tangible Book Value</t>
  </si>
  <si>
    <t>Total Debt</t>
  </si>
  <si>
    <t>Share Issued</t>
  </si>
  <si>
    <t>Ordinary Shares Number</t>
  </si>
  <si>
    <t>Preferred Shares Number</t>
  </si>
  <si>
    <t>Treasury Shares Number</t>
  </si>
  <si>
    <t>BASE CASE INCOME STATEMENT</t>
  </si>
  <si>
    <t>Policyholder Benefits Ceded</t>
  </si>
  <si>
    <t>Policyholder Benefits Gross</t>
  </si>
  <si>
    <t>Net Policyholder Benefits And Claims</t>
  </si>
  <si>
    <t>Loss Adjustment Expense</t>
  </si>
  <si>
    <t>Operating Revenue</t>
  </si>
  <si>
    <t>Total Revenue</t>
  </si>
  <si>
    <t>Salaries And Wages</t>
  </si>
  <si>
    <t>Other Gand A</t>
  </si>
  <si>
    <t>General And Administrative Expense</t>
  </si>
  <si>
    <t>Selling General And Administration</t>
  </si>
  <si>
    <t>Other Operating Expenses</t>
  </si>
  <si>
    <t>Interest Expense Non Operating</t>
  </si>
  <si>
    <t>Net Non Operating Interest Income Expense</t>
  </si>
  <si>
    <t>Restructuring And Mergern Acquisition</t>
  </si>
  <si>
    <t>Special Income Charges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</si>
  <si>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</si>
  <si>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</si>
  <si>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</si>
  <si>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</si>
  <si>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</si>
  <si>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Minority Interests</t>
  </si>
  <si>
    <t>Net Income</t>
  </si>
  <si>
    <t>Preferred Stock Dividends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</si>
  <si>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</si>
  <si>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</si>
  <si>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</si>
  <si>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</si>
  <si>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</si>
  <si>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</si>
  <si>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Expenses</t>
  </si>
  <si>
    <t>Net Income From Continuing And Discontinued Operation</t>
  </si>
  <si>
    <t>Normalized Income</t>
  </si>
  <si>
    <t>Interest Expense</t>
  </si>
  <si>
    <t>Net Interest Income</t>
  </si>
  <si>
    <t>EBIT</t>
  </si>
  <si>
    <t>Reconciled Depreciation</t>
  </si>
  <si>
    <t>Net Income From Continuing Operation Net Minority Interest</t>
  </si>
  <si>
    <t>Total Unusual Items Excluding Goodwill</t>
  </si>
  <si>
    <t>Total Unusual Items</t>
  </si>
  <si>
    <t>Tax Rate For Calcs</t>
  </si>
  <si>
    <t>Tax Effect Of Unusual Items</t>
  </si>
  <si>
    <t>BASE CASE CASH FLOW STATEMENT</t>
  </si>
  <si>
    <t>Net Income From Continuing Operations</t>
  </si>
  <si>
    <t>Gain Loss On Investment Securities</t>
  </si>
  <si>
    <t>Earnings Losses From Equity Investments</t>
  </si>
  <si>
    <t>Operating Gains Losses</t>
  </si>
  <si>
    <t>Depreciation And Amortization</t>
  </si>
  <si>
    <t>Amortization Of Securities</t>
  </si>
  <si>
    <t>Other Non Cash Items</t>
  </si>
  <si>
    <t>Changes In Account Receivables</t>
  </si>
  <si>
    <t>Change In Receivables</t>
  </si>
  <si>
    <t>Change In Income Tax Payable</t>
  </si>
  <si>
    <t>Change In Tax Payable</t>
  </si>
  <si>
    <t>Change In Payable</t>
  </si>
  <si>
    <t>Change In Payables And Accrued Expense</t>
  </si>
  <si>
    <t>Change In Other Current Assets</t>
  </si>
  <si>
    <t>Change In Other Current Liabilities</t>
  </si>
  <si>
    <t>Change In Other Working Capital</t>
  </si>
  <si>
    <t>Change In Working Capital</t>
  </si>
  <si>
    <t>Cash Flow From Continuing Operating Activities</t>
  </si>
  <si>
    <t>Operating Cash Flow</t>
  </si>
  <si>
    <t>Purchase Of Business</t>
  </si>
  <si>
    <t>Sale Of Business</t>
  </si>
  <si>
    <t>Net Business Purchase And Sale</t>
  </si>
  <si>
    <t>Purchase Of Investment Properties</t>
  </si>
  <si>
    <t>Sale Of Investment Properties</t>
  </si>
  <si>
    <t>Net Investment Properties Purchase And Sale</t>
  </si>
  <si>
    <t>Purchase Of Investment</t>
  </si>
  <si>
    <t>Sale Of Investment</t>
  </si>
  <si>
    <t>Net Investment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</si>
  <si>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</si>
  <si>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</si>
  <si>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</si>
  <si>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</si>
  <si>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</si>
  <si>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</si>
  <si>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Issuance Payments Of Debt</t>
  </si>
  <si>
    <t>Common Stock Payments</t>
  </si>
  <si>
    <t>Net Common Stock Issuance</t>
  </si>
  <si>
    <t>Preferred Stock Issuance</t>
  </si>
  <si>
    <t>Preferred Stock Payments</t>
  </si>
  <si>
    <t>Net Preferred Stock Issuance</t>
  </si>
  <si>
    <t>Common Stock Dividend Paid</t>
  </si>
  <si>
    <t>Preferred Stock Dividend Paid</t>
  </si>
  <si>
    <t>Cash Dividends Paid</t>
  </si>
  <si>
    <t>Proceeds From Stock Option Exercised</t>
  </si>
  <si>
    <t>Net Other Financing Charges</t>
  </si>
  <si>
    <t>Cash Flow From Continuing Financing Activities</t>
  </si>
  <si>
    <t>Financing Cash Flow</t>
  </si>
  <si>
    <t>Changes In Cash</t>
  </si>
  <si>
    <t>Effect Of Exchange Rate Changes</t>
  </si>
  <si>
    <t>Beginning Cash Position</t>
  </si>
  <si>
    <t>Other Cash Adjustment Outside Changein Cash</t>
  </si>
  <si>
    <t>End Cash Position</t>
  </si>
  <si>
    <t>Income Tax Paid Supplemental Data</t>
  </si>
  <si>
    <t>Interest Paid Supplemental Data</t>
  </si>
  <si>
    <t>Issuance Of Capital Stock</t>
  </si>
  <si>
    <t>Issuance Of Debt</t>
  </si>
  <si>
    <t>Repayment Of Debt</t>
  </si>
  <si>
    <t>Repurchase Of Capital Stock</t>
  </si>
  <si>
    <t>Free Cash Flow</t>
  </si>
  <si>
    <t>BASE CASE DISCOUNTED CASH FLOW</t>
  </si>
  <si>
    <t>2025</t>
  </si>
  <si>
    <t>2026</t>
  </si>
  <si>
    <t>2027</t>
  </si>
  <si>
    <t>2028</t>
  </si>
  <si>
    <t>2029</t>
  </si>
  <si>
    <t>FCFF</t>
  </si>
  <si>
    <t>Enterprise value</t>
  </si>
  <si>
    <t>Total debt</t>
  </si>
  <si>
    <t>Market Value of Equity</t>
  </si>
  <si>
    <t>Shares Outstanding</t>
  </si>
  <si>
    <t>Equity share price</t>
  </si>
  <si>
    <t>WACC COMPONENTS</t>
  </si>
  <si>
    <t>Component</t>
  </si>
  <si>
    <t>Values</t>
  </si>
  <si>
    <t>Methodology</t>
  </si>
  <si>
    <t>Cost of Equity</t>
  </si>
  <si>
    <t xml:space="preserve">Risk Free Rate </t>
  </si>
  <si>
    <t>US Treasury Yield 10 year "CBOE"</t>
  </si>
  <si>
    <t>Equity Risk Premium</t>
  </si>
  <si>
    <t>Excess return of the S&amp;P500 (10 year annualize) above the risk-free rate</t>
  </si>
  <si>
    <t>Beta</t>
  </si>
  <si>
    <t>CAPM</t>
  </si>
  <si>
    <t>Cost of equity = risk-free rate + beta*equity risk premium</t>
  </si>
  <si>
    <t>Cost of Debt</t>
  </si>
  <si>
    <t>Pre_tax cost of Debt</t>
  </si>
  <si>
    <t>Company default spread (0.45%) + risk-free rate (4.23%) + USA risk premium (0%)</t>
  </si>
  <si>
    <t>Tax Rate</t>
  </si>
  <si>
    <t>company's average effective tax rate: Tax provision/ Pre-tax income</t>
  </si>
  <si>
    <t>After-tax cost of debt</t>
  </si>
  <si>
    <t>WACC</t>
  </si>
  <si>
    <t>Target market D/E</t>
  </si>
  <si>
    <t>Weight of Debt</t>
  </si>
  <si>
    <t>Market value of debt: estimated fair value of total debt on company's annual report</t>
  </si>
  <si>
    <t>Weight of Equity</t>
  </si>
  <si>
    <t xml:space="preserve">Market value of equity: latest market capitalization </t>
  </si>
  <si>
    <t>SUMMARY</t>
  </si>
  <si>
    <t>Targer Price</t>
  </si>
  <si>
    <t>Last close</t>
  </si>
  <si>
    <t>Date</t>
  </si>
  <si>
    <t>2024 - March - 12</t>
  </si>
  <si>
    <t>Ticker</t>
  </si>
  <si>
    <t>MET</t>
  </si>
  <si>
    <t>Exchange</t>
  </si>
  <si>
    <t>NYSE</t>
  </si>
  <si>
    <t>Industry</t>
  </si>
  <si>
    <t>Insurance</t>
  </si>
  <si>
    <t>Market Cap</t>
  </si>
  <si>
    <t>Shares Out</t>
  </si>
  <si>
    <t>52-Week High</t>
  </si>
  <si>
    <t>52-Week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</si>
</sst>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#,###,,;\(#,###,,\)"/>
    <numFmt numFmtId="165" formatCode="0.00000"/>
    <numFmt numFmtId="166" formatCode="0.000000"/>
    <numFmt numFmtId="167" formatCode="0.00\ &quot;$&quot;"/>
    <numFmt numFmtId="168" formatCode="#,###.000000,,;\(#,###.000000,,\)"/>
    <numFmt numFmtId="169" formatCode="#,###,,"/>
    <numFmt numFmtId="170" formatCode="&quot;$&quot;\ #,###,,&quot;m&quot;"/>
    <numFmt numFmtId="171" formatCode="#,###,,&quot;m&quot;"/>
  </numFmts>
  <fonts count="8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 vertical="top"/>
    </xf>
    <xf numFmtId="10" fontId="0" fillId="2" borderId="0" xfId="2" applyNumberFormat="1" applyFont="1" applyFill="1"/>
    <xf numFmtId="0" fontId="1" fillId="0" borderId="0" xfId="0" applyFont="1" applyAlignment="1">
      <alignment horizontal="center" vertical="top"/>
    </xf>
    <xf numFmtId="10" fontId="0" fillId="0" borderId="0" xfId="2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top"/>
    </xf>
    <xf numFmtId="0" fontId="0" fillId="0" borderId="0" xfId="2" applyNumberFormat="1" applyFont="1"/>
    <xf numFmtId="0" fontId="1" fillId="2" borderId="0" xfId="0" applyFont="1" applyFill="1" applyAlignment="1">
      <alignment horizontal="center" vertical="top"/>
    </xf>
    <xf numFmtId="10" fontId="2" fillId="0" borderId="0" xfId="2" applyNumberFormat="1" applyFont="1"/>
    <xf numFmtId="0" fontId="6" fillId="0" borderId="0" xfId="0" applyFont="1" applyAlignment="1">
      <alignment horizontal="center" vertical="top"/>
    </xf>
    <xf numFmtId="0" fontId="0" fillId="2" borderId="0" xfId="0" applyFill="1"/>
    <xf numFmtId="164" fontId="1" fillId="0" borderId="0" xfId="0" applyNumberFormat="1" applyFont="1" applyAlignment="1">
      <alignment horizontal="center" vertical="top"/>
    </xf>
    <xf numFmtId="164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left" indent="1"/>
    </xf>
    <xf numFmtId="37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4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vertical="top"/>
    </xf>
    <xf numFmtId="169" fontId="0" fillId="0" borderId="0" xfId="0" applyNumberFormat="1" applyAlignment="1">
      <alignment horizontal="center"/>
    </xf>
    <xf numFmtId="169" fontId="0" fillId="3" borderId="0" xfId="0" applyNumberFormat="1" applyFill="1" applyAlignment="1">
      <alignment horizontal="center"/>
    </xf>
    <xf numFmtId="169" fontId="7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2" fillId="4" borderId="6" xfId="0" applyFont="1" applyFill="1" applyBorder="1" applyAlignment="1">
      <alignment horizontal="center"/>
    </xf>
    <xf numFmtId="0" fontId="0" fillId="0" borderId="5" xfId="0" applyBorder="1"/>
  </cellXfs>
  <cellStyles count="3">
    <cellStyle name="Currency" xfId="1" builtinId="4"/>
    <cellStyle name="Normal" xfId="0" builtinId="0"/>
    <cellStyle name="Percent" xfId="2" builtinId="5"/>
  </cellStyles>
  <dxfs count="45"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  <dxf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alignment horizontal="center" vertical="top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164" formatCode="#,###,,;\(#,###,,\)"/>
      <alignment horizontal="center"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0" formatCode="General"/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alignment horizontal="center" vertical="top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0" formatCode="General"/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164" formatCode="#,###,,;\(#,###,,\)"/>
      <alignment horizontal="center" vertical="top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0" formatCode="General"/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numFmt numFmtId="164" formatCode="#,###,,;\(#,###,,\)"/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164" formatCode="#,###,,;\(#,###,,\)"/>
      <alignment horizontal="center" vertical="top"/>
    </dxf>
    <dxf>
      <border outline="0">
        <left style="thin">
          <color auto="1"/>
        </left>
        <right style="thin">
          <color auto="1"/>
        </right>
        <bottom style="thin">
          <color indexed="64"/>
        </bottom>
      </border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ptos Narrow"/>
        <family val="2"/>
      </font>
      <numFmt numFmtId="0" formatCode="General"/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13511</xdr:rowOff>
    </xdr:from>
    <xdr:to>
      <xdr:col>10</xdr:col>
      <xdr:colOff>398564</xdr:colOff>
      <xdr:row>15</xdr:row>
      <xdr:rowOff>40532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4AB8D0F-8C2B-B962-FE3C-7DDF10EE979E}"/>
            </a:ext>
          </a:extLst>
        </xdr:cNvPr>
        <xdr:cNvSpPr/>
      </xdr:nvSpPr>
      <xdr:spPr>
        <a:xfrm>
          <a:off x="2512979" y="2661596"/>
          <a:ext cx="4654415" cy="21617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2000</a:t>
          </a:r>
        </a:p>
      </xdr:txBody>
    </xdr:sp>
    <xdr:clientData/>
  </xdr:twoCellAnchor>
  <xdr:twoCellAnchor editAs="oneCell">
    <xdr:from>
      <xdr:col>2</xdr:col>
      <xdr:colOff>262758</xdr:colOff>
      <xdr:row>0</xdr:row>
      <xdr:rowOff>82112</xdr:rowOff>
    </xdr:from>
    <xdr:to>
      <xdr:col>13</xdr:col>
      <xdr:colOff>65690</xdr:colOff>
      <xdr:row>18</xdr:row>
      <xdr:rowOff>72477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2431F3-862D-74BC-26B8-8A5197D8B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7758" y="82112"/>
          <a:ext cx="6486854" cy="35376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E53" totalsRowShown="0" headerRowDxfId="44" dataDxfId="43" tableBorderDxfId="42">
  <tableColumns count="5">
    <tableColumn id="1" xr3:uid="{00000000-0010-0000-0000-000001000000}" name="$ (in millions)" dataDxfId="41"/>
    <tableColumn id="2" xr3:uid="{00000000-0010-0000-0000-000002000000}" name="2021" dataDxfId="40"/>
    <tableColumn id="3" xr3:uid="{00000000-0010-0000-0000-000003000000}" name="2022" dataDxfId="39"/>
    <tableColumn id="4" xr3:uid="{00000000-0010-0000-0000-000004000000}" name="2023" dataDxfId="38"/>
    <tableColumn id="5" xr3:uid="{00000000-0010-0000-0000-000005000000}" name="2024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E43" totalsRowShown="0" headerRowDxfId="36" dataDxfId="35">
  <tableColumns count="5">
    <tableColumn id="1" xr3:uid="{00000000-0010-0000-0100-000001000000}" name="$ (in millions)" dataDxfId="34"/>
    <tableColumn id="2" xr3:uid="{00000000-0010-0000-0100-000002000000}" name="2021" dataDxfId="33"/>
    <tableColumn id="3" xr3:uid="{00000000-0010-0000-0100-000003000000}" name="2022" dataDxfId="32"/>
    <tableColumn id="4" xr3:uid="{00000000-0010-0000-0100-000004000000}" name="2023" dataDxfId="31"/>
    <tableColumn id="5" xr3:uid="{00000000-0010-0000-0100-000005000000}" name="2024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2:E61" totalsRowShown="0" headerRowDxfId="29" dataDxfId="28" tableBorderDxfId="27" totalsRowBorderDxfId="26">
  <tableColumns count="5">
    <tableColumn id="1" xr3:uid="{00000000-0010-0000-0200-000001000000}" name="$ (in millions)" dataDxfId="25"/>
    <tableColumn id="2" xr3:uid="{00000000-0010-0000-0200-000002000000}" name="2021" dataDxfId="24"/>
    <tableColumn id="3" xr3:uid="{00000000-0010-0000-0200-000003000000}" name="2022" dataDxfId="23"/>
    <tableColumn id="4" xr3:uid="{00000000-0010-0000-0200-000004000000}" name="2023" dataDxfId="22"/>
    <tableColumn id="5" xr3:uid="{00000000-0010-0000-0200-000005000000}" name="2024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J8" totalsRowShown="0" headerRowDxfId="20" dataDxfId="19" tableBorderDxfId="18">
  <tableColumns count="10">
    <tableColumn id="1" xr3:uid="{00000000-0010-0000-0300-000001000000}" name="$ (in millions)" dataDxfId="17"/>
    <tableColumn id="2" xr3:uid="{00000000-0010-0000-0300-000002000000}" name="2021" dataDxfId="16"/>
    <tableColumn id="3" xr3:uid="{00000000-0010-0000-0300-000003000000}" name="2022" dataDxfId="15"/>
    <tableColumn id="4" xr3:uid="{00000000-0010-0000-0300-000004000000}" name="2023" dataDxfId="14"/>
    <tableColumn id="5" xr3:uid="{00000000-0010-0000-0300-000005000000}" name="2024" dataDxfId="13"/>
    <tableColumn id="6" xr3:uid="{00000000-0010-0000-0300-000006000000}" name="2025" dataDxfId="12"/>
    <tableColumn id="7" xr3:uid="{00000000-0010-0000-0300-000007000000}" name="2026" dataDxfId="11"/>
    <tableColumn id="8" xr3:uid="{00000000-0010-0000-0300-000008000000}" name="2027" dataDxfId="10"/>
    <tableColumn id="9" xr3:uid="{00000000-0010-0000-0300-000009000000}" name="2028" dataDxfId="9"/>
    <tableColumn id="10" xr3:uid="{00000000-0010-0000-0300-00000A000000}" name="2029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2:C16" totalsRowShown="0" tableBorderDxfId="7">
  <tableColumns count="3">
    <tableColumn id="1" xr3:uid="{00000000-0010-0000-0400-000001000000}" name="Component" dataDxfId="6"/>
    <tableColumn id="2" xr3:uid="{00000000-0010-0000-0400-000002000000}" name="Values" dataDxfId="5" dataCellStyle="Percent"/>
    <tableColumn id="3" xr3:uid="{00000000-0010-0000-0400-000003000000}" name="Methodolog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:B13" headerRowCount="0" totalsRowShown="0" headerRowDxfId="4">
  <tableColumns count="2">
    <tableColumn id="1" xr3:uid="{00000000-0010-0000-0500-000001000000}" name="Column1" headerRowDxfId="3" dataDxfId="2"/>
    <tableColumn id="2" xr3:uid="{00000000-0010-0000-0500-000002000000}" name="Column2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zoomScale="136" workbookViewId="0">
      <selection activeCell="D6" sqref="D6"/>
    </sheetView>
  </sheetViews>
  <sheetFormatPr defaultRowHeight="15"/>
  <cols>
    <col min="1" max="1" width="49.140625" style="1" bestFit="1" customWidth="1"/>
    <col min="2" max="5" width="18.28515625" style="1" bestFit="1" customWidth="1"/>
    <col min="6" max="10" width="9.140625" style="1" customWidth="1"/>
    <col min="11" max="16384" width="9.140625" style="1"/>
  </cols>
  <sheetData>
    <row r="1" spans="1:5" ht="29.25" customHeight="1">
      <c r="A1" s="36" t="s">
        <v>0</v>
      </c>
      <c r="B1" s="37"/>
      <c r="C1" s="37"/>
      <c r="D1" s="37"/>
      <c r="E1" s="37"/>
    </row>
    <row r="2" spans="1:5">
      <c r="A2" s="2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>
      <c r="A3" s="18" t="s">
        <v>6</v>
      </c>
      <c r="B3" s="1">
        <v>20047000000</v>
      </c>
      <c r="C3" s="1">
        <v>20195000000</v>
      </c>
      <c r="D3" s="1">
        <v>20639000000</v>
      </c>
      <c r="E3" s="1">
        <v>20068000000</v>
      </c>
    </row>
    <row r="4" spans="1:5">
      <c r="A4" s="18" t="s">
        <v>7</v>
      </c>
      <c r="B4" s="1">
        <v>347450000000</v>
      </c>
      <c r="C4" s="1">
        <v>281715000000</v>
      </c>
      <c r="D4" s="1">
        <v>287457000000</v>
      </c>
      <c r="E4" s="1">
        <v>80502000000</v>
      </c>
    </row>
    <row r="5" spans="1:5">
      <c r="A5" s="18" t="s">
        <v>8</v>
      </c>
      <c r="B5" s="1">
        <v>367497000000</v>
      </c>
      <c r="C5" s="1">
        <v>301910000000</v>
      </c>
      <c r="D5" s="1">
        <v>308096000000</v>
      </c>
      <c r="E5" s="1">
        <v>100570000000</v>
      </c>
    </row>
    <row r="6" spans="1:5">
      <c r="A6" s="18" t="s">
        <v>9</v>
      </c>
      <c r="B6" s="1">
        <v>17149000000</v>
      </c>
      <c r="C6" s="1">
        <v>17364000000</v>
      </c>
      <c r="D6" s="1">
        <v>28971000000</v>
      </c>
      <c r="E6" s="1">
        <v>29761000000</v>
      </c>
    </row>
    <row r="7" spans="1:5">
      <c r="A7" s="18" t="s">
        <v>10</v>
      </c>
      <c r="B7" s="1">
        <v>184000000</v>
      </c>
      <c r="C7" s="1">
        <v>42000000</v>
      </c>
      <c r="D7" s="1">
        <v>1224000000</v>
      </c>
      <c r="E7" s="1">
        <v>1009000000</v>
      </c>
    </row>
    <row r="8" spans="1:5">
      <c r="A8" s="18" t="s">
        <v>11</v>
      </c>
      <c r="B8" s="1">
        <v>17333000000</v>
      </c>
      <c r="C8" s="1">
        <v>17406000000</v>
      </c>
      <c r="D8" s="1">
        <v>30195000000</v>
      </c>
      <c r="E8" s="1">
        <v>30770000000</v>
      </c>
    </row>
    <row r="9" spans="1:5">
      <c r="A9" s="18" t="s">
        <v>12</v>
      </c>
      <c r="D9" s="1">
        <v>1993000000</v>
      </c>
      <c r="E9" s="1">
        <v>1851000000</v>
      </c>
    </row>
    <row r="10" spans="1:5">
      <c r="A10" s="18" t="s">
        <v>13</v>
      </c>
      <c r="B10" s="1">
        <v>9535000000</v>
      </c>
      <c r="C10" s="1">
        <v>9297000000</v>
      </c>
      <c r="D10" s="1">
        <v>9236000000</v>
      </c>
      <c r="E10" s="1">
        <v>8901000000</v>
      </c>
    </row>
    <row r="11" spans="1:5">
      <c r="A11" s="18" t="s">
        <v>14</v>
      </c>
      <c r="B11" s="1">
        <v>9535000000</v>
      </c>
      <c r="C11" s="1">
        <v>9297000000</v>
      </c>
      <c r="D11" s="1">
        <v>9236000000</v>
      </c>
      <c r="E11" s="1">
        <v>8901000000</v>
      </c>
    </row>
    <row r="12" spans="1:5">
      <c r="A12" s="18" t="s">
        <v>15</v>
      </c>
      <c r="B12" s="1">
        <v>14625000000</v>
      </c>
      <c r="C12" s="1">
        <v>14414000000</v>
      </c>
      <c r="D12" s="1">
        <v>15906000000</v>
      </c>
      <c r="E12" s="1">
        <v>16384000000</v>
      </c>
    </row>
    <row r="13" spans="1:5">
      <c r="A13" s="18" t="s">
        <v>16</v>
      </c>
      <c r="B13" s="1">
        <v>14625000000</v>
      </c>
      <c r="C13" s="1">
        <v>14414000000</v>
      </c>
      <c r="D13" s="1">
        <v>15906000000</v>
      </c>
      <c r="E13" s="1">
        <v>16384000000</v>
      </c>
    </row>
    <row r="14" spans="1:5">
      <c r="A14" s="18" t="s">
        <v>17</v>
      </c>
      <c r="B14" s="1">
        <v>375486000000</v>
      </c>
      <c r="C14" s="1">
        <v>307481000000</v>
      </c>
      <c r="D14" s="1">
        <v>315165000000</v>
      </c>
      <c r="E14" s="1">
        <v>314666000000</v>
      </c>
    </row>
    <row r="15" spans="1:5" s="2" customFormat="1">
      <c r="A15" s="25" t="s">
        <v>18</v>
      </c>
      <c r="B15" s="19">
        <v>759708000000</v>
      </c>
      <c r="C15" s="19">
        <v>663072000000</v>
      </c>
      <c r="D15" s="19">
        <v>687584000000</v>
      </c>
      <c r="E15" s="19">
        <v>677457000000</v>
      </c>
    </row>
    <row r="16" spans="1:5">
      <c r="A16" s="18" t="s">
        <v>19</v>
      </c>
      <c r="B16" s="1">
        <v>0</v>
      </c>
    </row>
    <row r="17" spans="1:5">
      <c r="A17" s="18" t="s">
        <v>20</v>
      </c>
      <c r="B17" s="1">
        <v>0</v>
      </c>
    </row>
    <row r="18" spans="1:5">
      <c r="A18" s="18" t="s">
        <v>21</v>
      </c>
      <c r="B18" s="1">
        <v>2160000000</v>
      </c>
      <c r="C18" s="1">
        <v>387000000</v>
      </c>
      <c r="D18" s="1">
        <v>386000000</v>
      </c>
      <c r="E18" s="1">
        <v>385000000</v>
      </c>
    </row>
    <row r="19" spans="1:5">
      <c r="A19" s="18" t="s">
        <v>22</v>
      </c>
      <c r="B19" s="1">
        <v>31920000000</v>
      </c>
      <c r="C19" s="1">
        <v>20937000000</v>
      </c>
    </row>
    <row r="20" spans="1:5">
      <c r="A20" s="18" t="s">
        <v>23</v>
      </c>
      <c r="B20" s="1">
        <v>2160000000</v>
      </c>
      <c r="C20" s="1">
        <v>387000000</v>
      </c>
      <c r="D20" s="1">
        <v>386000000</v>
      </c>
      <c r="E20" s="1">
        <v>385000000</v>
      </c>
    </row>
    <row r="21" spans="1:5">
      <c r="A21" s="18" t="s">
        <v>24</v>
      </c>
      <c r="B21" s="1">
        <v>2160000000</v>
      </c>
      <c r="C21" s="1">
        <v>387000000</v>
      </c>
      <c r="D21" s="1">
        <v>386000000</v>
      </c>
      <c r="E21" s="1">
        <v>385000000</v>
      </c>
    </row>
    <row r="22" spans="1:5">
      <c r="A22" s="18" t="s">
        <v>25</v>
      </c>
      <c r="B22" s="1">
        <v>100000000</v>
      </c>
      <c r="C22" s="1">
        <v>99000000</v>
      </c>
      <c r="D22" s="1">
        <v>0</v>
      </c>
    </row>
    <row r="23" spans="1:5">
      <c r="A23" s="18" t="s">
        <v>26</v>
      </c>
      <c r="B23" s="1">
        <v>241000000</v>
      </c>
      <c r="C23" s="1">
        <v>76000000</v>
      </c>
      <c r="D23" s="1">
        <v>119000000</v>
      </c>
      <c r="E23" s="1">
        <v>465000000</v>
      </c>
    </row>
    <row r="24" spans="1:5">
      <c r="A24" s="18" t="s">
        <v>27</v>
      </c>
      <c r="B24" s="1">
        <v>341000000</v>
      </c>
      <c r="C24" s="1">
        <v>175000000</v>
      </c>
      <c r="D24" s="1">
        <v>119000000</v>
      </c>
      <c r="E24" s="1">
        <v>465000000</v>
      </c>
    </row>
    <row r="25" spans="1:5">
      <c r="A25" s="18" t="s">
        <v>28</v>
      </c>
      <c r="B25" s="1">
        <v>341000000</v>
      </c>
      <c r="C25" s="1">
        <v>175000000</v>
      </c>
      <c r="D25" s="1">
        <v>119000000</v>
      </c>
      <c r="E25" s="1">
        <v>465000000</v>
      </c>
    </row>
    <row r="26" spans="1:5">
      <c r="A26" s="18" t="s">
        <v>29</v>
      </c>
      <c r="B26" s="1">
        <v>17089000000</v>
      </c>
      <c r="C26" s="1">
        <v>17749000000</v>
      </c>
      <c r="D26" s="1">
        <v>18677000000</v>
      </c>
      <c r="E26" s="1">
        <v>18244000000</v>
      </c>
    </row>
    <row r="27" spans="1:5">
      <c r="A27" s="18" t="s">
        <v>30</v>
      </c>
      <c r="C27" s="1">
        <v>56000000</v>
      </c>
      <c r="D27" s="1">
        <v>32000000</v>
      </c>
      <c r="E27" s="1">
        <v>6000000</v>
      </c>
    </row>
    <row r="28" spans="1:5">
      <c r="A28" s="18" t="s">
        <v>31</v>
      </c>
      <c r="B28" s="1">
        <v>17089000000</v>
      </c>
      <c r="C28" s="1">
        <v>17805000000</v>
      </c>
      <c r="D28" s="1">
        <v>18709000000</v>
      </c>
      <c r="E28" s="1">
        <v>18250000000</v>
      </c>
    </row>
    <row r="29" spans="1:5">
      <c r="A29" s="18" t="s">
        <v>32</v>
      </c>
      <c r="B29" s="1">
        <v>9693000000</v>
      </c>
      <c r="C29" s="1">
        <v>950000000</v>
      </c>
      <c r="D29" s="1">
        <v>927000000</v>
      </c>
      <c r="E29" s="1">
        <v>132000000</v>
      </c>
    </row>
    <row r="30" spans="1:5">
      <c r="A30" s="18" t="s">
        <v>33</v>
      </c>
      <c r="B30" s="1">
        <v>9693000000</v>
      </c>
      <c r="C30" s="1">
        <v>950000000</v>
      </c>
      <c r="D30" s="1">
        <v>927000000</v>
      </c>
      <c r="E30" s="1">
        <v>132000000</v>
      </c>
    </row>
    <row r="31" spans="1:5" s="2" customFormat="1">
      <c r="A31" s="25" t="s">
        <v>34</v>
      </c>
      <c r="B31" s="19">
        <v>691959000000</v>
      </c>
      <c r="C31" s="19">
        <v>632947000000</v>
      </c>
      <c r="D31" s="19">
        <v>657331000000</v>
      </c>
      <c r="E31" s="19">
        <v>649754000000</v>
      </c>
    </row>
    <row r="32" spans="1:5">
      <c r="A32" s="18" t="s">
        <v>35</v>
      </c>
      <c r="B32" s="1">
        <v>0</v>
      </c>
      <c r="C32" s="1">
        <v>0</v>
      </c>
      <c r="D32" s="1">
        <v>0</v>
      </c>
      <c r="E32" s="1">
        <v>0</v>
      </c>
    </row>
    <row r="33" spans="1:5">
      <c r="A33" s="18" t="s">
        <v>36</v>
      </c>
      <c r="B33" s="1">
        <v>12000000</v>
      </c>
      <c r="C33" s="1">
        <v>12000000</v>
      </c>
      <c r="D33" s="1">
        <v>12000000</v>
      </c>
      <c r="E33" s="1">
        <v>12000000</v>
      </c>
    </row>
    <row r="34" spans="1:5">
      <c r="A34" s="18" t="s">
        <v>37</v>
      </c>
      <c r="B34" s="1">
        <v>12000000</v>
      </c>
      <c r="C34" s="1">
        <v>12000000</v>
      </c>
      <c r="D34" s="1">
        <v>12000000</v>
      </c>
      <c r="E34" s="1">
        <v>12000000</v>
      </c>
    </row>
    <row r="35" spans="1:5">
      <c r="A35" s="18" t="s">
        <v>38</v>
      </c>
      <c r="B35" s="1">
        <v>33511000000</v>
      </c>
      <c r="C35" s="1">
        <v>33616000000</v>
      </c>
      <c r="D35" s="1">
        <v>33690000000</v>
      </c>
      <c r="E35" s="1">
        <v>33791000000</v>
      </c>
    </row>
    <row r="36" spans="1:5">
      <c r="A36" s="18" t="s">
        <v>39</v>
      </c>
      <c r="B36" s="1">
        <v>41197000000</v>
      </c>
      <c r="C36" s="1">
        <v>40332000000</v>
      </c>
      <c r="D36" s="1">
        <v>40146000000</v>
      </c>
      <c r="E36" s="1">
        <v>42626000000</v>
      </c>
    </row>
    <row r="37" spans="1:5">
      <c r="A37" s="18" t="s">
        <v>40</v>
      </c>
      <c r="B37" s="1">
        <v>18157000000</v>
      </c>
      <c r="C37" s="1">
        <v>21458000000</v>
      </c>
      <c r="D37" s="1">
        <v>24591000000</v>
      </c>
      <c r="E37" s="1">
        <v>27798000000</v>
      </c>
    </row>
    <row r="38" spans="1:5">
      <c r="A38" s="18" t="s">
        <v>41</v>
      </c>
      <c r="B38" s="1">
        <v>10919000000</v>
      </c>
      <c r="C38" s="1">
        <v>-22621000000</v>
      </c>
      <c r="D38" s="1">
        <v>-19242000000</v>
      </c>
      <c r="E38" s="1">
        <v>-21186000000</v>
      </c>
    </row>
    <row r="39" spans="1:5">
      <c r="A39" s="18" t="s">
        <v>42</v>
      </c>
      <c r="B39" s="1">
        <v>10919000000</v>
      </c>
      <c r="C39" s="1">
        <v>-22621000000</v>
      </c>
      <c r="D39" s="1">
        <v>-19242000000</v>
      </c>
      <c r="E39" s="1">
        <v>-21186000000</v>
      </c>
    </row>
    <row r="40" spans="1:5">
      <c r="A40" s="18" t="s">
        <v>43</v>
      </c>
      <c r="B40" s="1">
        <v>67482000000</v>
      </c>
      <c r="C40" s="1">
        <v>29881000000</v>
      </c>
      <c r="D40" s="1">
        <v>30015000000</v>
      </c>
      <c r="E40" s="1">
        <v>27445000000</v>
      </c>
    </row>
    <row r="41" spans="1:5">
      <c r="A41" s="18" t="s">
        <v>44</v>
      </c>
      <c r="B41" s="1">
        <v>267000000</v>
      </c>
      <c r="C41" s="1">
        <v>244000000</v>
      </c>
      <c r="D41" s="1">
        <v>238000000</v>
      </c>
      <c r="E41" s="1">
        <v>258000000</v>
      </c>
    </row>
    <row r="42" spans="1:5" s="2" customFormat="1">
      <c r="A42" s="25" t="s">
        <v>45</v>
      </c>
      <c r="B42" s="19">
        <v>67749000000</v>
      </c>
      <c r="C42" s="19">
        <v>30125000000</v>
      </c>
      <c r="D42" s="19">
        <v>30253000000</v>
      </c>
      <c r="E42" s="19">
        <v>27703000000</v>
      </c>
    </row>
    <row r="43" spans="1:5">
      <c r="A43" s="18" t="s">
        <v>46</v>
      </c>
      <c r="B43" s="1">
        <v>84571000000</v>
      </c>
      <c r="C43" s="1">
        <v>47630000000</v>
      </c>
      <c r="D43" s="1">
        <v>48692000000</v>
      </c>
      <c r="E43" s="1">
        <v>45689000000</v>
      </c>
    </row>
    <row r="44" spans="1:5">
      <c r="A44" s="18" t="s">
        <v>47</v>
      </c>
      <c r="B44" s="1">
        <v>67482000000</v>
      </c>
      <c r="C44" s="1">
        <v>29881000000</v>
      </c>
      <c r="D44" s="1">
        <v>30015000000</v>
      </c>
      <c r="E44" s="1">
        <v>27445000000</v>
      </c>
    </row>
    <row r="45" spans="1:5">
      <c r="A45" s="18" t="s">
        <v>48</v>
      </c>
      <c r="C45" s="1">
        <v>56000000</v>
      </c>
      <c r="D45" s="1">
        <v>32000000</v>
      </c>
      <c r="E45" s="1">
        <v>6000000</v>
      </c>
    </row>
    <row r="46" spans="1:5">
      <c r="A46" s="18" t="s">
        <v>49</v>
      </c>
      <c r="B46" s="1">
        <v>57947000000</v>
      </c>
      <c r="C46" s="1">
        <v>20584000000</v>
      </c>
      <c r="D46" s="1">
        <v>20779000000</v>
      </c>
      <c r="E46" s="1">
        <v>18544000000</v>
      </c>
    </row>
    <row r="47" spans="1:5">
      <c r="A47" s="18" t="s">
        <v>50</v>
      </c>
      <c r="B47" s="1">
        <v>84912000000</v>
      </c>
      <c r="C47" s="1">
        <v>47805000000</v>
      </c>
      <c r="D47" s="1">
        <v>48811000000</v>
      </c>
      <c r="E47" s="1">
        <v>46154000000</v>
      </c>
    </row>
    <row r="48" spans="1:5">
      <c r="A48" s="18" t="s">
        <v>51</v>
      </c>
      <c r="B48" s="1">
        <v>57947000000</v>
      </c>
      <c r="C48" s="1">
        <v>20584000000</v>
      </c>
      <c r="D48" s="1">
        <v>20779000000</v>
      </c>
      <c r="E48" s="1">
        <v>18544000000</v>
      </c>
    </row>
    <row r="49" spans="1:5">
      <c r="A49" s="18" t="s">
        <v>52</v>
      </c>
      <c r="B49" s="1">
        <v>17430000000</v>
      </c>
      <c r="C49" s="1">
        <v>17980000000</v>
      </c>
      <c r="D49" s="1">
        <v>18828000000</v>
      </c>
      <c r="E49" s="1">
        <v>18715000000</v>
      </c>
    </row>
    <row r="50" spans="1:5">
      <c r="A50" s="18" t="s">
        <v>53</v>
      </c>
      <c r="B50" s="1">
        <v>1186540473</v>
      </c>
      <c r="C50" s="1">
        <v>1189831471</v>
      </c>
      <c r="D50" s="1">
        <v>1191823651</v>
      </c>
      <c r="E50" s="1">
        <v>1194168628</v>
      </c>
    </row>
    <row r="51" spans="1:5">
      <c r="A51" s="18" t="s">
        <v>54</v>
      </c>
      <c r="B51" s="1">
        <v>825540267</v>
      </c>
      <c r="C51" s="1">
        <v>779098414</v>
      </c>
      <c r="D51" s="1">
        <v>730821111</v>
      </c>
      <c r="E51" s="1">
        <v>689211065</v>
      </c>
    </row>
    <row r="52" spans="1:5">
      <c r="A52" s="18" t="s">
        <v>55</v>
      </c>
      <c r="B52" s="1">
        <v>96200000</v>
      </c>
      <c r="C52" s="1">
        <v>24072200</v>
      </c>
      <c r="D52" s="1">
        <v>96200000</v>
      </c>
      <c r="E52" s="1">
        <v>96200000</v>
      </c>
    </row>
    <row r="53" spans="1:5">
      <c r="A53" s="18" t="s">
        <v>56</v>
      </c>
      <c r="B53" s="1">
        <v>361000206</v>
      </c>
      <c r="C53" s="1">
        <v>410733057</v>
      </c>
      <c r="D53" s="1">
        <v>461002540</v>
      </c>
      <c r="E53" s="1">
        <v>504957563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="126" workbookViewId="0">
      <selection activeCell="A2" sqref="A2:E2"/>
    </sheetView>
  </sheetViews>
  <sheetFormatPr defaultRowHeight="15"/>
  <cols>
    <col min="1" max="1" width="57" bestFit="1" customWidth="1"/>
    <col min="2" max="5" width="18.28515625" bestFit="1" customWidth="1"/>
  </cols>
  <sheetData>
    <row r="1" spans="1:5" s="1" customFormat="1" ht="29.25" customHeight="1">
      <c r="A1" s="36" t="s">
        <v>57</v>
      </c>
      <c r="B1" s="37"/>
      <c r="C1" s="37"/>
      <c r="D1" s="37"/>
      <c r="E1" s="37"/>
    </row>
    <row r="2" spans="1:5">
      <c r="A2" s="2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>
      <c r="A3" s="18" t="s">
        <v>58</v>
      </c>
      <c r="B3" s="1">
        <v>2627000000</v>
      </c>
      <c r="C3" s="1">
        <v>2405000000</v>
      </c>
      <c r="D3" s="1">
        <v>2469000000</v>
      </c>
      <c r="E3" s="1">
        <v>4548000000</v>
      </c>
    </row>
    <row r="4" spans="1:5">
      <c r="A4" s="18" t="s">
        <v>59</v>
      </c>
      <c r="B4" s="1">
        <v>44336000000</v>
      </c>
      <c r="C4" s="1">
        <v>48352000000</v>
      </c>
      <c r="D4" s="1">
        <v>46020000000</v>
      </c>
      <c r="E4" s="1">
        <v>47961000000</v>
      </c>
    </row>
    <row r="5" spans="1:5">
      <c r="A5" s="18" t="s">
        <v>60</v>
      </c>
      <c r="B5" s="1">
        <v>41709000000</v>
      </c>
      <c r="C5" s="1">
        <v>45947000000</v>
      </c>
      <c r="D5" s="1">
        <v>43551000000</v>
      </c>
      <c r="E5" s="1">
        <v>43413000000</v>
      </c>
    </row>
    <row r="6" spans="1:5">
      <c r="A6" s="18" t="s">
        <v>61</v>
      </c>
      <c r="B6" s="1">
        <v>41709000000</v>
      </c>
      <c r="C6" s="1">
        <v>45947000000</v>
      </c>
      <c r="D6" s="1">
        <v>43551000000</v>
      </c>
      <c r="E6" s="1">
        <v>43413000000</v>
      </c>
    </row>
    <row r="7" spans="1:5">
      <c r="A7" s="18" t="s">
        <v>62</v>
      </c>
      <c r="B7" s="1">
        <v>63653000000</v>
      </c>
      <c r="C7" s="1">
        <v>67822000000</v>
      </c>
      <c r="D7" s="1">
        <v>66407000000</v>
      </c>
      <c r="E7" s="1">
        <v>69897000000</v>
      </c>
    </row>
    <row r="8" spans="1:5" s="3" customFormat="1">
      <c r="A8" s="25" t="s">
        <v>63</v>
      </c>
      <c r="B8" s="19">
        <v>63653000000</v>
      </c>
      <c r="C8" s="19">
        <v>67822000000</v>
      </c>
      <c r="D8" s="19">
        <v>66407000000</v>
      </c>
      <c r="E8" s="19">
        <v>69897000000</v>
      </c>
    </row>
    <row r="9" spans="1:5">
      <c r="A9" s="18" t="s">
        <v>64</v>
      </c>
      <c r="B9" s="1">
        <v>5085000000</v>
      </c>
      <c r="C9" s="1">
        <v>5191000000</v>
      </c>
      <c r="D9" s="1">
        <v>5349000000</v>
      </c>
      <c r="E9" s="1">
        <v>5510000000</v>
      </c>
    </row>
    <row r="10" spans="1:5">
      <c r="A10" s="18" t="s">
        <v>65</v>
      </c>
      <c r="B10" s="1">
        <v>670000000</v>
      </c>
      <c r="C10" s="1">
        <v>669000000</v>
      </c>
      <c r="D10" s="1">
        <v>828000000</v>
      </c>
      <c r="E10" s="1">
        <v>481000000</v>
      </c>
    </row>
    <row r="11" spans="1:5">
      <c r="A11" s="18" t="s">
        <v>66</v>
      </c>
      <c r="B11" s="1">
        <v>5755000000</v>
      </c>
      <c r="C11" s="1">
        <v>5860000000</v>
      </c>
      <c r="D11" s="1">
        <v>6177000000</v>
      </c>
      <c r="E11" s="1">
        <v>5991000000</v>
      </c>
    </row>
    <row r="12" spans="1:5">
      <c r="A12" s="18" t="s">
        <v>67</v>
      </c>
      <c r="B12" s="1">
        <v>5755000000</v>
      </c>
      <c r="C12" s="1">
        <v>5860000000</v>
      </c>
      <c r="D12" s="1">
        <v>6177000000</v>
      </c>
      <c r="E12" s="1">
        <v>5991000000</v>
      </c>
    </row>
    <row r="13" spans="1:5">
      <c r="A13" s="18" t="s">
        <v>68</v>
      </c>
      <c r="B13" s="1">
        <v>629000000</v>
      </c>
      <c r="C13" s="1">
        <v>608000000</v>
      </c>
      <c r="D13" s="1">
        <v>660000000</v>
      </c>
      <c r="E13" s="1">
        <v>783000000</v>
      </c>
    </row>
    <row r="14" spans="1:5">
      <c r="A14" s="18" t="s">
        <v>69</v>
      </c>
      <c r="B14" s="1">
        <v>920000000</v>
      </c>
      <c r="C14" s="1">
        <v>938000000</v>
      </c>
      <c r="D14" s="1">
        <v>1045000000</v>
      </c>
      <c r="E14" s="1">
        <v>1037000000</v>
      </c>
    </row>
    <row r="15" spans="1:5">
      <c r="A15" s="18" t="s">
        <v>70</v>
      </c>
      <c r="B15" s="1">
        <v>-920000000</v>
      </c>
      <c r="C15" s="1">
        <v>-938000000</v>
      </c>
      <c r="D15" s="1">
        <v>-1045000000</v>
      </c>
      <c r="E15" s="1">
        <v>-1037000000</v>
      </c>
    </row>
    <row r="16" spans="1:5">
      <c r="A16" s="18" t="s">
        <v>71</v>
      </c>
      <c r="B16" s="1">
        <v>-34000000</v>
      </c>
      <c r="C16" s="1">
        <v>-41000000</v>
      </c>
      <c r="D16" s="1"/>
      <c r="E16" s="1"/>
    </row>
    <row r="17" spans="1:5">
      <c r="A17" s="18" t="s">
        <v>72</v>
      </c>
      <c r="B17" s="1">
        <v>34000000</v>
      </c>
      <c r="C17" s="1">
        <v>41000000</v>
      </c>
      <c r="D17" s="1"/>
      <c r="E17" s="1"/>
    </row>
    <row r="18" spans="1:5">
      <c r="A18" s="18" t="s">
        <v>73</v>
      </c>
      <c r="B18" s="1">
        <v>545000000</v>
      </c>
      <c r="C18" s="1">
        <v>520000000</v>
      </c>
      <c r="D18" s="1">
        <v>297000000</v>
      </c>
      <c r="E18" s="1">
        <v>356000000</v>
      </c>
    </row>
    <row r="19" spans="1:5" s="3" customFormat="1">
      <c r="A19" s="25" t="s">
        <v>74</v>
      </c>
      <c r="B19" s="19">
        <v>8518000000</v>
      </c>
      <c r="C19" s="19">
        <v>6364000000</v>
      </c>
      <c r="D19" s="19">
        <v>2162000000</v>
      </c>
      <c r="E19" s="19">
        <v>5622000000</v>
      </c>
    </row>
    <row r="20" spans="1:5">
      <c r="A20" s="18" t="s">
        <v>75</v>
      </c>
      <c r="B20" s="1">
        <v>1642000000</v>
      </c>
      <c r="C20" s="1">
        <v>1062000000</v>
      </c>
      <c r="D20" s="1">
        <v>560000000</v>
      </c>
      <c r="E20" s="1">
        <v>1178000000</v>
      </c>
    </row>
    <row r="21" spans="1:5">
      <c r="A21" s="18" t="s">
        <v>76</v>
      </c>
      <c r="B21" s="1">
        <v>6876000000</v>
      </c>
      <c r="C21" s="1">
        <v>5302000000</v>
      </c>
      <c r="D21" s="1">
        <v>1602000000</v>
      </c>
      <c r="E21" s="1">
        <v>4444000000</v>
      </c>
    </row>
    <row r="22" spans="1:5">
      <c r="A22" s="18" t="s">
        <v>77</v>
      </c>
      <c r="B22" s="1">
        <v>6876000000</v>
      </c>
      <c r="C22" s="1">
        <v>5302000000</v>
      </c>
      <c r="D22" s="1">
        <v>1602000000</v>
      </c>
      <c r="E22" s="1">
        <v>4444000000</v>
      </c>
    </row>
    <row r="23" spans="1:5">
      <c r="A23" s="18" t="s">
        <v>78</v>
      </c>
      <c r="B23" s="1">
        <v>-21000000</v>
      </c>
      <c r="C23" s="1">
        <v>-18000000</v>
      </c>
      <c r="D23" s="1">
        <v>-24000000</v>
      </c>
      <c r="E23" s="1">
        <v>-18000000</v>
      </c>
    </row>
    <row r="24" spans="1:5" s="3" customFormat="1">
      <c r="A24" s="25" t="s">
        <v>79</v>
      </c>
      <c r="B24" s="19">
        <v>6855000000</v>
      </c>
      <c r="C24" s="19">
        <v>5284000000</v>
      </c>
      <c r="D24" s="19">
        <v>1578000000</v>
      </c>
      <c r="E24" s="19">
        <v>4426000000</v>
      </c>
    </row>
    <row r="25" spans="1:5">
      <c r="A25" s="18" t="s">
        <v>80</v>
      </c>
      <c r="B25" s="1">
        <v>201000000</v>
      </c>
      <c r="C25" s="1">
        <v>185000000</v>
      </c>
      <c r="D25" s="1">
        <v>198000000</v>
      </c>
      <c r="E25" s="1">
        <v>200000000</v>
      </c>
    </row>
    <row r="26" spans="1:5">
      <c r="A26" s="18" t="s">
        <v>81</v>
      </c>
      <c r="B26" s="1">
        <v>6654000000</v>
      </c>
      <c r="C26" s="1">
        <v>5099000000</v>
      </c>
      <c r="D26" s="1">
        <v>1380000000</v>
      </c>
      <c r="E26" s="1">
        <v>4226000000</v>
      </c>
    </row>
    <row r="27" spans="1:5">
      <c r="A27" s="18" t="s">
        <v>82</v>
      </c>
      <c r="B27" s="1">
        <v>6654000000</v>
      </c>
      <c r="C27" s="1">
        <v>5099000000</v>
      </c>
      <c r="D27" s="1">
        <v>1380000000</v>
      </c>
      <c r="E27" s="1">
        <v>4226000000</v>
      </c>
    </row>
    <row r="28" spans="1:5">
      <c r="A28" s="18" t="s">
        <v>83</v>
      </c>
      <c r="B28" s="1">
        <v>7.6955660000000004</v>
      </c>
      <c r="C28" s="1">
        <v>3.0214409999999998</v>
      </c>
      <c r="D28" s="1">
        <v>1.81</v>
      </c>
      <c r="E28" s="1">
        <v>5.98</v>
      </c>
    </row>
    <row r="29" spans="1:5">
      <c r="A29" s="18" t="s">
        <v>84</v>
      </c>
      <c r="B29" s="1">
        <v>7.6955660000000004</v>
      </c>
      <c r="C29" s="1">
        <v>2.91</v>
      </c>
      <c r="D29" s="1">
        <v>1.81</v>
      </c>
      <c r="E29" s="1">
        <v>5.94</v>
      </c>
    </row>
    <row r="30" spans="1:5">
      <c r="A30" s="18" t="s">
        <v>85</v>
      </c>
      <c r="B30" s="1">
        <v>825540267</v>
      </c>
      <c r="C30" s="1">
        <v>779098414</v>
      </c>
      <c r="D30" s="1">
        <v>762430939</v>
      </c>
      <c r="E30" s="1">
        <v>706400000</v>
      </c>
    </row>
    <row r="31" spans="1:5">
      <c r="A31" s="18" t="s">
        <v>86</v>
      </c>
      <c r="B31" s="1">
        <v>825540267</v>
      </c>
      <c r="C31" s="1">
        <v>808900000</v>
      </c>
      <c r="D31" s="1">
        <v>762430939</v>
      </c>
      <c r="E31" s="1">
        <v>711100000</v>
      </c>
    </row>
    <row r="32" spans="1:5">
      <c r="A32" s="18" t="s">
        <v>87</v>
      </c>
      <c r="B32" s="1">
        <v>55135000000</v>
      </c>
      <c r="C32" s="1">
        <v>61458000000</v>
      </c>
      <c r="D32" s="1">
        <v>64245000000</v>
      </c>
      <c r="E32" s="1">
        <v>64275000000</v>
      </c>
    </row>
    <row r="33" spans="1:5">
      <c r="A33" s="18" t="s">
        <v>88</v>
      </c>
      <c r="B33" s="1">
        <v>6855000000</v>
      </c>
      <c r="C33" s="1">
        <v>5284000000</v>
      </c>
      <c r="D33" s="1">
        <v>1578000000</v>
      </c>
      <c r="E33" s="1">
        <v>4426000000</v>
      </c>
    </row>
    <row r="34" spans="1:5">
      <c r="A34" s="18" t="s">
        <v>89</v>
      </c>
      <c r="B34" s="1">
        <v>6855000000</v>
      </c>
      <c r="C34" s="1">
        <v>5284000000</v>
      </c>
      <c r="D34" s="1">
        <v>1578000000</v>
      </c>
      <c r="E34" s="1">
        <v>4426000000</v>
      </c>
    </row>
    <row r="35" spans="1:5">
      <c r="A35" s="18" t="s">
        <v>90</v>
      </c>
      <c r="B35" s="1">
        <v>920000000</v>
      </c>
      <c r="C35" s="1">
        <v>938000000</v>
      </c>
      <c r="D35" s="1">
        <v>1045000000</v>
      </c>
      <c r="E35" s="1">
        <v>1037000000</v>
      </c>
    </row>
    <row r="36" spans="1:5">
      <c r="A36" s="18" t="s">
        <v>91</v>
      </c>
      <c r="B36" s="1">
        <v>-920000000</v>
      </c>
      <c r="C36" s="1">
        <v>-938000000</v>
      </c>
      <c r="D36" s="1">
        <v>-1045000000</v>
      </c>
      <c r="E36" s="1">
        <v>-1037000000</v>
      </c>
    </row>
    <row r="37" spans="1:5" s="3" customFormat="1">
      <c r="A37" s="25" t="s">
        <v>92</v>
      </c>
      <c r="B37" s="19">
        <v>9438000000</v>
      </c>
      <c r="C37" s="19">
        <v>7302000000</v>
      </c>
      <c r="D37" s="19">
        <v>3207000000</v>
      </c>
      <c r="E37" s="19">
        <v>6659000000</v>
      </c>
    </row>
    <row r="38" spans="1:5">
      <c r="A38" s="18" t="s">
        <v>93</v>
      </c>
      <c r="B38" s="1">
        <v>694000000</v>
      </c>
      <c r="C38" s="1">
        <v>673000000</v>
      </c>
      <c r="D38" s="1">
        <v>718000000</v>
      </c>
      <c r="E38" s="1">
        <v>714000000</v>
      </c>
    </row>
    <row r="39" spans="1:5">
      <c r="A39" s="18" t="s">
        <v>94</v>
      </c>
      <c r="B39" s="1">
        <v>6855000000</v>
      </c>
      <c r="C39" s="1">
        <v>5284000000</v>
      </c>
      <c r="D39" s="1">
        <v>1578000000</v>
      </c>
      <c r="E39" s="1">
        <v>4426000000</v>
      </c>
    </row>
    <row r="40" spans="1:5">
      <c r="A40" s="18" t="s">
        <v>95</v>
      </c>
      <c r="B40" s="1">
        <v>34000000</v>
      </c>
      <c r="C40" s="1">
        <v>41000000</v>
      </c>
      <c r="D40" s="1"/>
      <c r="E40" s="1"/>
    </row>
    <row r="41" spans="1:5">
      <c r="A41" s="18" t="s">
        <v>96</v>
      </c>
      <c r="B41" s="1">
        <v>34000000</v>
      </c>
      <c r="C41" s="1">
        <v>41000000</v>
      </c>
      <c r="D41" s="1"/>
      <c r="E41" s="1"/>
    </row>
    <row r="42" spans="1:5">
      <c r="A42" s="18" t="s">
        <v>97</v>
      </c>
      <c r="B42" s="1">
        <v>0.19</v>
      </c>
      <c r="C42" s="1">
        <v>0.166876</v>
      </c>
      <c r="D42" s="1">
        <v>0.26</v>
      </c>
      <c r="E42" s="1">
        <v>0.21</v>
      </c>
    </row>
    <row r="43" spans="1:5">
      <c r="A43" s="18" t="s">
        <v>98</v>
      </c>
      <c r="B43" s="1">
        <v>0</v>
      </c>
      <c r="C43" s="1">
        <v>0</v>
      </c>
      <c r="D43" s="1">
        <v>0</v>
      </c>
      <c r="E43" s="1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opLeftCell="A20" zoomScale="151" zoomScaleNormal="100" workbookViewId="0">
      <selection activeCell="C70" sqref="C70"/>
    </sheetView>
  </sheetViews>
  <sheetFormatPr defaultRowHeight="15"/>
  <cols>
    <col min="1" max="1" width="44.85546875" bestFit="1" customWidth="1"/>
    <col min="2" max="5" width="18.28515625" bestFit="1" customWidth="1"/>
  </cols>
  <sheetData>
    <row r="1" spans="1:5" s="1" customFormat="1" ht="29.25" customHeight="1">
      <c r="A1" s="36" t="s">
        <v>99</v>
      </c>
      <c r="B1" s="37"/>
      <c r="C1" s="37"/>
      <c r="D1" s="37"/>
      <c r="E1" s="37"/>
    </row>
    <row r="2" spans="1:5">
      <c r="A2" s="6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>
      <c r="A3" s="9" t="s">
        <v>100</v>
      </c>
      <c r="B3" s="1">
        <v>6876000000</v>
      </c>
      <c r="C3" s="1">
        <v>5302000000</v>
      </c>
      <c r="D3" s="1">
        <v>1602000000</v>
      </c>
      <c r="E3" s="1">
        <v>4444000000</v>
      </c>
    </row>
    <row r="4" spans="1:5">
      <c r="A4" s="9" t="s">
        <v>101</v>
      </c>
      <c r="B4" s="1">
        <v>-1543000000</v>
      </c>
      <c r="C4" s="1">
        <v>1260000000</v>
      </c>
      <c r="D4" s="1">
        <v>2800000000</v>
      </c>
      <c r="E4" s="1">
        <v>1165000000</v>
      </c>
    </row>
    <row r="5" spans="1:5">
      <c r="A5" s="9" t="s">
        <v>102</v>
      </c>
      <c r="B5" s="1">
        <v>-3051000000</v>
      </c>
      <c r="C5" s="1">
        <v>505000000</v>
      </c>
      <c r="D5" s="1">
        <v>1090000000</v>
      </c>
      <c r="E5" s="1">
        <v>844000000</v>
      </c>
    </row>
    <row r="6" spans="1:5">
      <c r="A6" s="9" t="s">
        <v>103</v>
      </c>
      <c r="B6" s="1">
        <v>-4594000000</v>
      </c>
      <c r="C6" s="1">
        <v>1765000000</v>
      </c>
      <c r="D6" s="1">
        <v>3890000000</v>
      </c>
      <c r="E6" s="1">
        <v>2009000000</v>
      </c>
    </row>
    <row r="7" spans="1:5">
      <c r="A7" s="9" t="s">
        <v>104</v>
      </c>
      <c r="B7" s="1">
        <v>694000000</v>
      </c>
      <c r="C7" s="1">
        <v>673000000</v>
      </c>
      <c r="D7" s="1">
        <v>718000000</v>
      </c>
      <c r="E7" s="1">
        <v>714000000</v>
      </c>
    </row>
    <row r="8" spans="1:5">
      <c r="A8" s="9" t="s">
        <v>105</v>
      </c>
      <c r="B8" s="1">
        <v>-874000000</v>
      </c>
      <c r="C8" s="1">
        <v>-992000000</v>
      </c>
      <c r="D8" s="1">
        <v>-1332000000</v>
      </c>
      <c r="E8" s="1">
        <v>-1512000000</v>
      </c>
    </row>
    <row r="9" spans="1:5">
      <c r="A9" s="9" t="s">
        <v>106</v>
      </c>
      <c r="B9" s="1">
        <v>-3550000000</v>
      </c>
      <c r="C9" s="1">
        <v>-3724000000</v>
      </c>
      <c r="D9" s="1">
        <v>-3834000000</v>
      </c>
      <c r="E9" s="1">
        <v>-3623000000</v>
      </c>
    </row>
    <row r="10" spans="1:5">
      <c r="A10" s="9" t="s">
        <v>107</v>
      </c>
      <c r="B10" s="1">
        <v>362000000</v>
      </c>
      <c r="C10" s="1">
        <v>299000000</v>
      </c>
      <c r="D10" s="1">
        <v>-1952000000</v>
      </c>
      <c r="E10" s="1">
        <v>460000000</v>
      </c>
    </row>
    <row r="11" spans="1:5">
      <c r="A11" s="9" t="s">
        <v>108</v>
      </c>
      <c r="B11" s="1">
        <v>362000000</v>
      </c>
      <c r="C11" s="1">
        <v>299000000</v>
      </c>
      <c r="D11" s="1">
        <v>-1952000000</v>
      </c>
      <c r="E11" s="1">
        <v>460000000</v>
      </c>
    </row>
    <row r="12" spans="1:5">
      <c r="A12" s="9" t="s">
        <v>109</v>
      </c>
      <c r="B12" s="1"/>
      <c r="C12" s="1"/>
      <c r="D12" s="1"/>
      <c r="E12" s="1"/>
    </row>
    <row r="13" spans="1:5">
      <c r="A13" s="9" t="s">
        <v>110</v>
      </c>
      <c r="B13" s="1"/>
      <c r="C13" s="1"/>
      <c r="D13" s="1"/>
      <c r="E13" s="1"/>
    </row>
    <row r="14" spans="1:5">
      <c r="A14" s="9" t="s">
        <v>111</v>
      </c>
      <c r="B14" s="1"/>
      <c r="C14" s="1"/>
      <c r="D14" s="1"/>
      <c r="E14" s="1"/>
    </row>
    <row r="15" spans="1:5">
      <c r="A15" s="9" t="s">
        <v>112</v>
      </c>
      <c r="B15" s="1"/>
      <c r="C15" s="1"/>
      <c r="D15" s="1"/>
      <c r="E15" s="1"/>
    </row>
    <row r="16" spans="1:5">
      <c r="A16" s="9" t="s">
        <v>113</v>
      </c>
      <c r="B16" s="1">
        <v>-1239000000</v>
      </c>
      <c r="C16" s="1">
        <v>1809000000</v>
      </c>
      <c r="D16" s="1">
        <v>-663000000</v>
      </c>
      <c r="E16" s="1">
        <v>-518000000</v>
      </c>
    </row>
    <row r="17" spans="1:5">
      <c r="A17" s="9" t="s">
        <v>114</v>
      </c>
      <c r="B17" s="1">
        <v>68000000</v>
      </c>
      <c r="C17" s="1">
        <v>360000000</v>
      </c>
      <c r="D17" s="1">
        <v>2115000000</v>
      </c>
      <c r="E17" s="1">
        <v>-580000000</v>
      </c>
    </row>
    <row r="18" spans="1:5">
      <c r="A18" s="9" t="s">
        <v>115</v>
      </c>
      <c r="B18" s="1">
        <v>17000000</v>
      </c>
      <c r="C18" s="1">
        <v>-3149000000</v>
      </c>
      <c r="D18" s="1">
        <v>-1835000000</v>
      </c>
      <c r="E18" s="1">
        <v>-1266000000</v>
      </c>
    </row>
    <row r="19" spans="1:5">
      <c r="A19" s="9" t="s">
        <v>116</v>
      </c>
      <c r="B19" s="1">
        <v>3491000000</v>
      </c>
      <c r="C19" s="1">
        <v>2099000000</v>
      </c>
      <c r="D19" s="1">
        <v>1448000000</v>
      </c>
      <c r="E19" s="1">
        <v>1366000000</v>
      </c>
    </row>
    <row r="20" spans="1:5">
      <c r="A20" s="9" t="s">
        <v>117</v>
      </c>
      <c r="B20" s="1">
        <v>12347000000</v>
      </c>
      <c r="C20" s="1">
        <v>13044000000</v>
      </c>
      <c r="D20" s="1">
        <v>13721000000</v>
      </c>
      <c r="E20" s="1">
        <v>14598000000</v>
      </c>
    </row>
    <row r="21" spans="1:5">
      <c r="A21" s="14" t="s">
        <v>118</v>
      </c>
      <c r="B21" s="19">
        <v>12347000000</v>
      </c>
      <c r="C21" s="19">
        <v>13044000000</v>
      </c>
      <c r="D21" s="19">
        <v>13721000000</v>
      </c>
      <c r="E21" s="19">
        <v>14598000000</v>
      </c>
    </row>
    <row r="22" spans="1:5">
      <c r="A22" s="9" t="s">
        <v>119</v>
      </c>
      <c r="B22" s="1">
        <v>-3227000000</v>
      </c>
      <c r="C22" s="1">
        <v>-2914000000</v>
      </c>
      <c r="D22" s="1">
        <v>-1670000000</v>
      </c>
      <c r="E22" s="1">
        <v>-1441000000</v>
      </c>
    </row>
    <row r="23" spans="1:5">
      <c r="A23" s="9" t="s">
        <v>120</v>
      </c>
      <c r="B23" s="1">
        <v>4047000000</v>
      </c>
      <c r="C23" s="1">
        <v>2205000000</v>
      </c>
      <c r="D23" s="1">
        <v>915000000</v>
      </c>
      <c r="E23" s="1">
        <v>1083000000</v>
      </c>
    </row>
    <row r="24" spans="1:5">
      <c r="A24" s="9" t="s">
        <v>121</v>
      </c>
      <c r="B24" s="1">
        <v>820000000</v>
      </c>
      <c r="C24" s="1">
        <v>-709000000</v>
      </c>
      <c r="D24" s="1">
        <v>-755000000</v>
      </c>
      <c r="E24" s="1">
        <v>-358000000</v>
      </c>
    </row>
    <row r="25" spans="1:5">
      <c r="A25" s="9" t="s">
        <v>122</v>
      </c>
      <c r="B25" s="1">
        <v>-1375000000</v>
      </c>
      <c r="C25" s="1">
        <v>-1208000000</v>
      </c>
      <c r="D25" s="1">
        <v>-1057000000</v>
      </c>
      <c r="E25" s="1">
        <v>-1033000000</v>
      </c>
    </row>
    <row r="26" spans="1:5">
      <c r="A26" s="9" t="s">
        <v>123</v>
      </c>
      <c r="B26" s="1">
        <v>1285000000</v>
      </c>
      <c r="C26" s="1">
        <v>1096000000</v>
      </c>
      <c r="D26" s="1">
        <v>143000000</v>
      </c>
      <c r="E26" s="1">
        <v>753000000</v>
      </c>
    </row>
    <row r="27" spans="1:5">
      <c r="A27" s="9" t="s">
        <v>124</v>
      </c>
      <c r="B27" s="1">
        <v>-90000000</v>
      </c>
      <c r="C27" s="1">
        <v>-112000000</v>
      </c>
      <c r="D27" s="1">
        <v>-914000000</v>
      </c>
      <c r="E27" s="1">
        <v>-280000000</v>
      </c>
    </row>
    <row r="28" spans="1:5">
      <c r="A28" s="9" t="s">
        <v>125</v>
      </c>
      <c r="B28" s="1">
        <v>-130192000000</v>
      </c>
      <c r="C28" s="1">
        <v>-104644000000</v>
      </c>
      <c r="D28" s="1">
        <v>-84274000000</v>
      </c>
      <c r="E28" s="1">
        <v>-82138000000</v>
      </c>
    </row>
    <row r="29" spans="1:5">
      <c r="A29" s="9" t="s">
        <v>126</v>
      </c>
      <c r="B29" s="1">
        <v>113871000000</v>
      </c>
      <c r="C29" s="1">
        <v>108428000000</v>
      </c>
      <c r="D29" s="1">
        <v>76096000000</v>
      </c>
      <c r="E29" s="1">
        <v>69937000000</v>
      </c>
    </row>
    <row r="30" spans="1:5">
      <c r="A30" s="9" t="s">
        <v>127</v>
      </c>
      <c r="B30" s="1">
        <v>-16321000000</v>
      </c>
      <c r="C30" s="1">
        <v>3784000000</v>
      </c>
      <c r="D30" s="1">
        <v>-8178000000</v>
      </c>
      <c r="E30" s="1">
        <v>-12201000000</v>
      </c>
    </row>
    <row r="31" spans="1:5">
      <c r="A31" s="9" t="s">
        <v>128</v>
      </c>
      <c r="B31" s="1">
        <v>-46000000</v>
      </c>
      <c r="C31" s="1">
        <v>-63000000</v>
      </c>
      <c r="D31" s="1">
        <v>-143000000</v>
      </c>
      <c r="E31" s="1">
        <v>-173000000</v>
      </c>
    </row>
    <row r="32" spans="1:5">
      <c r="A32" s="9" t="s">
        <v>129</v>
      </c>
      <c r="B32" s="1">
        <v>-11187000000</v>
      </c>
      <c r="C32" s="1">
        <v>-2620000000</v>
      </c>
      <c r="D32" s="1">
        <v>-10246000000</v>
      </c>
      <c r="E32" s="1">
        <v>-11493000000</v>
      </c>
    </row>
    <row r="33" spans="1:5">
      <c r="A33" s="14" t="s">
        <v>130</v>
      </c>
      <c r="B33" s="19">
        <v>-11187000000</v>
      </c>
      <c r="C33" s="19">
        <v>-2620000000</v>
      </c>
      <c r="D33" s="19">
        <v>-10246000000</v>
      </c>
      <c r="E33" s="19">
        <v>-11493000000</v>
      </c>
    </row>
    <row r="34" spans="1:5">
      <c r="A34" s="9" t="s">
        <v>131</v>
      </c>
      <c r="B34" s="1">
        <v>29000000</v>
      </c>
      <c r="C34" s="1">
        <v>1013000000</v>
      </c>
      <c r="D34" s="1">
        <v>2671000000</v>
      </c>
      <c r="E34" s="1">
        <v>1853000000</v>
      </c>
    </row>
    <row r="35" spans="1:5">
      <c r="A35" s="9" t="s">
        <v>132</v>
      </c>
      <c r="B35" s="1">
        <v>-582000000</v>
      </c>
      <c r="C35" s="1">
        <v>-85000000</v>
      </c>
      <c r="D35" s="1">
        <v>-1880000000</v>
      </c>
      <c r="E35" s="1">
        <v>-2674000000</v>
      </c>
    </row>
    <row r="36" spans="1:5">
      <c r="A36" s="9" t="s">
        <v>133</v>
      </c>
      <c r="B36" s="1">
        <v>-553000000</v>
      </c>
      <c r="C36" s="1">
        <v>928000000</v>
      </c>
      <c r="D36" s="1">
        <v>791000000</v>
      </c>
      <c r="E36" s="1">
        <v>-821000000</v>
      </c>
    </row>
    <row r="37" spans="1:5">
      <c r="A37" s="9" t="s">
        <v>134</v>
      </c>
      <c r="B37" s="1">
        <v>-553000000</v>
      </c>
      <c r="C37" s="1">
        <v>928000000</v>
      </c>
      <c r="D37" s="1">
        <v>791000000</v>
      </c>
      <c r="E37" s="1">
        <v>-821000000</v>
      </c>
    </row>
    <row r="38" spans="1:5">
      <c r="A38" s="9" t="s">
        <v>135</v>
      </c>
      <c r="B38" s="1">
        <v>-4303000000</v>
      </c>
      <c r="C38" s="1">
        <v>-3326000000</v>
      </c>
      <c r="D38" s="1">
        <v>-3103000000</v>
      </c>
      <c r="E38" s="1">
        <v>-3207000000</v>
      </c>
    </row>
    <row r="39" spans="1:5">
      <c r="A39" s="9" t="s">
        <v>136</v>
      </c>
      <c r="B39" s="1">
        <v>-4303000000</v>
      </c>
      <c r="C39" s="1">
        <v>-3326000000</v>
      </c>
      <c r="D39" s="1">
        <v>-3103000000</v>
      </c>
      <c r="E39" s="1">
        <v>-3207000000</v>
      </c>
    </row>
    <row r="40" spans="1:5">
      <c r="A40" s="9" t="s">
        <v>137</v>
      </c>
      <c r="B40" s="1">
        <v>0</v>
      </c>
      <c r="C40" s="1">
        <v>0</v>
      </c>
      <c r="D40" s="1"/>
      <c r="E40" s="1"/>
    </row>
    <row r="41" spans="1:5">
      <c r="A41" s="9" t="s">
        <v>138</v>
      </c>
      <c r="B41" s="1">
        <v>-500000000</v>
      </c>
      <c r="C41" s="1">
        <v>0</v>
      </c>
      <c r="D41" s="1">
        <v>0</v>
      </c>
      <c r="E41" s="1"/>
    </row>
    <row r="42" spans="1:5">
      <c r="A42" s="9" t="s">
        <v>139</v>
      </c>
      <c r="B42" s="1">
        <v>-500000000</v>
      </c>
      <c r="C42" s="1">
        <v>0</v>
      </c>
      <c r="D42" s="1">
        <v>0</v>
      </c>
      <c r="E42" s="1"/>
    </row>
    <row r="43" spans="1:5">
      <c r="A43" s="9" t="s">
        <v>140</v>
      </c>
      <c r="B43" s="1">
        <v>-1647000000</v>
      </c>
      <c r="C43" s="1">
        <v>-1598000000</v>
      </c>
      <c r="D43" s="1">
        <v>-1566000000</v>
      </c>
      <c r="E43" s="1">
        <v>-1527000000</v>
      </c>
    </row>
    <row r="44" spans="1:5">
      <c r="A44" s="9" t="s">
        <v>141</v>
      </c>
      <c r="B44" s="1">
        <v>-195000000</v>
      </c>
      <c r="C44" s="1">
        <v>-185000000</v>
      </c>
      <c r="D44" s="1">
        <v>-198000000</v>
      </c>
      <c r="E44" s="1">
        <v>-200000000</v>
      </c>
    </row>
    <row r="45" spans="1:5">
      <c r="A45" s="9" t="s">
        <v>142</v>
      </c>
      <c r="B45" s="1">
        <v>-1842000000</v>
      </c>
      <c r="C45" s="1">
        <v>-1783000000</v>
      </c>
      <c r="D45" s="1">
        <v>-1764000000</v>
      </c>
      <c r="E45" s="1">
        <v>-1727000000</v>
      </c>
    </row>
    <row r="46" spans="1:5">
      <c r="A46" s="9" t="s">
        <v>143</v>
      </c>
      <c r="B46" s="1"/>
      <c r="C46" s="1"/>
      <c r="D46" s="1"/>
      <c r="E46" s="1"/>
    </row>
    <row r="47" spans="1:5">
      <c r="A47" s="9" t="s">
        <v>144</v>
      </c>
      <c r="B47" s="1">
        <v>4189000000</v>
      </c>
      <c r="C47" s="1">
        <v>4963000000</v>
      </c>
      <c r="D47" s="1">
        <v>4419000000</v>
      </c>
      <c r="E47" s="1">
        <v>2868000000</v>
      </c>
    </row>
    <row r="48" spans="1:5">
      <c r="A48" s="9" t="s">
        <v>145</v>
      </c>
      <c r="B48" s="1">
        <v>-1126000000</v>
      </c>
      <c r="C48" s="1">
        <v>-9948000000</v>
      </c>
      <c r="D48" s="1">
        <v>-2940000000</v>
      </c>
      <c r="E48" s="1">
        <v>-3131000000</v>
      </c>
    </row>
    <row r="49" spans="1:5">
      <c r="A49" s="14" t="s">
        <v>146</v>
      </c>
      <c r="B49" s="19">
        <v>-1126000000</v>
      </c>
      <c r="C49" s="19">
        <v>-9948000000</v>
      </c>
      <c r="D49" s="19">
        <v>-2940000000</v>
      </c>
      <c r="E49" s="19">
        <v>-3131000000</v>
      </c>
    </row>
    <row r="50" spans="1:5">
      <c r="A50" s="9" t="s">
        <v>147</v>
      </c>
      <c r="B50" s="1">
        <v>34000000</v>
      </c>
      <c r="C50" s="1">
        <v>476000000</v>
      </c>
      <c r="D50" s="1">
        <v>535000000</v>
      </c>
      <c r="E50" s="1">
        <v>-26000000</v>
      </c>
    </row>
    <row r="51" spans="1:5">
      <c r="A51" s="9" t="s">
        <v>148</v>
      </c>
      <c r="B51" s="1">
        <v>-478000000</v>
      </c>
      <c r="C51" s="1">
        <v>-397000000</v>
      </c>
      <c r="D51" s="1">
        <v>-91000000</v>
      </c>
      <c r="E51" s="1">
        <v>-545000000</v>
      </c>
    </row>
    <row r="52" spans="1:5">
      <c r="A52" s="9" t="s">
        <v>149</v>
      </c>
      <c r="B52" s="1">
        <v>20560000000</v>
      </c>
      <c r="C52" s="1">
        <v>20116000000</v>
      </c>
      <c r="D52" s="1">
        <v>20195000000</v>
      </c>
      <c r="E52" s="1">
        <v>20639000000</v>
      </c>
    </row>
    <row r="53" spans="1:5">
      <c r="A53" s="9" t="s">
        <v>150</v>
      </c>
      <c r="B53" s="1">
        <v>-69000000</v>
      </c>
      <c r="C53" s="1">
        <v>0</v>
      </c>
      <c r="D53" s="1"/>
      <c r="E53" s="1"/>
    </row>
    <row r="54" spans="1:5">
      <c r="A54" s="9" t="s">
        <v>151</v>
      </c>
      <c r="B54" s="1">
        <v>20116000000</v>
      </c>
      <c r="C54" s="1">
        <v>20195000000</v>
      </c>
      <c r="D54" s="1">
        <v>20639000000</v>
      </c>
      <c r="E54" s="1">
        <v>20068000000</v>
      </c>
    </row>
    <row r="55" spans="1:5">
      <c r="A55" s="9" t="s">
        <v>152</v>
      </c>
      <c r="B55" s="1">
        <v>1102000000</v>
      </c>
      <c r="C55" s="1">
        <v>1056000000</v>
      </c>
      <c r="D55" s="1">
        <v>1883000000</v>
      </c>
      <c r="E55" s="1">
        <v>1600000000</v>
      </c>
    </row>
    <row r="56" spans="1:5">
      <c r="A56" s="9" t="s">
        <v>153</v>
      </c>
      <c r="B56" s="1">
        <v>914000000</v>
      </c>
      <c r="C56" s="1">
        <v>905000000</v>
      </c>
      <c r="D56" s="1">
        <v>989000000</v>
      </c>
      <c r="E56" s="1">
        <v>1037000000</v>
      </c>
    </row>
    <row r="57" spans="1:5">
      <c r="A57" s="9" t="s">
        <v>154</v>
      </c>
      <c r="B57" s="1">
        <v>0</v>
      </c>
      <c r="C57" s="1">
        <v>0</v>
      </c>
      <c r="D57" s="1"/>
      <c r="E57" s="1"/>
    </row>
    <row r="58" spans="1:5">
      <c r="A58" s="9" t="s">
        <v>155</v>
      </c>
      <c r="B58" s="1">
        <v>29000000</v>
      </c>
      <c r="C58" s="1">
        <v>1013000000</v>
      </c>
      <c r="D58" s="1">
        <v>2671000000</v>
      </c>
      <c r="E58" s="1">
        <v>1853000000</v>
      </c>
    </row>
    <row r="59" spans="1:5">
      <c r="A59" s="9" t="s">
        <v>156</v>
      </c>
      <c r="B59" s="1">
        <v>-582000000</v>
      </c>
      <c r="C59" s="1">
        <v>-85000000</v>
      </c>
      <c r="D59" s="1">
        <v>-1880000000</v>
      </c>
      <c r="E59" s="1">
        <v>-2674000000</v>
      </c>
    </row>
    <row r="60" spans="1:5">
      <c r="A60" s="9" t="s">
        <v>157</v>
      </c>
      <c r="B60" s="1">
        <v>-4803000000</v>
      </c>
      <c r="C60" s="1">
        <v>-3326000000</v>
      </c>
      <c r="D60" s="1">
        <v>-3103000000</v>
      </c>
      <c r="E60" s="1">
        <v>-3207000000</v>
      </c>
    </row>
    <row r="61" spans="1:5">
      <c r="A61" s="14" t="s">
        <v>158</v>
      </c>
      <c r="B61" s="19">
        <v>12347000000</v>
      </c>
      <c r="C61" s="19">
        <v>13044000000</v>
      </c>
      <c r="D61" s="19">
        <v>13721000000</v>
      </c>
      <c r="E61" s="19">
        <v>14598000000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22" zoomScaleNormal="62" workbookViewId="0">
      <selection activeCell="D13" sqref="D13"/>
    </sheetView>
  </sheetViews>
  <sheetFormatPr defaultRowHeight="15"/>
  <cols>
    <col min="1" max="1" width="25.140625" style="1" bestFit="1" customWidth="1"/>
    <col min="2" max="5" width="18.28515625" style="1" bestFit="1" customWidth="1"/>
    <col min="6" max="10" width="12" style="1" bestFit="1" customWidth="1"/>
    <col min="11" max="15" width="9.140625" style="1" customWidth="1"/>
    <col min="16" max="16384" width="9.140625" style="1"/>
  </cols>
  <sheetData>
    <row r="1" spans="1:11" ht="29.25" customHeight="1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</row>
    <row r="2" spans="1:11">
      <c r="A2" s="1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160</v>
      </c>
      <c r="G2" s="16" t="s">
        <v>161</v>
      </c>
      <c r="H2" s="16" t="s">
        <v>162</v>
      </c>
      <c r="I2" s="16" t="s">
        <v>163</v>
      </c>
      <c r="J2" s="16" t="s">
        <v>164</v>
      </c>
      <c r="K2" s="4"/>
    </row>
    <row r="3" spans="1:11" s="4" customFormat="1">
      <c r="A3" s="9" t="s">
        <v>118</v>
      </c>
      <c r="B3" s="1">
        <v>12347000000</v>
      </c>
      <c r="C3" s="1">
        <v>13044000000</v>
      </c>
      <c r="D3" s="1">
        <v>13721000000</v>
      </c>
      <c r="E3" s="1">
        <v>14598000000</v>
      </c>
    </row>
    <row r="4" spans="1:11">
      <c r="A4" s="18" t="s">
        <v>158</v>
      </c>
      <c r="B4" s="1">
        <v>12347000000</v>
      </c>
      <c r="C4" s="1">
        <v>13044000000</v>
      </c>
      <c r="D4" s="1">
        <v>13721000000</v>
      </c>
      <c r="E4" s="1">
        <v>14598000000</v>
      </c>
    </row>
    <row r="5" spans="1:11">
      <c r="A5" s="18" t="s">
        <v>90</v>
      </c>
      <c r="B5" s="1">
        <v>920000000</v>
      </c>
      <c r="C5" s="1">
        <v>938000000</v>
      </c>
      <c r="D5" s="1">
        <v>1045000000</v>
      </c>
      <c r="E5" s="1">
        <v>1037000000</v>
      </c>
    </row>
    <row r="6" spans="1:11">
      <c r="A6" s="18" t="s">
        <v>75</v>
      </c>
      <c r="B6" s="1">
        <v>1642000000</v>
      </c>
      <c r="C6" s="1">
        <v>1062000000</v>
      </c>
      <c r="D6" s="1">
        <v>560000000</v>
      </c>
      <c r="E6" s="1">
        <v>1178000000</v>
      </c>
    </row>
    <row r="7" spans="1:11">
      <c r="A7" s="18" t="s">
        <v>74</v>
      </c>
      <c r="B7" s="1">
        <v>8518000000</v>
      </c>
      <c r="C7" s="1">
        <v>6364000000</v>
      </c>
      <c r="D7" s="1">
        <v>2162000000</v>
      </c>
      <c r="E7" s="1">
        <v>5622000000</v>
      </c>
    </row>
    <row r="8" spans="1:11" s="2" customFormat="1">
      <c r="A8" s="18" t="s">
        <v>165</v>
      </c>
      <c r="B8" s="2">
        <v>13089653204</v>
      </c>
      <c r="C8" s="2">
        <v>13825470144</v>
      </c>
      <c r="D8" s="2">
        <v>14495324699</v>
      </c>
      <c r="E8" s="2">
        <v>15417713269</v>
      </c>
      <c r="F8" s="2">
        <v>16061752173</v>
      </c>
      <c r="G8" s="2">
        <v>16732694296</v>
      </c>
      <c r="H8" s="2">
        <v>17431663457</v>
      </c>
      <c r="I8" s="2">
        <v>18159830420</v>
      </c>
      <c r="J8" s="2">
        <v>18918414854</v>
      </c>
    </row>
    <row r="9" spans="1:11" s="2" customFormat="1">
      <c r="A9" s="19" t="s">
        <v>166</v>
      </c>
      <c r="B9" s="28">
        <v>64629658302</v>
      </c>
    </row>
    <row r="10" spans="1:11">
      <c r="A10" s="2" t="s">
        <v>167</v>
      </c>
      <c r="B10" s="26">
        <v>14923000</v>
      </c>
    </row>
    <row r="11" spans="1:11">
      <c r="A11" s="2" t="s">
        <v>6</v>
      </c>
      <c r="B11" s="27">
        <v>20068000000</v>
      </c>
      <c r="E11" s="20"/>
    </row>
    <row r="12" spans="1:11" s="2" customFormat="1">
      <c r="A12" s="19" t="s">
        <v>168</v>
      </c>
      <c r="B12" s="28">
        <v>84682735302</v>
      </c>
      <c r="C12" s="21"/>
      <c r="E12" s="22"/>
    </row>
    <row r="13" spans="1:11">
      <c r="A13" s="2" t="s">
        <v>169</v>
      </c>
      <c r="B13" s="28">
        <v>689211065</v>
      </c>
      <c r="D13" s="2"/>
      <c r="E13" s="2"/>
      <c r="F13" s="2"/>
    </row>
    <row r="14" spans="1:11" s="2" customFormat="1">
      <c r="A14" s="19" t="s">
        <v>170</v>
      </c>
      <c r="B14" s="23">
        <f>B12/B13</f>
        <v>122.86908844390071</v>
      </c>
      <c r="C14" s="24"/>
      <c r="D14" s="1"/>
      <c r="E14" s="1"/>
      <c r="F14" s="1"/>
    </row>
  </sheetData>
  <mergeCells count="1">
    <mergeCell ref="A1:J1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G11" sqref="G11"/>
    </sheetView>
  </sheetViews>
  <sheetFormatPr defaultRowHeight="15"/>
  <cols>
    <col min="1" max="1" width="44.7109375" customWidth="1"/>
    <col min="2" max="2" width="12" bestFit="1" customWidth="1"/>
    <col min="3" max="3" width="72.85546875" customWidth="1"/>
  </cols>
  <sheetData>
    <row r="1" spans="1:5" ht="37.5" customHeight="1">
      <c r="A1" s="36" t="s">
        <v>171</v>
      </c>
      <c r="B1" s="38"/>
      <c r="C1" s="38"/>
      <c r="D1" s="5"/>
      <c r="E1" s="5"/>
    </row>
    <row r="2" spans="1:5">
      <c r="A2" s="6" t="s">
        <v>172</v>
      </c>
      <c r="B2" s="16" t="s">
        <v>173</v>
      </c>
      <c r="C2" s="6" t="s">
        <v>174</v>
      </c>
    </row>
    <row r="3" spans="1:5">
      <c r="A3" s="7" t="s">
        <v>175</v>
      </c>
      <c r="B3" s="8"/>
      <c r="C3" s="17"/>
    </row>
    <row r="4" spans="1:5">
      <c r="A4" s="9" t="s">
        <v>176</v>
      </c>
      <c r="B4" s="10">
        <v>4.2340002059936523E-2</v>
      </c>
      <c r="C4" s="11" t="s">
        <v>177</v>
      </c>
    </row>
    <row r="5" spans="1:5">
      <c r="A5" s="9" t="s">
        <v>178</v>
      </c>
      <c r="B5" s="10">
        <v>6.401579924775877E-2</v>
      </c>
      <c r="C5" s="11" t="s">
        <v>179</v>
      </c>
    </row>
    <row r="6" spans="1:5">
      <c r="A6" s="12" t="s">
        <v>180</v>
      </c>
      <c r="B6" s="13">
        <v>1.03</v>
      </c>
      <c r="C6" s="11"/>
    </row>
    <row r="7" spans="1:5">
      <c r="A7" s="12" t="s">
        <v>181</v>
      </c>
      <c r="B7" s="10">
        <v>0.10827627528512811</v>
      </c>
      <c r="C7" s="11" t="s">
        <v>182</v>
      </c>
    </row>
    <row r="8" spans="1:5">
      <c r="A8" s="7" t="s">
        <v>183</v>
      </c>
      <c r="B8" s="8"/>
      <c r="C8" s="17"/>
    </row>
    <row r="9" spans="1:5">
      <c r="A9" s="12" t="s">
        <v>184</v>
      </c>
      <c r="B9" s="10">
        <v>4.6800000000000001E-2</v>
      </c>
      <c r="C9" t="s">
        <v>185</v>
      </c>
    </row>
    <row r="10" spans="1:5">
      <c r="A10" s="12" t="s">
        <v>186</v>
      </c>
      <c r="B10" s="10">
        <v>0.2070494585237366</v>
      </c>
      <c r="C10" t="s">
        <v>187</v>
      </c>
    </row>
    <row r="11" spans="1:5">
      <c r="A11" s="12" t="s">
        <v>188</v>
      </c>
      <c r="B11" s="10">
        <f>B9*B10</f>
        <v>9.6899146589108729E-3</v>
      </c>
    </row>
    <row r="12" spans="1:5">
      <c r="A12" s="14" t="s">
        <v>189</v>
      </c>
      <c r="B12" s="8"/>
      <c r="C12" s="17"/>
    </row>
    <row r="13" spans="1:5">
      <c r="A13" s="12" t="s">
        <v>190</v>
      </c>
      <c r="B13" s="10">
        <v>2.7743195800656499E-4</v>
      </c>
    </row>
    <row r="14" spans="1:5">
      <c r="A14" s="12" t="s">
        <v>191</v>
      </c>
      <c r="B14" s="10">
        <v>2.7735501086283842E-4</v>
      </c>
      <c r="C14" t="s">
        <v>192</v>
      </c>
    </row>
    <row r="15" spans="1:5">
      <c r="A15" s="12" t="s">
        <v>193</v>
      </c>
      <c r="B15" s="10">
        <v>0.99972264498913721</v>
      </c>
      <c r="C15" t="s">
        <v>194</v>
      </c>
    </row>
    <row r="16" spans="1:5">
      <c r="A16" s="9" t="s">
        <v>189</v>
      </c>
      <c r="B16" s="15">
        <f>B11*B14+B7*B15</f>
        <v>0.10824893186400569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3"/>
  <sheetViews>
    <sheetView topLeftCell="A2" zoomScale="127" workbookViewId="0">
      <selection activeCell="N8" sqref="N8"/>
    </sheetView>
  </sheetViews>
  <sheetFormatPr defaultRowHeight="15"/>
  <cols>
    <col min="1" max="1" width="12.7109375" bestFit="1" customWidth="1"/>
    <col min="2" max="2" width="15.85546875" bestFit="1" customWidth="1"/>
  </cols>
  <sheetData>
    <row r="2" spans="1:2">
      <c r="A2" s="39" t="s">
        <v>195</v>
      </c>
      <c r="B2" s="40"/>
    </row>
    <row r="3" spans="1:2">
      <c r="A3" s="29" t="s">
        <v>196</v>
      </c>
      <c r="B3" s="30">
        <v>122.8690884439</v>
      </c>
    </row>
    <row r="4" spans="1:2">
      <c r="A4" s="29" t="s">
        <v>197</v>
      </c>
      <c r="B4" s="31">
        <v>79.180000000000007</v>
      </c>
    </row>
    <row r="5" spans="1:2">
      <c r="A5" s="29" t="s">
        <v>198</v>
      </c>
      <c r="B5" s="31" t="s">
        <v>199</v>
      </c>
    </row>
    <row r="6" spans="1:2">
      <c r="A6" s="29" t="s">
        <v>200</v>
      </c>
      <c r="B6" s="31" t="s">
        <v>201</v>
      </c>
    </row>
    <row r="7" spans="1:2">
      <c r="A7" s="29" t="s">
        <v>202</v>
      </c>
      <c r="B7" s="31" t="s">
        <v>203</v>
      </c>
    </row>
    <row r="8" spans="1:2">
      <c r="A8" s="29" t="s">
        <v>204</v>
      </c>
      <c r="B8" s="31" t="s">
        <v>205</v>
      </c>
    </row>
    <row r="9" spans="1:2">
      <c r="A9" s="29" t="s">
        <v>206</v>
      </c>
      <c r="B9" s="32">
        <v>53789765632</v>
      </c>
    </row>
    <row r="10" spans="1:2">
      <c r="A10" s="29" t="s">
        <v>207</v>
      </c>
      <c r="B10" s="33">
        <v>689211065</v>
      </c>
    </row>
    <row r="11" spans="1:2">
      <c r="A11" s="29" t="s">
        <v>208</v>
      </c>
      <c r="B11" s="31">
        <v>89.05</v>
      </c>
    </row>
    <row r="12" spans="1:2">
      <c r="A12" s="29" t="s">
        <v>209</v>
      </c>
      <c r="B12" s="31">
        <v>67.3</v>
      </c>
    </row>
    <row r="13" spans="1:2">
      <c r="A13" s="34" t="s">
        <v>180</v>
      </c>
      <c r="B13" s="35">
        <v>1.03</v>
      </c>
    </row>
  </sheetData>
  <mergeCells count="1">
    <mergeCell ref="A2:B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balance_sheet</vt:lpstr>
      <vt:lpstr>income_statement</vt:lpstr>
      <vt:lpstr>cash_flow</vt:lpstr>
      <vt:lpstr>DCF</vt:lpstr>
      <vt:lpstr>WACC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Nguyen Ha Vy</dc:creator>
  <cp:lastModifiedBy>Do Nguyen Ha Vy</cp:lastModifiedBy>
  <dcterms:created xsi:type="dcterms:W3CDTF">2025-03-10T09:43:02Z</dcterms:created>
  <dcterms:modified xsi:type="dcterms:W3CDTF">2025-03-21T11:07:32Z</dcterms:modified>
</cp:coreProperties>
</file>