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Matrix" sheetId="1" state="visible" r:id="rId2"/>
    <sheet name="Sheet2" sheetId="2" state="visible" r:id="rId3"/>
    <sheet name="Sheet1" sheetId="3" state="visible" r:id="rId4"/>
    <sheet name="olderVersion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<sst xmlns="http://schemas.openxmlformats.org/spreadsheetml/2006/main" count="811" uniqueCount="431">
  <si>
    <t xml:space="preserve">Bituminous coal, at mine [kg]</t>
  </si>
  <si>
    <t xml:space="preserve">Diesel, at refinery [m3]</t>
  </si>
  <si>
    <t xml:space="preserve">Transport of ash to landfill [kg]</t>
  </si>
  <si>
    <t xml:space="preserve">Steel, recycled [kg]</t>
  </si>
  <si>
    <t xml:space="preserve">Transport, train, diesel powered [t*km]</t>
  </si>
  <si>
    <t xml:space="preserve">Liquefied petroleum gas, combusted in industrial boiler [m3]</t>
  </si>
  <si>
    <t xml:space="preserve">Natural gas, processed, at plant [m3]</t>
  </si>
  <si>
    <t xml:space="preserve">Gasoline, combusted in equipment [m3]</t>
  </si>
  <si>
    <t xml:space="preserve">Transport, pipeline, unspecified petroleum products [t*km]</t>
  </si>
  <si>
    <t xml:space="preserve">Bituminous coal, combusted in industrial boiler [kg]</t>
  </si>
  <si>
    <t xml:space="preserve">Transport, combination truck, average fuel mix [t*km]</t>
  </si>
  <si>
    <t xml:space="preserve">Nitrogen fertilizer, production mix, at plant [kg]</t>
  </si>
  <si>
    <t xml:space="preserve">Transport of MSW, by truck [t*km]</t>
  </si>
  <si>
    <t xml:space="preserve">Wood chipping [m3]</t>
  </si>
  <si>
    <t xml:space="preserve">Electricity, at grid [MJ]</t>
  </si>
  <si>
    <t xml:space="preserve">Residual fuel oil, combusted in industrial boiler [m3]</t>
  </si>
  <si>
    <t xml:space="preserve">Electricity, at grid, US, 2008 [MJ]</t>
  </si>
  <si>
    <t xml:space="preserve">Crude oil, extracted [kg]</t>
  </si>
  <si>
    <t xml:space="preserve">Transport, barge, average fuel mix [t*km]</t>
  </si>
  <si>
    <t xml:space="preserve">Diesel, combusted in industrial equipment [m3]</t>
  </si>
  <si>
    <t xml:space="preserve">Electricity, at grid, US, 2000 [MJ]</t>
  </si>
  <si>
    <t xml:space="preserve">Natural gas, combusted in industrial boiler [m3]</t>
  </si>
  <si>
    <t xml:space="preserve">Sodium chloride, at plant [kg]</t>
  </si>
  <si>
    <t xml:space="preserve">Transport, combination truck, diesel powered [t*km]</t>
  </si>
  <si>
    <t xml:space="preserve">Combustion, dry wood residue, AP-42 [MJ]</t>
  </si>
  <si>
    <t xml:space="preserve">Gasoline, at refinery [m3]</t>
  </si>
  <si>
    <t xml:space="preserve">Compost piles turning, operation with diesel [m3]</t>
  </si>
  <si>
    <t xml:space="preserve">Transport, pipeline, natural gas [t*km]</t>
  </si>
  <si>
    <t xml:space="preserve">Forest residue, preprocessed, at conversion facility [kg]</t>
  </si>
  <si>
    <t xml:space="preserve">Sodium hydroxide, production mix, at plant [kg]</t>
  </si>
  <si>
    <t xml:space="preserve">Quicklime, at plant [kg]</t>
  </si>
  <si>
    <t xml:space="preserve">Transport, single unit truck, diesel powered [t*km]</t>
  </si>
  <si>
    <t xml:space="preserve">Heat, indirect, heated zones, softwood, plywood veneer drying, AP-42 [kg]</t>
  </si>
  <si>
    <t xml:space="preserve">Landfill operation, diesel [MJ]</t>
  </si>
  <si>
    <t xml:space="preserve">Electricity, at cogen, for natural gas turbine [MJ]</t>
  </si>
  <si>
    <t xml:space="preserve">Natural gas, combusted in industrial boiler, at hydrocracker, for propylene [m3]</t>
  </si>
  <si>
    <t xml:space="preserve">Transport, barge, residual fuel oil powered [t*km]</t>
  </si>
  <si>
    <t xml:space="preserve">Transport, barge, diesel powered [t*km]</t>
  </si>
  <si>
    <t xml:space="preserve">Natural gas, extracted [kg]</t>
  </si>
  <si>
    <t xml:space="preserve">Diesel, combusted in industrial boiler [m3]</t>
  </si>
  <si>
    <t xml:space="preserve">Process energy, for product manufacturing from Steel Cans, using 100% virgin inputs [MJ]</t>
  </si>
  <si>
    <t xml:space="preserve">Fuel grade uranium, at regional storage [kg]</t>
  </si>
  <si>
    <t xml:space="preserve">Transport, in product manufacturing from Steel Cans, using 100% virgin inputs [MJ]</t>
  </si>
  <si>
    <t xml:space="preserve">Transport, by truck [t*km]</t>
  </si>
  <si>
    <t xml:space="preserve">Transport, by train [t*km]</t>
  </si>
  <si>
    <t xml:space="preserve">Mixed Alcohols, thermochemical process [kg]</t>
  </si>
  <si>
    <t xml:space="preserve">Transport of manufactured products, to retailer [t*km]</t>
  </si>
  <si>
    <t xml:space="preserve">Transport, by ship [t*km]</t>
  </si>
  <si>
    <t xml:space="preserve">Corn stover, at field [kg]</t>
  </si>
  <si>
    <t xml:space="preserve">Natural gas, processed, for olefins production, at plant [kg]</t>
  </si>
  <si>
    <t xml:space="preserve">Forest residue, dried, stored [kg]</t>
  </si>
  <si>
    <t xml:space="preserve">Forest residue, processed and loaded, at landing system [kg]</t>
  </si>
  <si>
    <t xml:space="preserve">Natural gas, combusted in industrial boiler, at hydrocracker, for ethylene [m3]</t>
  </si>
  <si>
    <t xml:space="preserve">Thermal energy; From diesel fired equipment; Production mix [MJ]</t>
  </si>
  <si>
    <t xml:space="preserve">Product manufactured, from Steel Cans, using 100% recycled inputs [kg]</t>
  </si>
  <si>
    <t xml:space="preserve">Product manufactured, from Steel Cans, using 100% virgin inputs [kg]</t>
  </si>
  <si>
    <t xml:space="preserve">Limestone, at mine [kg]</t>
  </si>
  <si>
    <t xml:space="preserve">Lignite coal, at surface mine [kg]</t>
  </si>
  <si>
    <t xml:space="preserve">Residual fuel oil, at refinery [m3]</t>
  </si>
  <si>
    <t xml:space="preserve">Residual oil [m3]</t>
  </si>
  <si>
    <t xml:space="preserve">Electricity, residual fuel oil, at power plant [MJ]</t>
  </si>
  <si>
    <t xml:space="preserve">Distillate oil [m3]</t>
  </si>
  <si>
    <t xml:space="preserve">Electricity, natural gas, at power plant [MJ]</t>
  </si>
  <si>
    <t xml:space="preserve">Ethylene, at plant [kg]</t>
  </si>
  <si>
    <t xml:space="preserve">Lignite coal, combusted in industrial boiler [kg]</t>
  </si>
  <si>
    <t xml:space="preserve">Petroleum refining, for olefins production, at plant [kg]</t>
  </si>
  <si>
    <t xml:space="preserve">Electricity, lignite coal, at power plant [MJ]</t>
  </si>
  <si>
    <t xml:space="preserve">Electricity, bituminous coal, at power plant [MJ]</t>
  </si>
  <si>
    <t xml:space="preserve">Electricity, diesel, at power plant [MJ]</t>
  </si>
  <si>
    <t xml:space="preserve">Electricity, nuclear, at power plant [MJ]</t>
  </si>
  <si>
    <t xml:space="preserve">Electricity, biomass, at power plant [MJ]</t>
  </si>
  <si>
    <t xml:space="preserve">Transport, in product manufacturing from Steel Cans, using 100% recycled inputs [MJ]</t>
  </si>
  <si>
    <t xml:space="preserve">Process energy, for product manufacturing from Steel Cans, using 100% recycled inputs [MJ]</t>
  </si>
  <si>
    <t xml:space="preserve">Natural gas, combusted in industrial equipment [m3]</t>
  </si>
  <si>
    <t xml:space="preserve">Propylene, at plant [kg]</t>
  </si>
  <si>
    <t xml:space="preserve">Liquefied petroleum gas, at refinery [m3]</t>
  </si>
  <si>
    <t xml:space="preserve">HDPE Resin [kg]</t>
  </si>
  <si>
    <t xml:space="preserve">LDPE Resin [kg]</t>
  </si>
  <si>
    <t xml:space="preserve">PP Resin [kg]</t>
  </si>
  <si>
    <t xml:space="preserve">PLA granulate [kg]</t>
  </si>
  <si>
    <t xml:space="preserve">PHA Resin [kg]</t>
  </si>
  <si>
    <t xml:space="preserve">extrusion, HDPE film [kg]</t>
  </si>
  <si>
    <t xml:space="preserve">extrusion, LDPE film [kg]</t>
  </si>
  <si>
    <t xml:space="preserve">extrusion, PP film [kg]</t>
  </si>
  <si>
    <t xml:space="preserve">extrusion, PLA film [kg]</t>
  </si>
  <si>
    <t xml:space="preserve">extrusion, PHA film [kg]</t>
  </si>
  <si>
    <t xml:space="preserve">Homes</t>
  </si>
  <si>
    <t xml:space="preserve">CUTOFF Mixed recyclables, at source [kg]</t>
  </si>
  <si>
    <t xml:space="preserve">Mixed recyclables, at collection, commercial [kg]</t>
  </si>
  <si>
    <t xml:space="preserve">Mixed recyclables, at collection, curbside, weight basis [kg]</t>
  </si>
  <si>
    <t xml:space="preserve">Mixed recyclables, at collection, dropoff center [kg]</t>
  </si>
  <si>
    <t xml:space="preserve">Sorting</t>
  </si>
  <si>
    <t xml:space="preserve">Reprocessing HDPE</t>
  </si>
  <si>
    <t xml:space="preserve">Reprocessing LDPE</t>
  </si>
  <si>
    <t xml:space="preserve">Reprocessing PP</t>
  </si>
  <si>
    <t xml:space="preserve">Reprocessing PLA</t>
  </si>
  <si>
    <t xml:space="preserve">Reprocessing PHA</t>
  </si>
  <si>
    <t xml:space="preserve">HDPE, landfilled [kg]</t>
  </si>
  <si>
    <t xml:space="preserve">LDPE, landfilled [kg]</t>
  </si>
  <si>
    <t xml:space="preserve">PP, landfilled [kg]</t>
  </si>
  <si>
    <t xml:space="preserve">PLA, landfilled [kg]</t>
  </si>
  <si>
    <t xml:space="preserve">PHA, landfilled [kg]</t>
  </si>
  <si>
    <t xml:space="preserve">Mixed MSW, landfilled [kg]</t>
  </si>
  <si>
    <t xml:space="preserve">PLA, composted [kg]</t>
  </si>
  <si>
    <t xml:space="preserve">PHA, composted [kg]</t>
  </si>
  <si>
    <t xml:space="preserve">Food Waste, composted [kg]</t>
  </si>
  <si>
    <t xml:space="preserve">Electricity, incineration [MJ]</t>
  </si>
  <si>
    <t xml:space="preserve">HDPE, combusted [kg]</t>
  </si>
  <si>
    <t xml:space="preserve">LDPE, combusted [kg]</t>
  </si>
  <si>
    <t xml:space="preserve">PP, combusted [kg]</t>
  </si>
  <si>
    <t xml:space="preserve">PLA, combusted [kg]</t>
  </si>
  <si>
    <t xml:space="preserve">PHA, combusted [kg]</t>
  </si>
  <si>
    <t xml:space="preserve">Residue, Landfilled [kg]</t>
  </si>
  <si>
    <t xml:space="preserve">Food Waste, combusted [kg]</t>
  </si>
  <si>
    <t xml:space="preserve">BioOil [kg]</t>
  </si>
  <si>
    <t xml:space="preserve">Biofuels [kg]</t>
  </si>
  <si>
    <t xml:space="preserve">HDPE to BioOil [kg]</t>
  </si>
  <si>
    <t xml:space="preserve">LDPE to BioOil [kg]</t>
  </si>
  <si>
    <t xml:space="preserve">PP to BioOil [kg]</t>
  </si>
  <si>
    <t xml:space="preserve">PLA to BioOil [kg]</t>
  </si>
  <si>
    <t xml:space="preserve">HDPE to Clinker</t>
  </si>
  <si>
    <t xml:space="preserve">LDPE to Clinker</t>
  </si>
  <si>
    <t xml:space="preserve">PP to Clinker</t>
  </si>
  <si>
    <t xml:space="preserve">Clinker Displacement</t>
  </si>
  <si>
    <t xml:space="preserve">Lumber formation and displacement</t>
  </si>
  <si>
    <t xml:space="preserve">Sulphate Pulp</t>
  </si>
  <si>
    <t xml:space="preserve">Kraft Paper Bleached</t>
  </si>
  <si>
    <t xml:space="preserve">Paper, wood-containing LWC</t>
  </si>
  <si>
    <t xml:space="preserve">Paper Bag Production</t>
  </si>
  <si>
    <t xml:space="preserve">Paper Recycling</t>
  </si>
  <si>
    <t xml:space="preserve">Paper Landfill</t>
  </si>
  <si>
    <t xml:space="preserve">Paper Incineration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</si>
  <si>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</si>
  <si>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</si>
  <si>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</si>
  <si>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</si>
  <si>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</si>
  <si>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</si>
  <si>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</si>
  <si>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</si>
  <si>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</si>
  <si>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</si>
  <si>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</si>
  <si>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</si>
  <si>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</si>
  <si>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</si>
  <si>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</si>
  <si>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</si>
  <si>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</si>
  <si>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</si>
  <si>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</si>
  <si>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</si>
  <si>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</si>
  <si>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</si>
  <si>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</si>
  <si>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</si>
  <si>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</si>
  <si>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</si>
  <si>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</si>
  <si>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P28</t>
  </si>
  <si>
    <t xml:space="preserve">P29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</si>
  <si>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</si>
  <si>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</si>
  <si>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</si>
  <si>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</si>
  <si>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</si>
  <si>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P35</t>
  </si>
  <si>
    <t xml:space="preserve">P36</t>
  </si>
  <si>
    <t xml:space="preserve">P37</t>
  </si>
  <si>
    <t xml:space="preserve">P38</t>
  </si>
  <si>
    <t xml:space="preserve">P39</t>
  </si>
  <si>
    <t xml:space="preserve">P40</t>
  </si>
  <si>
    <t xml:space="preserve">P41</t>
  </si>
  <si>
    <t xml:space="preserve">P42</t>
  </si>
  <si>
    <t xml:space="preserve">P43</t>
  </si>
  <si>
    <t xml:space="preserve">P44</t>
  </si>
  <si>
    <t xml:space="preserve">P45</t>
  </si>
  <si>
    <t xml:space="preserve">P46</t>
  </si>
  <si>
    <t xml:space="preserve">P47</t>
  </si>
  <si>
    <t xml:space="preserve">P48</t>
  </si>
  <si>
    <t xml:space="preserve">P49</t>
  </si>
  <si>
    <t xml:space="preserve">P50</t>
  </si>
  <si>
    <t xml:space="preserve">P51</t>
  </si>
  <si>
    <t xml:space="preserve">P52</t>
  </si>
  <si>
    <t xml:space="preserve">P53</t>
  </si>
  <si>
    <t xml:space="preserve">P54</t>
  </si>
  <si>
    <t xml:space="preserve">P55</t>
  </si>
  <si>
    <t xml:space="preserve">P56</t>
  </si>
  <si>
    <t xml:space="preserve">P57</t>
  </si>
  <si>
    <t xml:space="preserve">P58</t>
  </si>
  <si>
    <t xml:space="preserve">P59</t>
  </si>
  <si>
    <t xml:space="preserve">P60</t>
  </si>
  <si>
    <t xml:space="preserve">P61</t>
  </si>
  <si>
    <t xml:space="preserve">P62</t>
  </si>
  <si>
    <t xml:space="preserve">P63</t>
  </si>
  <si>
    <t xml:space="preserve">P64</t>
  </si>
  <si>
    <t xml:space="preserve">P65</t>
  </si>
  <si>
    <t xml:space="preserve">P66</t>
  </si>
  <si>
    <t xml:space="preserve">P67</t>
  </si>
  <si>
    <t xml:space="preserve">P68</t>
  </si>
  <si>
    <t xml:space="preserve">P69</t>
  </si>
  <si>
    <t xml:space="preserve">P70</t>
  </si>
  <si>
    <t xml:space="preserve">P71</t>
  </si>
  <si>
    <t xml:space="preserve">P72</t>
  </si>
  <si>
    <t xml:space="preserve">P73</t>
  </si>
  <si>
    <t xml:space="preserve">P74</t>
  </si>
  <si>
    <t xml:space="preserve">P75</t>
  </si>
  <si>
    <t xml:space="preserve">P76</t>
  </si>
  <si>
    <t xml:space="preserve">P77</t>
  </si>
  <si>
    <t xml:space="preserve">P78</t>
  </si>
  <si>
    <t xml:space="preserve">P79</t>
  </si>
  <si>
    <t xml:space="preserve">P80</t>
  </si>
  <si>
    <t xml:space="preserve">P81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</si>
  <si>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</si>
  <si>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</si>
  <si>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</si>
  <si>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</si>
  <si>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</si>
  <si>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</si>
  <si>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</si>
  <si>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</si>
  <si>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</si>
  <si>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</si>
  <si>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</si>
  <si>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</si>
  <si>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</si>
  <si>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</si>
  <si>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</si>
  <si>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P97</t>
  </si>
  <si>
    <t xml:space="preserve">P98</t>
  </si>
  <si>
    <t xml:space="preserve">P99</t>
  </si>
  <si>
    <t xml:space="preserve">P100</t>
  </si>
  <si>
    <t xml:space="preserve">P101</t>
  </si>
  <si>
    <t xml:space="preserve">P102</t>
  </si>
  <si>
    <t xml:space="preserve">P103</t>
  </si>
  <si>
    <t xml:space="preserve">P104</t>
  </si>
  <si>
    <t xml:space="preserve">P105</t>
  </si>
  <si>
    <t xml:space="preserve">P106</t>
  </si>
  <si>
    <t xml:space="preserve">P107</t>
  </si>
  <si>
    <t xml:space="preserve">P108</t>
  </si>
  <si>
    <t xml:space="preserve">P109</t>
  </si>
  <si>
    <t xml:space="preserve">P110</t>
  </si>
  <si>
    <t xml:space="preserve">P111</t>
  </si>
  <si>
    <t xml:space="preserve">P112</t>
  </si>
  <si>
    <t xml:space="preserve">P113</t>
  </si>
  <si>
    <t xml:space="preserve">P114</t>
  </si>
  <si>
    <t xml:space="preserve">P115</t>
  </si>
  <si>
    <t xml:space="preserve">P116</t>
  </si>
  <si>
    <t xml:space="preserve">P117</t>
  </si>
  <si>
    <t xml:space="preserve">P118</t>
  </si>
  <si>
    <t xml:space="preserve">P119</t>
  </si>
  <si>
    <t xml:space="preserve">P120</t>
  </si>
  <si>
    <t xml:space="preserve">P121</t>
  </si>
  <si>
    <t xml:space="preserve">P122</t>
  </si>
  <si>
    <t xml:space="preserve">P123</t>
  </si>
  <si>
    <t xml:space="preserve">P124</t>
  </si>
  <si>
    <t xml:space="preserve">P125</t>
  </si>
  <si>
    <t xml:space="preserve">P126</t>
  </si>
  <si>
    <t xml:space="preserve">P127</t>
  </si>
  <si>
    <t xml:space="preserve">P128</t>
  </si>
  <si>
    <t xml:space="preserve">P129</t>
  </si>
  <si>
    <t xml:space="preserve">P130</t>
  </si>
  <si>
    <t xml:space="preserve">P131</t>
  </si>
  <si>
    <t xml:space="preserve">P132</t>
  </si>
  <si>
    <t xml:space="preserve">P133</t>
  </si>
  <si>
    <t xml:space="preserve">P134</t>
  </si>
  <si>
    <t xml:space="preserve">P135</t>
  </si>
  <si>
    <t xml:space="preserve">P136</t>
  </si>
  <si>
    <t xml:space="preserve">P137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</si>
  <si>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</si>
  <si>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</si>
  <si>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</si>
  <si>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</si>
  <si>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</si>
  <si>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</si>
  <si>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</si>
  <si>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</si>
  <si>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</si>
  <si>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</si>
  <si>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</si>
  <si>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</si>
  <si>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</si>
  <si>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</si>
  <si>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</si>
  <si>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</si>
  <si>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</si>
  <si>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</si>
  <si>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</si>
  <si>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</si>
  <si>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 </t>
  </si>
  <si>
    <t xml:space="preserve">E21</t>
  </si>
  <si>
    <t xml:space="preserve">E22</t>
  </si>
  <si>
    <t xml:space="preserve">E23</t>
  </si>
  <si>
    <t xml:space="preserve">E24</t>
  </si>
  <si>
    <t xml:space="preserve">E25</t>
  </si>
  <si>
    <t xml:space="preserve">E26</t>
  </si>
  <si>
    <t xml:space="preserve">E27</t>
  </si>
  <si>
    <t xml:space="preserve">E28</t>
  </si>
  <si>
    <t xml:space="preserve">E29</t>
  </si>
  <si>
    <t xml:space="preserve">E30</t>
  </si>
  <si>
    <t xml:space="preserve">E31</t>
  </si>
  <si>
    <t xml:space="preserve">E32</t>
  </si>
  <si>
    <t xml:space="preserve">E33</t>
  </si>
  <si>
    <t xml:space="preserve">E34</t>
  </si>
  <si>
    <t xml:space="preserve">E35</t>
  </si>
  <si>
    <t xml:space="preserve">E36</t>
  </si>
  <si>
    <t xml:space="preserve">E37</t>
  </si>
  <si>
    <t xml:space="preserve">E38</t>
  </si>
  <si>
    <t xml:space="preserve">E39</t>
  </si>
  <si>
    <t xml:space="preserve">E40</t>
  </si>
  <si>
    <t xml:space="preserve">E41</t>
  </si>
  <si>
    <t xml:space="preserve">E42</t>
  </si>
  <si>
    <t xml:space="preserve">E43</t>
  </si>
  <si>
    <t xml:space="preserve">E44</t>
  </si>
  <si>
    <t xml:space="preserve">E45</t>
  </si>
  <si>
    <t xml:space="preserve">E46</t>
  </si>
  <si>
    <t xml:space="preserve">E47</t>
  </si>
  <si>
    <t xml:space="preserve">E48</t>
  </si>
  <si>
    <t xml:space="preserve">E49</t>
  </si>
  <si>
    <t xml:space="preserve">E50</t>
  </si>
  <si>
    <t xml:space="preserve">E51</t>
  </si>
  <si>
    <t xml:space="preserve">E52</t>
  </si>
  <si>
    <t xml:space="preserve">E53</t>
  </si>
  <si>
    <t xml:space="preserve">E54</t>
  </si>
  <si>
    <t xml:space="preserve">E55</t>
  </si>
  <si>
    <t xml:space="preserve">E56</t>
  </si>
  <si>
    <t xml:space="preserve">E57</t>
  </si>
  <si>
    <t xml:space="preserve">E58</t>
  </si>
  <si>
    <t xml:space="preserve">E59</t>
  </si>
  <si>
    <t xml:space="preserve">E60</t>
  </si>
  <si>
    <t xml:space="preserve">E61</t>
  </si>
  <si>
    <t xml:space="preserve">E62</t>
  </si>
  <si>
    <t xml:space="preserve">E63</t>
  </si>
  <si>
    <t xml:space="preserve">E64</t>
  </si>
  <si>
    <t xml:space="preserve">E65</t>
  </si>
  <si>
    <t xml:space="preserve">E66</t>
  </si>
  <si>
    <t xml:space="preserve">E67</t>
  </si>
  <si>
    <t xml:space="preserve">E68</t>
  </si>
  <si>
    <t xml:space="preserve">E69</t>
  </si>
  <si>
    <t xml:space="preserve">E70</t>
  </si>
  <si>
    <t xml:space="preserve">E71</t>
  </si>
  <si>
    <t xml:space="preserve">E72</t>
  </si>
  <si>
    <t xml:space="preserve">E73</t>
  </si>
  <si>
    <t xml:space="preserve">E74</t>
  </si>
  <si>
    <t xml:space="preserve">E75</t>
  </si>
  <si>
    <t xml:space="preserve">E76</t>
  </si>
  <si>
    <t xml:space="preserve">E77</t>
  </si>
  <si>
    <t xml:space="preserve">E78</t>
  </si>
  <si>
    <t xml:space="preserve">E79</t>
  </si>
  <si>
    <t xml:space="preserve">E80</t>
  </si>
  <si>
    <t xml:space="preserve">E81</t>
  </si>
  <si>
    <t xml:space="preserve">E82</t>
  </si>
  <si>
    <t xml:space="preserve">extrusion, plastic film [kg]</t>
  </si>
  <si>
    <t xml:space="preserve">E83</t>
  </si>
  <si>
    <t xml:space="preserve">HDPE Bags [items]</t>
  </si>
  <si>
    <t xml:space="preserve">E84</t>
  </si>
  <si>
    <t xml:space="preserve">LDPE Bags [items]</t>
  </si>
  <si>
    <t xml:space="preserve">E85</t>
  </si>
  <si>
    <t xml:space="preserve">PP Bags [items]</t>
  </si>
  <si>
    <t xml:space="preserve">E86</t>
  </si>
  <si>
    <t xml:space="preserve">PLA Bags [items]</t>
  </si>
  <si>
    <t xml:space="preserve">E87</t>
  </si>
  <si>
    <t xml:space="preserve">PHA Bags [items]</t>
  </si>
  <si>
    <t xml:space="preserve">E88</t>
  </si>
  <si>
    <t xml:space="preserve">E89</t>
  </si>
  <si>
    <t xml:space="preserve">CUTOFF Organic wastes, at source [kg]</t>
  </si>
  <si>
    <t xml:space="preserve">E90</t>
  </si>
  <si>
    <t xml:space="preserve">Collected Mixed Recyclables [kg]</t>
  </si>
  <si>
    <t xml:space="preserve">E91</t>
  </si>
  <si>
    <t xml:space="preserve">HDPE Sorted [kg]</t>
  </si>
  <si>
    <t xml:space="preserve">E92</t>
  </si>
  <si>
    <t xml:space="preserve">LDPE Sorted [kg]</t>
  </si>
  <si>
    <t xml:space="preserve">E93</t>
  </si>
  <si>
    <t xml:space="preserve">PP Sorted [kg]</t>
  </si>
  <si>
    <t xml:space="preserve">E94</t>
  </si>
  <si>
    <t xml:space="preserve">PLA Sorted [kg]</t>
  </si>
  <si>
    <t xml:space="preserve">E95</t>
  </si>
  <si>
    <t xml:space="preserve">PHA Sorted [kg]</t>
  </si>
  <si>
    <t xml:space="preserve">E96</t>
  </si>
  <si>
    <t xml:space="preserve">Losses [kg]</t>
  </si>
  <si>
    <t xml:space="preserve">E97</t>
  </si>
  <si>
    <t xml:space="preserve">E98</t>
  </si>
  <si>
    <t xml:space="preserve">E99</t>
  </si>
  <si>
    <t xml:space="preserve">E100</t>
  </si>
  <si>
    <t xml:space="preserve">E101</t>
  </si>
  <si>
    <t xml:space="preserve">E102</t>
  </si>
  <si>
    <t xml:space="preserve">E103</t>
  </si>
  <si>
    <t xml:space="preserve">E104</t>
  </si>
  <si>
    <t xml:space="preserve">E105</t>
  </si>
  <si>
    <t xml:space="preserve">E106</t>
  </si>
  <si>
    <t xml:space="preserve">E107</t>
  </si>
  <si>
    <t xml:space="preserve">E108</t>
  </si>
  <si>
    <t xml:space="preserve">E109</t>
  </si>
  <si>
    <t xml:space="preserve">E110</t>
  </si>
  <si>
    <t xml:space="preserve">E111</t>
  </si>
  <si>
    <t xml:space="preserve">E112</t>
  </si>
  <si>
    <t xml:space="preserve">Mixed MSW, combusted [kg]</t>
  </si>
  <si>
    <t xml:space="preserve">E113</t>
  </si>
  <si>
    <t xml:space="preserve">E114</t>
  </si>
  <si>
    <t xml:space="preserve">E115</t>
  </si>
  <si>
    <t xml:space="preserve">E116</t>
  </si>
  <si>
    <t xml:space="preserve">Discarded HDPE</t>
  </si>
  <si>
    <t xml:space="preserve">E117</t>
  </si>
  <si>
    <t xml:space="preserve">Discarded LDPE</t>
  </si>
  <si>
    <t xml:space="preserve">E118</t>
  </si>
  <si>
    <t xml:space="preserve">Discared PP</t>
  </si>
  <si>
    <t xml:space="preserve">E119</t>
  </si>
  <si>
    <t xml:space="preserve">Discarded PLA</t>
  </si>
  <si>
    <t xml:space="preserve">E120</t>
  </si>
  <si>
    <t xml:space="preserve">Discarded PHA</t>
  </si>
  <si>
    <t xml:space="preserve">E121</t>
  </si>
  <si>
    <t xml:space="preserve">Pellets</t>
  </si>
  <si>
    <t xml:space="preserve">E122</t>
  </si>
  <si>
    <t xml:space="preserve">Clinker</t>
  </si>
  <si>
    <t xml:space="preserve">E123</t>
  </si>
  <si>
    <t xml:space="preserve">Sulphate Pulp [kg]</t>
  </si>
  <si>
    <t xml:space="preserve">E124</t>
  </si>
  <si>
    <t xml:space="preserve">Kraft Paper Bleached [kg]</t>
  </si>
  <si>
    <t xml:space="preserve">E125</t>
  </si>
  <si>
    <t xml:space="preserve">Paper, Wood containing LWC [kg]</t>
  </si>
  <si>
    <t xml:space="preserve">E126</t>
  </si>
  <si>
    <t xml:space="preserve">Paper Bag manufactured [item]</t>
  </si>
  <si>
    <t xml:space="preserve">E127</t>
  </si>
  <si>
    <t xml:space="preserve">Paper Sorted [kg]</t>
  </si>
  <si>
    <t xml:space="preserve">E128</t>
  </si>
  <si>
    <t xml:space="preserve">Paper Recycled [kg]</t>
  </si>
  <si>
    <t xml:space="preserve">E129</t>
  </si>
  <si>
    <t xml:space="preserve">Paper Landfill [kg]</t>
  </si>
  <si>
    <t xml:space="preserve">E130</t>
  </si>
  <si>
    <t xml:space="preserve">Paper Incinerate [kg]</t>
  </si>
  <si>
    <t xml:space="preserve">E131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</si>
</sst>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b val="true"/>
      <i val="true"/>
      <sz val="9"/>
      <color rgb="FF548235"/>
      <name val="Calibri"/>
      <family val="2"/>
      <charset val="1"/>
    </font>
    <font>
      <i val="true"/>
      <sz val="10"/>
      <color rgb="FF2F5597"/>
      <name val="Calibri"/>
      <family val="2"/>
      <charset val="1"/>
    </font>
    <font>
      <i val="true"/>
      <sz val="11"/>
      <color rgb="FF548235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I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A57" activePane="bottomRight" state="frozen"/>
      <selection pane="topLeft" activeCell="A1" activeCellId="0" sqref="A1"/>
      <selection pane="topRight" activeCell="CA1" activeCellId="0" sqref="CA1"/>
      <selection pane="bottomLeft" activeCell="A57" activeCellId="0" sqref="A57"/>
      <selection pane="bottomRight" activeCell="CD3" activeCellId="0" sqref="CD3:CD79"/>
    </sheetView>
  </sheetViews>
  <sheetFormatPr defaultRowHeight="14.5" zeroHeight="false" outlineLevelRow="0" outlineLevelCol="0"/>
  <cols>
    <col collapsed="false" customWidth="true" hidden="false" outlineLevel="0" max="1" min="1" style="1" width="56.01"/>
    <col collapsed="false" customWidth="true" hidden="false" outlineLevel="0" max="2" min="2" style="2" width="21.55"/>
    <col collapsed="false" customWidth="true" hidden="false" outlineLevel="0" max="87" min="3" style="0" width="17.54"/>
    <col collapsed="false" customWidth="true" hidden="false" outlineLevel="0" max="88" min="88" style="0" width="12.9"/>
    <col collapsed="false" customWidth="true" hidden="false" outlineLevel="0" max="92" min="89" style="0" width="17.54"/>
    <col collapsed="false" customWidth="true" hidden="false" outlineLevel="0" max="98" min="93" style="0" width="12.9"/>
    <col collapsed="false" customWidth="true" hidden="false" outlineLevel="0" max="114" min="99" style="0" width="17.54"/>
    <col collapsed="false" customWidth="true" hidden="false" outlineLevel="0" max="131" min="115" style="0" width="8.67"/>
    <col collapsed="false" customWidth="true" hidden="false" outlineLevel="0" max="132" min="132" style="0" width="29.45"/>
    <col collapsed="false" customWidth="true" hidden="false" outlineLevel="0" max="134" min="133" style="0" width="8.67"/>
    <col collapsed="false" customWidth="true" hidden="false" outlineLevel="0" max="135" min="135" style="0" width="15.91"/>
    <col collapsed="false" customWidth="true" hidden="false" outlineLevel="0" max="136" min="136" style="0" width="22.63"/>
    <col collapsed="false" customWidth="true" hidden="false" outlineLevel="0" max="137" min="137" style="0" width="17.09"/>
    <col collapsed="false" customWidth="true" hidden="false" outlineLevel="0" max="1025" min="138" style="0" width="8.67"/>
  </cols>
  <sheetData>
    <row r="1" customFormat="false" ht="60" hidden="false" customHeight="false" outlineLevel="0" collapsed="false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4" t="s">
        <v>59</v>
      </c>
      <c r="BK1" s="3" t="s">
        <v>60</v>
      </c>
      <c r="BL1" s="4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0" t="s">
        <v>103</v>
      </c>
      <c r="DP1" s="0" t="s">
        <v>107</v>
      </c>
      <c r="DQ1" s="0" t="s">
        <v>108</v>
      </c>
      <c r="DR1" s="0" t="s">
        <v>109</v>
      </c>
      <c r="DS1" s="0" t="s">
        <v>110</v>
      </c>
      <c r="DT1" s="0" t="s">
        <v>116</v>
      </c>
      <c r="DU1" s="0" t="s">
        <v>117</v>
      </c>
      <c r="DV1" s="0" t="s">
        <v>118</v>
      </c>
      <c r="DW1" s="0" t="s">
        <v>119</v>
      </c>
      <c r="DX1" s="0" t="s">
        <v>120</v>
      </c>
      <c r="DY1" s="0" t="s">
        <v>121</v>
      </c>
      <c r="DZ1" s="0" t="s">
        <v>122</v>
      </c>
      <c r="EA1" s="0" t="s">
        <v>123</v>
      </c>
      <c r="EB1" s="0" t="s">
        <v>124</v>
      </c>
      <c r="EC1" s="0" t="s">
        <v>125</v>
      </c>
      <c r="ED1" s="0" t="s">
        <v>126</v>
      </c>
      <c r="EE1" s="0" t="s">
        <v>127</v>
      </c>
      <c r="EF1" s="0" t="s">
        <v>128</v>
      </c>
      <c r="EG1" s="0" t="s">
        <v>129</v>
      </c>
      <c r="EH1" s="0" t="s">
        <v>130</v>
      </c>
      <c r="EI1" s="0" t="s">
        <v>131</v>
      </c>
    </row>
    <row r="2" s="3" customFormat="true" ht="42.65" hidden="false" customHeight="true" outlineLevel="0" collapsed="false">
      <c r="B2" s="6"/>
      <c r="C2" s="7" t="s">
        <v>132</v>
      </c>
      <c r="D2" s="7" t="s">
        <v>133</v>
      </c>
      <c r="E2" s="7" t="s">
        <v>134</v>
      </c>
      <c r="F2" s="7" t="s">
        <v>135</v>
      </c>
      <c r="G2" s="7" t="s">
        <v>136</v>
      </c>
      <c r="H2" s="7" t="s">
        <v>137</v>
      </c>
      <c r="I2" s="7" t="s">
        <v>138</v>
      </c>
      <c r="J2" s="7" t="s">
        <v>139</v>
      </c>
      <c r="K2" s="7" t="s">
        <v>140</v>
      </c>
      <c r="L2" s="7" t="s">
        <v>141</v>
      </c>
      <c r="M2" s="7" t="s">
        <v>142</v>
      </c>
      <c r="N2" s="7" t="s">
        <v>143</v>
      </c>
      <c r="O2" s="7" t="s">
        <v>144</v>
      </c>
      <c r="P2" s="7" t="s">
        <v>145</v>
      </c>
      <c r="Q2" s="7" t="s">
        <v>146</v>
      </c>
      <c r="R2" s="7" t="s">
        <v>147</v>
      </c>
      <c r="S2" s="7" t="s">
        <v>148</v>
      </c>
      <c r="T2" s="7" t="s">
        <v>149</v>
      </c>
      <c r="U2" s="7" t="s">
        <v>150</v>
      </c>
      <c r="V2" s="7" t="s">
        <v>151</v>
      </c>
      <c r="W2" s="7" t="s">
        <v>152</v>
      </c>
      <c r="X2" s="7" t="s">
        <v>153</v>
      </c>
      <c r="Y2" s="7" t="s">
        <v>154</v>
      </c>
      <c r="Z2" s="7" t="s">
        <v>155</v>
      </c>
      <c r="AA2" s="7" t="s">
        <v>156</v>
      </c>
      <c r="AB2" s="7" t="s">
        <v>157</v>
      </c>
      <c r="AC2" s="7" t="s">
        <v>158</v>
      </c>
      <c r="AD2" s="7" t="s">
        <v>159</v>
      </c>
      <c r="AE2" s="7" t="s">
        <v>160</v>
      </c>
      <c r="AF2" s="7" t="s">
        <v>161</v>
      </c>
      <c r="AG2" s="7" t="s">
        <v>162</v>
      </c>
      <c r="AH2" s="7" t="s">
        <v>163</v>
      </c>
      <c r="AI2" s="7" t="s">
        <v>164</v>
      </c>
      <c r="AJ2" s="7" t="s">
        <v>165</v>
      </c>
      <c r="AK2" s="7" t="s">
        <v>166</v>
      </c>
      <c r="AL2" s="7" t="s">
        <v>167</v>
      </c>
      <c r="AM2" s="7" t="s">
        <v>168</v>
      </c>
      <c r="AN2" s="7" t="s">
        <v>169</v>
      </c>
      <c r="AO2" s="7" t="s">
        <v>170</v>
      </c>
      <c r="AP2" s="7" t="s">
        <v>171</v>
      </c>
      <c r="AQ2" s="7" t="s">
        <v>172</v>
      </c>
      <c r="AR2" s="7" t="s">
        <v>173</v>
      </c>
      <c r="AS2" s="7" t="s">
        <v>174</v>
      </c>
      <c r="AT2" s="7" t="s">
        <v>175</v>
      </c>
      <c r="AU2" s="7" t="s">
        <v>176</v>
      </c>
      <c r="AV2" s="7" t="s">
        <v>177</v>
      </c>
      <c r="AW2" s="7" t="s">
        <v>178</v>
      </c>
      <c r="AX2" s="7" t="s">
        <v>179</v>
      </c>
      <c r="AY2" s="7" t="s">
        <v>180</v>
      </c>
      <c r="AZ2" s="7" t="s">
        <v>181</v>
      </c>
      <c r="BA2" s="7" t="s">
        <v>182</v>
      </c>
      <c r="BB2" s="7" t="s">
        <v>183</v>
      </c>
      <c r="BC2" s="7" t="s">
        <v>184</v>
      </c>
      <c r="BD2" s="7" t="s">
        <v>185</v>
      </c>
      <c r="BE2" s="7" t="s">
        <v>186</v>
      </c>
      <c r="BF2" s="7" t="s">
        <v>187</v>
      </c>
      <c r="BG2" s="7" t="s">
        <v>188</v>
      </c>
      <c r="BH2" s="7" t="s">
        <v>189</v>
      </c>
      <c r="BI2" s="7" t="s">
        <v>190</v>
      </c>
      <c r="BJ2" s="7" t="s">
        <v>191</v>
      </c>
      <c r="BK2" s="7" t="s">
        <v>192</v>
      </c>
      <c r="BL2" s="7" t="s">
        <v>193</v>
      </c>
      <c r="BM2" s="7" t="s">
        <v>194</v>
      </c>
      <c r="BN2" s="7" t="s">
        <v>195</v>
      </c>
      <c r="BO2" s="7" t="s">
        <v>196</v>
      </c>
      <c r="BP2" s="7" t="s">
        <v>197</v>
      </c>
      <c r="BQ2" s="7" t="s">
        <v>198</v>
      </c>
      <c r="BR2" s="7" t="s">
        <v>199</v>
      </c>
      <c r="BS2" s="7" t="s">
        <v>200</v>
      </c>
      <c r="BT2" s="7" t="s">
        <v>201</v>
      </c>
      <c r="BU2" s="7" t="s">
        <v>202</v>
      </c>
      <c r="BV2" s="7" t="s">
        <v>203</v>
      </c>
      <c r="BW2" s="7" t="s">
        <v>204</v>
      </c>
      <c r="BX2" s="7" t="s">
        <v>205</v>
      </c>
      <c r="BY2" s="7" t="s">
        <v>206</v>
      </c>
      <c r="BZ2" s="7" t="s">
        <v>207</v>
      </c>
      <c r="CA2" s="7" t="s">
        <v>208</v>
      </c>
      <c r="CB2" s="7" t="s">
        <v>209</v>
      </c>
      <c r="CC2" s="7" t="s">
        <v>210</v>
      </c>
      <c r="CD2" s="7" t="s">
        <v>211</v>
      </c>
      <c r="CE2" s="7" t="s">
        <v>212</v>
      </c>
      <c r="CF2" s="7" t="s">
        <v>213</v>
      </c>
      <c r="CG2" s="7" t="s">
        <v>214</v>
      </c>
      <c r="CH2" s="7" t="s">
        <v>215</v>
      </c>
      <c r="CI2" s="7" t="s">
        <v>216</v>
      </c>
      <c r="CJ2" s="7" t="s">
        <v>217</v>
      </c>
      <c r="CK2" s="7" t="s">
        <v>218</v>
      </c>
      <c r="CL2" s="7" t="s">
        <v>219</v>
      </c>
      <c r="CM2" s="7" t="s">
        <v>220</v>
      </c>
      <c r="CN2" s="7" t="s">
        <v>221</v>
      </c>
      <c r="CO2" s="7" t="s">
        <v>222</v>
      </c>
      <c r="CP2" s="7" t="s">
        <v>223</v>
      </c>
      <c r="CQ2" s="7" t="s">
        <v>224</v>
      </c>
      <c r="CR2" s="7" t="s">
        <v>225</v>
      </c>
      <c r="CS2" s="7" t="s">
        <v>226</v>
      </c>
      <c r="CT2" s="7" t="s">
        <v>227</v>
      </c>
      <c r="CU2" s="7" t="s">
        <v>228</v>
      </c>
      <c r="CV2" s="7" t="s">
        <v>229</v>
      </c>
      <c r="CW2" s="7" t="s">
        <v>230</v>
      </c>
      <c r="CX2" s="7" t="s">
        <v>231</v>
      </c>
      <c r="CY2" s="7" t="s">
        <v>232</v>
      </c>
      <c r="CZ2" s="7" t="s">
        <v>233</v>
      </c>
      <c r="DA2" s="7" t="s">
        <v>234</v>
      </c>
      <c r="DB2" s="7" t="s">
        <v>235</v>
      </c>
      <c r="DC2" s="7" t="s">
        <v>236</v>
      </c>
      <c r="DD2" s="7" t="s">
        <v>237</v>
      </c>
      <c r="DE2" s="7" t="s">
        <v>238</v>
      </c>
      <c r="DF2" s="7" t="s">
        <v>239</v>
      </c>
      <c r="DG2" s="7" t="s">
        <v>240</v>
      </c>
      <c r="DH2" s="7" t="s">
        <v>241</v>
      </c>
      <c r="DI2" s="7" t="s">
        <v>242</v>
      </c>
      <c r="DJ2" s="7" t="s">
        <v>243</v>
      </c>
      <c r="DK2" s="7" t="s">
        <v>244</v>
      </c>
      <c r="DL2" s="7" t="s">
        <v>245</v>
      </c>
      <c r="DM2" s="7" t="s">
        <v>246</v>
      </c>
      <c r="DN2" s="7" t="s">
        <v>247</v>
      </c>
      <c r="DO2" s="7" t="s">
        <v>248</v>
      </c>
      <c r="DP2" s="7" t="s">
        <v>249</v>
      </c>
      <c r="DQ2" s="7" t="s">
        <v>250</v>
      </c>
      <c r="DR2" s="7" t="s">
        <v>251</v>
      </c>
      <c r="DS2" s="7" t="s">
        <v>252</v>
      </c>
      <c r="DT2" s="7" t="s">
        <v>253</v>
      </c>
      <c r="DU2" s="7" t="s">
        <v>254</v>
      </c>
      <c r="DV2" s="7" t="s">
        <v>255</v>
      </c>
      <c r="DW2" s="7" t="s">
        <v>256</v>
      </c>
      <c r="DX2" s="7" t="s">
        <v>257</v>
      </c>
      <c r="DY2" s="7" t="s">
        <v>258</v>
      </c>
      <c r="DZ2" s="7" t="s">
        <v>259</v>
      </c>
      <c r="EA2" s="7" t="s">
        <v>260</v>
      </c>
      <c r="EB2" s="7" t="s">
        <v>261</v>
      </c>
      <c r="EC2" s="7" t="s">
        <v>262</v>
      </c>
      <c r="ED2" s="7" t="s">
        <v>263</v>
      </c>
      <c r="EE2" s="7" t="s">
        <v>264</v>
      </c>
      <c r="EF2" s="7" t="s">
        <v>265</v>
      </c>
      <c r="EG2" s="7" t="s">
        <v>266</v>
      </c>
      <c r="EH2" s="7" t="s">
        <v>267</v>
      </c>
      <c r="EI2" s="7" t="s">
        <v>268</v>
      </c>
    </row>
    <row r="3" customFormat="false" ht="13.8" hidden="false" customHeight="false" outlineLevel="0" collapsed="false">
      <c r="A3" s="1" t="s">
        <v>0</v>
      </c>
      <c r="B3" s="8" t="s">
        <v>269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-1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-0.44186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</row>
    <row r="4" customFormat="false" ht="13.8" hidden="false" customHeight="false" outlineLevel="0" collapsed="false">
      <c r="A4" s="1" t="s">
        <v>1</v>
      </c>
      <c r="B4" s="8" t="s">
        <v>270</v>
      </c>
      <c r="C4" s="0" t="n">
        <v>0</v>
      </c>
      <c r="D4" s="9" t="n">
        <v>0.000252345277453289</v>
      </c>
      <c r="E4" s="0" t="n">
        <v>0</v>
      </c>
      <c r="F4" s="0" t="n">
        <v>0</v>
      </c>
      <c r="G4" s="9" t="n">
        <v>-6.482E-006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-0.001</v>
      </c>
      <c r="W4" s="0" t="n">
        <v>0</v>
      </c>
      <c r="X4" s="0" t="n">
        <v>0</v>
      </c>
      <c r="Y4" s="0" t="n">
        <v>0</v>
      </c>
      <c r="Z4" s="9" t="n">
        <v>-2.7224E-005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9" t="n">
        <v>-5.8338E-005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9" t="n">
        <v>-9.5933E-006</v>
      </c>
      <c r="AO4" s="0" t="n">
        <v>0</v>
      </c>
      <c r="AP4" s="0" t="n">
        <v>-0.001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-0.0829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-0.00118109589872716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9" t="n">
        <v>-0.00033261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f aca="false">0.022/800</f>
        <v>2.75E-005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</row>
    <row r="5" customFormat="false" ht="13.8" hidden="false" customHeight="false" outlineLevel="0" collapsed="false">
      <c r="A5" s="1" t="s">
        <v>2</v>
      </c>
      <c r="B5" s="8" t="s">
        <v>271</v>
      </c>
      <c r="C5" s="0" t="n">
        <v>0</v>
      </c>
      <c r="D5" s="0" t="n">
        <v>0</v>
      </c>
      <c r="E5" s="0" t="n">
        <v>907.18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-907.18</v>
      </c>
      <c r="DG5" s="0" t="n">
        <v>-907.18</v>
      </c>
      <c r="DH5" s="0" t="n">
        <v>-907.18</v>
      </c>
      <c r="DI5" s="0" t="n">
        <v>-907.18</v>
      </c>
      <c r="DJ5" s="0" t="n">
        <v>-907.18</v>
      </c>
      <c r="DK5" s="0" t="n">
        <v>0</v>
      </c>
      <c r="DL5" s="0" t="n">
        <v>-907.18</v>
      </c>
      <c r="DM5" s="0" t="n">
        <v>0</v>
      </c>
      <c r="DN5" s="0" t="n">
        <v>0</v>
      </c>
      <c r="DO5" s="0" t="n">
        <v>0</v>
      </c>
      <c r="DP5" s="0" t="n">
        <v>-907.18</v>
      </c>
      <c r="DQ5" s="0" t="n">
        <v>-907.18</v>
      </c>
      <c r="DR5" s="0" t="n">
        <v>-907.18</v>
      </c>
      <c r="DS5" s="0" t="n">
        <v>-907.18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</row>
    <row r="6" customFormat="false" ht="13.8" hidden="false" customHeight="false" outlineLevel="0" collapsed="false">
      <c r="A6" s="1" t="s">
        <v>3</v>
      </c>
      <c r="B6" s="8" t="s">
        <v>272</v>
      </c>
      <c r="C6" s="0" t="n">
        <v>0</v>
      </c>
      <c r="D6" s="0" t="n">
        <v>0</v>
      </c>
      <c r="E6" s="0" t="n">
        <v>0</v>
      </c>
      <c r="F6" s="0" t="n">
        <v>907.18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</row>
    <row r="7" customFormat="false" ht="13.8" hidden="false" customHeight="false" outlineLevel="0" collapsed="false">
      <c r="A7" s="1" t="s">
        <v>4</v>
      </c>
      <c r="B7" s="8" t="s">
        <v>273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-0.0033554</v>
      </c>
      <c r="I7" s="0" t="n">
        <v>0</v>
      </c>
      <c r="J7" s="0" t="n">
        <v>-0.0033554</v>
      </c>
      <c r="K7" s="0" t="n">
        <v>0</v>
      </c>
      <c r="L7" s="0" t="n">
        <v>-1.043</v>
      </c>
      <c r="M7" s="0" t="n">
        <v>0</v>
      </c>
      <c r="N7" s="0" t="n">
        <v>-0.62</v>
      </c>
      <c r="O7" s="0" t="n">
        <v>0</v>
      </c>
      <c r="P7" s="0" t="n">
        <v>0</v>
      </c>
      <c r="Q7" s="0" t="n">
        <v>0</v>
      </c>
      <c r="R7" s="0" t="n">
        <v>-0.0033554</v>
      </c>
      <c r="S7" s="0" t="n">
        <v>0</v>
      </c>
      <c r="T7" s="0" t="n">
        <v>0</v>
      </c>
      <c r="U7" s="0" t="n">
        <v>0</v>
      </c>
      <c r="V7" s="0" t="n">
        <v>-0.0033554</v>
      </c>
      <c r="W7" s="0" t="n">
        <v>0</v>
      </c>
      <c r="X7" s="0" t="n">
        <v>-0.011858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-0.0035793</v>
      </c>
      <c r="AG7" s="0" t="n">
        <v>-0.0161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-0.011858</v>
      </c>
      <c r="AM7" s="0" t="n">
        <v>0</v>
      </c>
      <c r="AN7" s="0" t="n">
        <v>0</v>
      </c>
      <c r="AO7" s="0" t="n">
        <v>0</v>
      </c>
      <c r="AP7" s="0" t="n">
        <v>-0.0033554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-0.044</v>
      </c>
      <c r="AZ7" s="0" t="n">
        <v>0</v>
      </c>
      <c r="BA7" s="0" t="n">
        <v>0</v>
      </c>
      <c r="BB7" s="0" t="n">
        <v>0</v>
      </c>
      <c r="BC7" s="0" t="n">
        <v>-0.011858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9" t="n">
        <v>-0.00088378</v>
      </c>
      <c r="BL7" s="0" t="n">
        <v>0</v>
      </c>
      <c r="BM7" s="0" t="n">
        <v>-0.0035372</v>
      </c>
      <c r="BN7" s="0" t="n">
        <v>-0.00325359360366624</v>
      </c>
      <c r="BO7" s="0" t="n">
        <v>-0.00103</v>
      </c>
      <c r="BP7" s="0" t="n">
        <v>0</v>
      </c>
      <c r="BQ7" s="9" t="n">
        <v>-0.0008055</v>
      </c>
      <c r="BR7" s="0" t="n">
        <v>-0.46079</v>
      </c>
      <c r="BS7" s="0" t="n">
        <v>-0.001116</v>
      </c>
      <c r="BT7" s="0" t="n">
        <v>0</v>
      </c>
      <c r="BU7" s="0" t="n">
        <v>-0.010545</v>
      </c>
      <c r="BV7" s="0" t="n">
        <v>0</v>
      </c>
      <c r="BW7" s="0" t="n">
        <v>0</v>
      </c>
      <c r="BX7" s="0" t="n">
        <v>-0.011858</v>
      </c>
      <c r="BY7" s="0" t="n">
        <v>-0.024089151206002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</row>
    <row r="8" customFormat="false" ht="13.8" hidden="false" customHeight="false" outlineLevel="0" collapsed="false">
      <c r="A8" s="1" t="s">
        <v>5</v>
      </c>
      <c r="B8" s="8" t="s">
        <v>274</v>
      </c>
      <c r="C8" s="0" t="n">
        <v>0</v>
      </c>
      <c r="D8" s="9" t="n">
        <v>-1.14922534711027E-006</v>
      </c>
      <c r="E8" s="0" t="n">
        <v>0</v>
      </c>
      <c r="F8" s="0" t="n">
        <v>0</v>
      </c>
      <c r="G8" s="0" t="n">
        <v>0</v>
      </c>
      <c r="H8" s="0" t="n">
        <v>0.001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9" t="n">
        <v>-1.14922534711027E-006</v>
      </c>
      <c r="AC8" s="0" t="n">
        <v>0</v>
      </c>
      <c r="AD8" s="0" t="n">
        <v>0</v>
      </c>
      <c r="AE8" s="0" t="n">
        <v>0</v>
      </c>
      <c r="AF8" s="0" t="n">
        <v>0</v>
      </c>
      <c r="AG8" s="9" t="n">
        <v>-3.22E-008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9" t="n">
        <v>-4.87E-006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9" t="n">
        <v>-1.14922534711027E-006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9" t="n">
        <v>-1.14922534711027E-006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9" t="n">
        <v>-1.14922534711027E-006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</row>
    <row r="9" customFormat="false" ht="13.8" hidden="false" customHeight="false" outlineLevel="0" collapsed="false">
      <c r="A9" s="1" t="s">
        <v>6</v>
      </c>
      <c r="B9" s="8" t="s">
        <v>275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-0.946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-1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-1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-1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-0.29829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-1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</row>
    <row r="10" customFormat="false" ht="13.8" hidden="false" customHeight="false" outlineLevel="0" collapsed="false">
      <c r="A10" s="1" t="s">
        <v>7</v>
      </c>
      <c r="B10" s="8" t="s">
        <v>276</v>
      </c>
      <c r="C10" s="9" t="n">
        <v>-8.36E-007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9" t="n">
        <v>-3.5086E-008</v>
      </c>
      <c r="J10" s="0" t="n">
        <v>0.001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9" t="n">
        <v>-6.84208E-007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9" t="n">
        <v>-6.84E-007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9" t="n">
        <v>-1.88E-006</v>
      </c>
      <c r="AZ10" s="9" t="n">
        <v>-4.75999999999999E-008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9" t="n">
        <v>-5.11E-008</v>
      </c>
      <c r="BH10" s="9" t="n">
        <v>-1.41E-006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9" t="n">
        <v>-9.14324581817386E-008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9" t="n">
        <v>-1.71252833382836E-008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-0.0126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</row>
    <row r="11" customFormat="false" ht="13.8" hidden="false" customHeight="false" outlineLevel="0" collapsed="false">
      <c r="A11" s="1" t="s">
        <v>8</v>
      </c>
      <c r="B11" s="8" t="s">
        <v>277</v>
      </c>
      <c r="C11" s="0" t="n">
        <v>0</v>
      </c>
      <c r="D11" s="0" t="n">
        <v>-0.652170539921939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-0.041307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-0.041307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-0.652170539921939</v>
      </c>
      <c r="AC11" s="0" t="n">
        <v>0</v>
      </c>
      <c r="AD11" s="0" t="n">
        <v>0</v>
      </c>
      <c r="AE11" s="0" t="n">
        <v>0</v>
      </c>
      <c r="AF11" s="0" t="n">
        <v>-0.32643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-0.041307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-0.652170539921939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-0.0731515415194482</v>
      </c>
      <c r="BO11" s="0" t="n">
        <v>0</v>
      </c>
      <c r="BP11" s="0" t="n">
        <v>-0.652170539921939</v>
      </c>
      <c r="BQ11" s="0" t="n">
        <v>0</v>
      </c>
      <c r="BR11" s="0" t="n">
        <v>0</v>
      </c>
      <c r="BS11" s="0" t="n">
        <v>-0.013739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-0.145950648880244</v>
      </c>
      <c r="BZ11" s="0" t="n">
        <v>-0.652170539921939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</row>
    <row r="12" customFormat="false" ht="13.8" hidden="false" customHeight="false" outlineLevel="0" collapsed="false">
      <c r="A12" s="1" t="s">
        <v>9</v>
      </c>
      <c r="B12" s="8" t="s">
        <v>278</v>
      </c>
      <c r="C12" s="9" t="n">
        <v>-0.000431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-0.0081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-0.0117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-0.025421</v>
      </c>
      <c r="AG12" s="0" t="n">
        <v>-0.172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-22.7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9" t="n">
        <v>-3.58E-005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</row>
    <row r="13" customFormat="false" ht="13.8" hidden="false" customHeight="false" outlineLevel="0" collapsed="false">
      <c r="A13" s="1" t="s">
        <v>10</v>
      </c>
      <c r="B13" s="8" t="s">
        <v>279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-0.0052453</v>
      </c>
      <c r="I13" s="0" t="n">
        <v>0</v>
      </c>
      <c r="J13" s="0" t="n">
        <v>-0.0052453</v>
      </c>
      <c r="K13" s="0" t="n">
        <v>0</v>
      </c>
      <c r="L13" s="0" t="n">
        <v>0</v>
      </c>
      <c r="M13" s="0" t="n">
        <v>1</v>
      </c>
      <c r="N13" s="0" t="n">
        <v>-0.204</v>
      </c>
      <c r="O13" s="0" t="n">
        <v>0</v>
      </c>
      <c r="P13" s="0" t="n">
        <v>0</v>
      </c>
      <c r="Q13" s="0" t="n">
        <v>0</v>
      </c>
      <c r="R13" s="0" t="n">
        <v>-0.0052453</v>
      </c>
      <c r="S13" s="0" t="n">
        <v>0</v>
      </c>
      <c r="T13" s="0" t="n">
        <v>0</v>
      </c>
      <c r="U13" s="0" t="n">
        <v>0</v>
      </c>
      <c r="V13" s="0" t="n">
        <v>-0.0052453</v>
      </c>
      <c r="W13" s="0" t="n">
        <v>0</v>
      </c>
      <c r="X13" s="0" t="n">
        <v>-0.1985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-0.1985</v>
      </c>
      <c r="AM13" s="0" t="n">
        <v>0</v>
      </c>
      <c r="AN13" s="0" t="n">
        <v>0</v>
      </c>
      <c r="AO13" s="0" t="n">
        <v>0</v>
      </c>
      <c r="AP13" s="0" t="n">
        <v>-0.0052453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-0.1985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-0.0013815</v>
      </c>
      <c r="BL13" s="0" t="n">
        <v>0</v>
      </c>
      <c r="BM13" s="0" t="n">
        <v>-0.05921</v>
      </c>
      <c r="BN13" s="0" t="n">
        <v>0</v>
      </c>
      <c r="BO13" s="0" t="n">
        <v>-0.011008</v>
      </c>
      <c r="BP13" s="0" t="n">
        <v>0</v>
      </c>
      <c r="BQ13" s="0" t="n">
        <v>-0.0086088</v>
      </c>
      <c r="BR13" s="0" t="n">
        <v>0</v>
      </c>
      <c r="BS13" s="0" t="n">
        <v>-0.0017446</v>
      </c>
      <c r="BT13" s="0" t="n">
        <v>0</v>
      </c>
      <c r="BU13" s="0" t="n">
        <v>-0.024604</v>
      </c>
      <c r="BV13" s="0" t="n">
        <v>0</v>
      </c>
      <c r="BW13" s="0" t="n">
        <v>0</v>
      </c>
      <c r="BX13" s="0" t="n">
        <v>-0.1985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-0.0118</v>
      </c>
      <c r="CG13" s="0" t="n">
        <v>-0.0118</v>
      </c>
      <c r="CH13" s="0" t="n">
        <v>-0.0118</v>
      </c>
      <c r="CI13" s="0" t="n">
        <v>-0.0118</v>
      </c>
      <c r="CJ13" s="0" t="n">
        <v>-0.0118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</row>
    <row r="14" customFormat="false" ht="13.8" hidden="false" customHeight="false" outlineLevel="0" collapsed="false">
      <c r="A14" s="1" t="s">
        <v>11</v>
      </c>
      <c r="B14" s="8" t="s">
        <v>280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-0.0169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</row>
    <row r="15" customFormat="false" ht="13.8" hidden="false" customHeight="false" outlineLevel="0" collapsed="false">
      <c r="A15" s="1" t="s">
        <v>12</v>
      </c>
      <c r="B15" s="8" t="s">
        <v>281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1.45996468992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-29.1992937984</v>
      </c>
      <c r="CW15" s="0" t="n">
        <v>-29.1992937984</v>
      </c>
      <c r="CX15" s="0" t="n">
        <v>-29.1992937984</v>
      </c>
      <c r="CY15" s="0" t="n">
        <v>-29.1992937984</v>
      </c>
      <c r="CZ15" s="0" t="n">
        <v>-29.1992937984</v>
      </c>
      <c r="DA15" s="0" t="n">
        <v>-29.1992937984</v>
      </c>
      <c r="DB15" s="0" t="n">
        <v>-29.1992937984</v>
      </c>
      <c r="DC15" s="0" t="n">
        <v>-29.1992937984</v>
      </c>
      <c r="DD15" s="0" t="n">
        <v>-29.1992937984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-29.1992937984</v>
      </c>
      <c r="DL15" s="0" t="n">
        <v>0</v>
      </c>
      <c r="DM15" s="0" t="n">
        <v>0</v>
      </c>
      <c r="DN15" s="0" t="n">
        <v>0</v>
      </c>
      <c r="DO15" s="0" t="n">
        <v>-29.1992937984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</row>
    <row r="16" customFormat="false" ht="13.8" hidden="false" customHeight="false" outlineLevel="0" collapsed="false">
      <c r="A16" s="1" t="s">
        <v>13</v>
      </c>
      <c r="B16" s="8" t="s">
        <v>282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0.00379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</row>
    <row r="17" customFormat="false" ht="13.8" hidden="false" customHeight="false" outlineLevel="0" collapsed="false">
      <c r="A17" s="1" t="s">
        <v>14</v>
      </c>
      <c r="B17" s="8" t="s">
        <v>283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3.6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-0.15</v>
      </c>
      <c r="EH17" s="0" t="n">
        <v>0</v>
      </c>
      <c r="EI17" s="0" t="n">
        <v>0</v>
      </c>
    </row>
    <row r="18" customFormat="false" ht="13.8" hidden="false" customHeight="false" outlineLevel="0" collapsed="false">
      <c r="A18" s="1" t="s">
        <v>15</v>
      </c>
      <c r="B18" s="8" t="s">
        <v>284</v>
      </c>
      <c r="C18" s="9" t="n">
        <v>-8.7E-007</v>
      </c>
      <c r="D18" s="9" t="n">
        <v>-2.72297571929317E-005</v>
      </c>
      <c r="E18" s="0" t="n">
        <v>0</v>
      </c>
      <c r="F18" s="0" t="n">
        <v>0</v>
      </c>
      <c r="G18" s="0" t="n">
        <v>0</v>
      </c>
      <c r="H18" s="0" t="n">
        <v>0</v>
      </c>
      <c r="I18" s="9" t="n">
        <v>-3.653E-008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0.001</v>
      </c>
      <c r="S18" s="0" t="n">
        <v>0</v>
      </c>
      <c r="T18" s="9" t="n">
        <v>-7.98118013715448E-007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9" t="n">
        <v>-2.72297571929317E-005</v>
      </c>
      <c r="AC18" s="0" t="n">
        <v>0</v>
      </c>
      <c r="AD18" s="0" t="n">
        <v>0</v>
      </c>
      <c r="AE18" s="0" t="n">
        <v>0</v>
      </c>
      <c r="AF18" s="9" t="n">
        <v>-6.9398E-007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9" t="n">
        <v>-7.98E-007</v>
      </c>
      <c r="AP18" s="0" t="n">
        <v>0</v>
      </c>
      <c r="AQ18" s="0" t="n">
        <v>0</v>
      </c>
      <c r="AR18" s="9" t="n">
        <v>-0.000111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9" t="n">
        <v>-4.96E-008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9" t="n">
        <v>-1.44999999999999E-006</v>
      </c>
      <c r="BI18" s="9" t="n">
        <v>-2.72297571929317E-005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9" t="n">
        <v>-2.72E-005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9" t="n">
        <v>-2.72297571929317E-005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</row>
    <row r="19" customFormat="false" ht="13.8" hidden="false" customHeight="false" outlineLevel="0" collapsed="false">
      <c r="A19" s="1" t="s">
        <v>16</v>
      </c>
      <c r="B19" s="8" t="s">
        <v>285</v>
      </c>
      <c r="C19" s="0" t="n">
        <v>0</v>
      </c>
      <c r="D19" s="0" t="n">
        <v>-0.515190550754008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-0.056574</v>
      </c>
      <c r="J19" s="0" t="n">
        <v>0</v>
      </c>
      <c r="K19" s="0" t="n">
        <v>-0.05364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-3.6</v>
      </c>
      <c r="R19" s="0" t="n">
        <v>0</v>
      </c>
      <c r="S19" s="0" t="n">
        <v>3.6</v>
      </c>
      <c r="T19" s="0" t="n">
        <v>-0.140427939322477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-0.11984126984127</v>
      </c>
      <c r="Z19" s="0" t="n">
        <v>0</v>
      </c>
      <c r="AA19" s="0" t="n">
        <v>0</v>
      </c>
      <c r="AB19" s="0" t="n">
        <v>-0.515190550754008</v>
      </c>
      <c r="AC19" s="0" t="n">
        <v>0</v>
      </c>
      <c r="AD19" s="0" t="n">
        <v>0</v>
      </c>
      <c r="AE19" s="0" t="n">
        <v>0</v>
      </c>
      <c r="AF19" s="0" t="n">
        <v>-2.2644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-0.1404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-0.07668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-0.515190550754008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-0.283590978365368</v>
      </c>
      <c r="BO19" s="0" t="n">
        <v>0</v>
      </c>
      <c r="BP19" s="0" t="n">
        <v>-0.514799999999999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-0.366947949719052</v>
      </c>
      <c r="BZ19" s="0" t="n">
        <v>-0.515190550754008</v>
      </c>
      <c r="CA19" s="0" t="n">
        <v>-2</v>
      </c>
      <c r="CB19" s="0" t="n">
        <v>-2.12</v>
      </c>
      <c r="CC19" s="0" t="n">
        <v>-1.77</v>
      </c>
      <c r="CD19" s="0" t="n">
        <v>0</v>
      </c>
      <c r="CE19" s="0" t="n">
        <v>-11.2</v>
      </c>
      <c r="CF19" s="0" t="n">
        <v>-2.376</v>
      </c>
      <c r="CG19" s="0" t="n">
        <v>-2.376</v>
      </c>
      <c r="CH19" s="0" t="n">
        <v>-2.376</v>
      </c>
      <c r="CI19" s="0" t="n">
        <v>-2.376</v>
      </c>
      <c r="CJ19" s="0" t="n">
        <v>-2.376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-5</v>
      </c>
      <c r="CQ19" s="0" t="n">
        <f aca="false">-2.16/1.2</f>
        <v>-1.8</v>
      </c>
      <c r="CR19" s="0" t="n">
        <f aca="false">-2.16/1.2</f>
        <v>-1.8</v>
      </c>
      <c r="CS19" s="0" t="n">
        <f aca="false">-2.5/1.17</f>
        <v>-2.13675213675214</v>
      </c>
      <c r="CT19" s="0" t="n">
        <f aca="false">-2.4/1.05</f>
        <v>-2.28571428571429</v>
      </c>
      <c r="CU19" s="0" t="n">
        <f aca="false">-2.9/1.05</f>
        <v>-2.76190476190476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1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-1.2</v>
      </c>
      <c r="DN19" s="0" t="n">
        <v>-0.28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-1.2</v>
      </c>
      <c r="DU19" s="0" t="n">
        <v>-1.2</v>
      </c>
      <c r="DV19" s="0" t="n">
        <v>-1.2</v>
      </c>
      <c r="DW19" s="0" t="n">
        <v>-1.2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-3.5</v>
      </c>
      <c r="EE19" s="0" t="n">
        <v>0</v>
      </c>
      <c r="EF19" s="0" t="n">
        <v>-0.02</v>
      </c>
      <c r="EG19" s="0" t="n">
        <v>0</v>
      </c>
      <c r="EH19" s="0" t="n">
        <v>-0.05</v>
      </c>
      <c r="EI19" s="0" t="n">
        <v>0</v>
      </c>
    </row>
    <row r="20" customFormat="false" ht="13.8" hidden="false" customHeight="false" outlineLevel="0" collapsed="false">
      <c r="A20" s="1" t="s">
        <v>17</v>
      </c>
      <c r="B20" s="8" t="s">
        <v>286</v>
      </c>
      <c r="C20" s="0" t="n">
        <v>0</v>
      </c>
      <c r="D20" s="0" t="n">
        <v>-1.01848017868973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-1.01848017868973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-1.01848017868973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-1.018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-1.01848017868973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</row>
    <row r="21" customFormat="false" ht="13.8" hidden="false" customHeight="false" outlineLevel="0" collapsed="false">
      <c r="A21" s="1" t="s">
        <v>18</v>
      </c>
      <c r="B21" s="8" t="s">
        <v>287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-0.028425</v>
      </c>
      <c r="I21" s="0" t="n">
        <v>0</v>
      </c>
      <c r="J21" s="0" t="n">
        <v>-0.028425</v>
      </c>
      <c r="K21" s="0" t="n">
        <v>0</v>
      </c>
      <c r="L21" s="0" t="n">
        <v>-0.12662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-0.028425</v>
      </c>
      <c r="S21" s="0" t="n">
        <v>0</v>
      </c>
      <c r="T21" s="0" t="n">
        <v>0</v>
      </c>
      <c r="U21" s="0" t="n">
        <v>1</v>
      </c>
      <c r="V21" s="0" t="n">
        <v>-0.028425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-0.0035793</v>
      </c>
      <c r="AG21" s="0" t="n">
        <v>-0.0241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-0.028425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-0.0074867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-0.055949</v>
      </c>
      <c r="BS21" s="0" t="n">
        <v>-0.0094543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</row>
    <row r="22" customFormat="false" ht="13.8" hidden="false" customHeight="false" outlineLevel="0" collapsed="false">
      <c r="A22" s="1" t="s">
        <v>19</v>
      </c>
      <c r="B22" s="8" t="s">
        <v>288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9" t="n">
        <v>-3.6995E-008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9" t="n">
        <v>-1.2928412292199E-006</v>
      </c>
      <c r="U22" s="0" t="n">
        <v>0</v>
      </c>
      <c r="V22" s="0" t="n">
        <v>0.001</v>
      </c>
      <c r="W22" s="0" t="n">
        <v>0</v>
      </c>
      <c r="X22" s="0" t="s">
        <v>289</v>
      </c>
      <c r="Y22" s="9" t="n">
        <v>-1.009624E-005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9" t="n">
        <v>-1.29E-006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9" t="n">
        <v>-6.85999999999999E-006</v>
      </c>
      <c r="AZ22" s="9" t="n">
        <v>-5.02E-008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9" t="n">
        <v>-7.94018715788783E-008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9" t="n">
        <v>-1.48719565832463E-008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</row>
    <row r="23" customFormat="false" ht="13.8" hidden="false" customHeight="false" outlineLevel="0" collapsed="false">
      <c r="A23" s="1" t="s">
        <v>20</v>
      </c>
      <c r="B23" s="8" t="s">
        <v>290</v>
      </c>
      <c r="C23" s="0" t="n">
        <v>-0.13932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-0.18252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3.6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-0.24408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-14688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-0.04392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-0.015228</v>
      </c>
      <c r="BH23" s="0" t="n">
        <v>-0.19188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-0.15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</row>
    <row r="24" customFormat="false" ht="13.8" hidden="false" customHeight="false" outlineLevel="0" collapsed="false">
      <c r="A24" s="1" t="s">
        <v>21</v>
      </c>
      <c r="B24" s="8" t="s">
        <v>291</v>
      </c>
      <c r="C24" s="9" t="n">
        <v>-0.000162</v>
      </c>
      <c r="D24" s="0" t="n">
        <v>-0.0111079230742684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-0.025476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-0.0327731931018355</v>
      </c>
      <c r="U24" s="0" t="n">
        <v>0</v>
      </c>
      <c r="V24" s="0" t="n">
        <v>0</v>
      </c>
      <c r="W24" s="0" t="n">
        <v>0</v>
      </c>
      <c r="X24" s="0" t="n">
        <v>1</v>
      </c>
      <c r="Y24" s="0" t="n">
        <v>-0.024783519</v>
      </c>
      <c r="Z24" s="0" t="n">
        <v>0</v>
      </c>
      <c r="AA24" s="0" t="n">
        <v>0</v>
      </c>
      <c r="AB24" s="0" t="n">
        <v>-0.0111079230742684</v>
      </c>
      <c r="AC24" s="0" t="n">
        <v>0</v>
      </c>
      <c r="AD24" s="0" t="n">
        <v>0</v>
      </c>
      <c r="AE24" s="0" t="n">
        <v>0</v>
      </c>
      <c r="AF24" s="0" t="n">
        <v>-0.11918</v>
      </c>
      <c r="AG24" s="0" t="n">
        <v>-0.021</v>
      </c>
      <c r="AH24" s="0" t="n">
        <v>0</v>
      </c>
      <c r="AI24" s="0" t="n">
        <v>0</v>
      </c>
      <c r="AJ24" s="0" t="n">
        <v>0</v>
      </c>
      <c r="AK24" s="0" t="n">
        <v>-0.1875</v>
      </c>
      <c r="AL24" s="0" t="n">
        <v>0</v>
      </c>
      <c r="AM24" s="0" t="n">
        <v>0</v>
      </c>
      <c r="AN24" s="0" t="n">
        <v>0</v>
      </c>
      <c r="AO24" s="0" t="n">
        <v>-0.0328</v>
      </c>
      <c r="AP24" s="0" t="n">
        <v>0</v>
      </c>
      <c r="AQ24" s="0" t="n">
        <v>0</v>
      </c>
      <c r="AR24" s="0" t="n">
        <v>-184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-0.00305</v>
      </c>
      <c r="AZ24" s="0" t="n">
        <v>-0.0346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9" t="n">
        <v>-0.00014</v>
      </c>
      <c r="BH24" s="9" t="n">
        <v>-0.000251</v>
      </c>
      <c r="BI24" s="0" t="n">
        <v>-0.0111079230742684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-0.0111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-0.0111079230742684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-0.0144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</row>
    <row r="25" customFormat="false" ht="13.8" hidden="false" customHeight="false" outlineLevel="0" collapsed="false">
      <c r="A25" s="1" t="s">
        <v>22</v>
      </c>
      <c r="B25" s="8" t="s">
        <v>292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-0.88982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</row>
    <row r="26" customFormat="false" ht="13.8" hidden="false" customHeight="false" outlineLevel="0" collapsed="false">
      <c r="A26" s="1" t="s">
        <v>23</v>
      </c>
      <c r="B26" s="8" t="s">
        <v>293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-0.0067592</v>
      </c>
      <c r="M26" s="0" t="n">
        <v>-1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-34</v>
      </c>
      <c r="AF26" s="0" t="n">
        <v>0</v>
      </c>
      <c r="AG26" s="0" t="n">
        <v>-0.0805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-27.9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-29.2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-0.0245900079007992</v>
      </c>
      <c r="BO26" s="0" t="n">
        <v>0</v>
      </c>
      <c r="BP26" s="0" t="n">
        <v>0</v>
      </c>
      <c r="BQ26" s="0" t="n">
        <v>0</v>
      </c>
      <c r="BR26" s="0" t="n">
        <v>-0.0029866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-0.0308268250629624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-1.15848269972463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-0.05</v>
      </c>
      <c r="EH26" s="0" t="n">
        <v>0</v>
      </c>
      <c r="EI26" s="0" t="n">
        <v>0</v>
      </c>
    </row>
    <row r="27" customFormat="false" ht="13.8" hidden="false" customHeight="false" outlineLevel="0" collapsed="false">
      <c r="A27" s="1" t="s">
        <v>24</v>
      </c>
      <c r="B27" s="8" t="s">
        <v>294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1055.87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-390670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-0.24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</row>
    <row r="28" customFormat="false" ht="13.8" hidden="false" customHeight="false" outlineLevel="0" collapsed="false">
      <c r="A28" s="1" t="s">
        <v>25</v>
      </c>
      <c r="B28" s="8" t="s">
        <v>295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-0.001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9" t="n">
        <v>0.000570086670859861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-0.832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f aca="false">0.022/800</f>
        <v>2.75E-005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</row>
    <row r="29" customFormat="false" ht="13.8" hidden="false" customHeight="false" outlineLevel="0" collapsed="false">
      <c r="A29" s="1" t="s">
        <v>26</v>
      </c>
      <c r="B29" s="8" t="s">
        <v>296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0.00379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-0.00526455059710873</v>
      </c>
      <c r="DC29" s="0" t="n">
        <v>-0.00526455059710873</v>
      </c>
      <c r="DD29" s="0" t="n">
        <v>-0.00526455059710873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-0.00526455059710873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</row>
    <row r="30" customFormat="false" ht="13.8" hidden="false" customHeight="false" outlineLevel="0" collapsed="false">
      <c r="A30" s="1" t="s">
        <v>27</v>
      </c>
      <c r="B30" s="8" t="s">
        <v>297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-0.041307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-1.186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1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-1.186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-1.186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-0.35372</v>
      </c>
      <c r="BN30" s="0" t="n">
        <v>-1.52695656679049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-1.186</v>
      </c>
      <c r="BY30" s="0" t="n">
        <v>-1.22308452177517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</row>
    <row r="31" customFormat="false" ht="13.8" hidden="false" customHeight="false" outlineLevel="0" collapsed="false">
      <c r="A31" s="1" t="s">
        <v>28</v>
      </c>
      <c r="B31" s="8" t="s">
        <v>298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1000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9" t="n">
        <v>-119290000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</row>
    <row r="32" customFormat="false" ht="13.8" hidden="false" customHeight="false" outlineLevel="0" collapsed="false">
      <c r="A32" s="1" t="s">
        <v>29</v>
      </c>
      <c r="B32" s="8" t="s">
        <v>299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0.52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-0.39916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</row>
    <row r="33" customFormat="false" ht="13.8" hidden="false" customHeight="false" outlineLevel="0" collapsed="false">
      <c r="A33" s="1" t="s">
        <v>30</v>
      </c>
      <c r="B33" s="8" t="s">
        <v>300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-0.0305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</row>
    <row r="34" customFormat="false" ht="13.8" hidden="false" customHeight="false" outlineLevel="0" collapsed="false">
      <c r="A34" s="1" t="s">
        <v>31</v>
      </c>
      <c r="B34" s="8" t="s">
        <v>301</v>
      </c>
      <c r="C34" s="0" t="n">
        <v>0</v>
      </c>
      <c r="D34" s="0" t="n">
        <v>0</v>
      </c>
      <c r="E34" s="0" t="n">
        <v>-335.16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-0.0165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f aca="false">-0.373736957226982/0.13</f>
        <v>-2.87489967097678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-0.003</v>
      </c>
      <c r="EE34" s="0" t="n">
        <v>0</v>
      </c>
      <c r="EF34" s="0" t="n">
        <v>0</v>
      </c>
      <c r="EG34" s="0" t="n">
        <v>0</v>
      </c>
      <c r="EH34" s="0" t="n">
        <v>-0.009</v>
      </c>
      <c r="EI34" s="0" t="n">
        <v>0</v>
      </c>
    </row>
    <row r="35" customFormat="false" ht="13.8" hidden="false" customHeight="false" outlineLevel="0" collapsed="false">
      <c r="A35" s="1" t="s">
        <v>32</v>
      </c>
      <c r="B35" s="8" t="s">
        <v>302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1993.2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-41730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</row>
    <row r="36" customFormat="false" ht="13.8" hidden="false" customHeight="false" outlineLevel="0" collapsed="false">
      <c r="A36" s="1" t="s">
        <v>33</v>
      </c>
      <c r="B36" s="8" t="s">
        <v>303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1060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-244.648</v>
      </c>
      <c r="CW36" s="0" t="n">
        <v>-244.648</v>
      </c>
      <c r="CX36" s="0" t="n">
        <v>-244.648</v>
      </c>
      <c r="CY36" s="0" t="n">
        <v>-244.648</v>
      </c>
      <c r="CZ36" s="0" t="n">
        <v>-244.648</v>
      </c>
      <c r="DA36" s="0" t="n">
        <v>-244.648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-244.648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</row>
    <row r="37" customFormat="false" ht="13.8" hidden="false" customHeight="false" outlineLevel="0" collapsed="false">
      <c r="A37" s="1" t="s">
        <v>34</v>
      </c>
      <c r="B37" s="8" t="s">
        <v>304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3.6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-0.242609916345951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-0.169628476881723</v>
      </c>
      <c r="BZ37" s="0" t="n">
        <v>0</v>
      </c>
      <c r="CA37" s="0" t="n">
        <v>-1.73</v>
      </c>
      <c r="CB37" s="0" t="n">
        <v>-5.66</v>
      </c>
      <c r="CC37" s="0" t="n">
        <v>-1.18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</row>
    <row r="38" customFormat="false" ht="13.8" hidden="false" customHeight="false" outlineLevel="0" collapsed="false">
      <c r="A38" s="1" t="s">
        <v>35</v>
      </c>
      <c r="B38" s="8" t="s">
        <v>305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-0.10980001284586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</row>
    <row r="39" customFormat="false" ht="13.8" hidden="false" customHeight="false" outlineLevel="0" collapsed="false">
      <c r="A39" s="1" t="s">
        <v>36</v>
      </c>
      <c r="B39" s="8" t="s">
        <v>306</v>
      </c>
      <c r="C39" s="0" t="n">
        <v>0</v>
      </c>
      <c r="D39" s="9" t="n">
        <v>-0.000958091590684154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-0.78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9" t="n">
        <v>-0.000958091590684154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9" t="n">
        <v>-0.000958091590684154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9" t="n">
        <v>-0.000958091590684154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-0.0771899893068426</v>
      </c>
      <c r="BZ39" s="9" t="n">
        <v>-0.000958091590684154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</row>
    <row r="40" customFormat="false" ht="13.8" hidden="false" customHeight="false" outlineLevel="0" collapsed="false">
      <c r="A40" s="1" t="s">
        <v>37</v>
      </c>
      <c r="B40" s="8" t="s">
        <v>307</v>
      </c>
      <c r="C40" s="0" t="n">
        <v>0</v>
      </c>
      <c r="D40" s="9" t="n">
        <v>-0.000288147846822302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-0.22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9" t="n">
        <v>-0.000288147846822302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9" t="n">
        <v>-0.000288147846822302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9" t="n">
        <v>-0.000288147846822302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-0.0232150343779978</v>
      </c>
      <c r="BZ40" s="9" t="n">
        <v>-0.000288147846822302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-0.0186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</row>
    <row r="41" customFormat="false" ht="13.8" hidden="false" customHeight="false" outlineLevel="0" collapsed="false">
      <c r="A41" s="1" t="s">
        <v>38</v>
      </c>
      <c r="B41" s="8" t="s">
        <v>308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-0.74091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-1.01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</row>
    <row r="42" customFormat="false" ht="13.8" hidden="false" customHeight="false" outlineLevel="0" collapsed="false">
      <c r="A42" s="1" t="s">
        <v>39</v>
      </c>
      <c r="B42" s="8" t="s">
        <v>309</v>
      </c>
      <c r="C42" s="9" t="n">
        <v>-8.8E-006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9" t="n">
        <v>-9.45E-007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0.001</v>
      </c>
      <c r="AQ42" s="0" t="n">
        <v>0</v>
      </c>
      <c r="AR42" s="0" t="n">
        <v>-0.0206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9" t="n">
        <v>-5.84E-007</v>
      </c>
      <c r="BH42" s="9" t="n">
        <v>-1.5E-005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</row>
    <row r="43" customFormat="false" ht="13.8" hidden="false" customHeight="false" outlineLevel="0" collapsed="false">
      <c r="A43" s="1" t="s">
        <v>40</v>
      </c>
      <c r="B43" s="8" t="s">
        <v>310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1060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-33475.1383846153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</row>
    <row r="44" customFormat="false" ht="13.8" hidden="false" customHeight="false" outlineLevel="0" collapsed="false">
      <c r="A44" s="1" t="s">
        <v>41</v>
      </c>
      <c r="B44" s="8" t="s">
        <v>311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1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9" t="n">
        <v>-3.0391E-006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</row>
    <row r="45" customFormat="false" ht="13.8" hidden="false" customHeight="false" outlineLevel="0" collapsed="false">
      <c r="A45" s="1" t="s">
        <v>42</v>
      </c>
      <c r="B45" s="8" t="s">
        <v>312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1060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-4879.39444615384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</row>
    <row r="46" customFormat="false" ht="13.8" hidden="false" customHeight="false" outlineLevel="0" collapsed="false">
      <c r="A46" s="1" t="s">
        <v>43</v>
      </c>
      <c r="B46" s="8" t="s">
        <v>313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1.45996468992</v>
      </c>
      <c r="AU46" s="0" t="n">
        <v>0</v>
      </c>
      <c r="AV46" s="0" t="n">
        <v>0</v>
      </c>
      <c r="AW46" s="0" t="n">
        <v>-0.556050071254636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</row>
    <row r="47" customFormat="false" ht="13.8" hidden="false" customHeight="false" outlineLevel="0" collapsed="false">
      <c r="A47" s="1" t="s">
        <v>44</v>
      </c>
      <c r="B47" s="8" t="s">
        <v>314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1.45996468992</v>
      </c>
      <c r="AV47" s="0" t="n">
        <v>0</v>
      </c>
      <c r="AW47" s="0" t="n">
        <v>-0.649847727154979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</row>
    <row r="48" customFormat="false" ht="13.8" hidden="false" customHeight="false" outlineLevel="0" collapsed="false">
      <c r="A48" s="1" t="s">
        <v>45</v>
      </c>
      <c r="B48" s="8" t="s">
        <v>315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3787.5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-0.08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</row>
    <row r="49" customFormat="false" ht="13.8" hidden="false" customHeight="false" outlineLevel="0" collapsed="false">
      <c r="A49" s="1" t="s">
        <v>46</v>
      </c>
      <c r="B49" s="8" t="s">
        <v>316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1.45996468992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-483.24831236352</v>
      </c>
      <c r="BF49" s="0" t="n">
        <v>-483.24831236352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</row>
    <row r="50" customFormat="false" ht="13.8" hidden="false" customHeight="false" outlineLevel="0" collapsed="false">
      <c r="A50" s="1" t="s">
        <v>47</v>
      </c>
      <c r="B50" s="8" t="s">
        <v>317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-0.0916158445895986</v>
      </c>
      <c r="AX50" s="0" t="n">
        <v>1.45996468992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0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</row>
    <row r="51" customFormat="false" ht="13.8" hidden="false" customHeight="false" outlineLevel="0" collapsed="false">
      <c r="A51" s="1" t="s">
        <v>48</v>
      </c>
      <c r="B51" s="8" t="s">
        <v>318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1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-6.8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</row>
    <row r="52" customFormat="false" ht="13.8" hidden="false" customHeight="false" outlineLevel="0" collapsed="false">
      <c r="A52" s="1" t="s">
        <v>49</v>
      </c>
      <c r="B52" s="8" t="s">
        <v>319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1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-0.949372020559606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</row>
    <row r="53" customFormat="false" ht="13.8" hidden="false" customHeight="false" outlineLevel="0" collapsed="false">
      <c r="A53" s="1" t="s">
        <v>50</v>
      </c>
      <c r="B53" s="8" t="s">
        <v>320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-1000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772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</row>
    <row r="54" customFormat="false" ht="13.8" hidden="false" customHeight="false" outlineLevel="0" collapsed="false">
      <c r="A54" s="1" t="s">
        <v>51</v>
      </c>
      <c r="B54" s="8" t="s">
        <v>321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-2500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-908</v>
      </c>
      <c r="BB54" s="0" t="n">
        <v>1000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</row>
    <row r="55" customFormat="false" ht="13.8" hidden="false" customHeight="false" outlineLevel="0" collapsed="false">
      <c r="A55" s="1" t="s">
        <v>52</v>
      </c>
      <c r="B55" s="8" t="s">
        <v>322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-0.141842321962424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0</v>
      </c>
      <c r="EG55" s="0" t="n">
        <v>0</v>
      </c>
      <c r="EH55" s="0" t="n">
        <v>0</v>
      </c>
      <c r="EI55" s="0" t="n">
        <v>0</v>
      </c>
    </row>
    <row r="56" customFormat="false" ht="13.8" hidden="false" customHeight="false" outlineLevel="0" collapsed="false">
      <c r="A56" s="1" t="s">
        <v>53</v>
      </c>
      <c r="B56" s="8" t="s">
        <v>323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43.2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-10.2</v>
      </c>
      <c r="CF56" s="0" t="n">
        <v>-0.8101</v>
      </c>
      <c r="CG56" s="0" t="n">
        <v>-0.8101</v>
      </c>
      <c r="CH56" s="0" t="n">
        <v>-0.8101</v>
      </c>
      <c r="CI56" s="0" t="n">
        <v>-0.8101</v>
      </c>
      <c r="CJ56" s="0" t="n">
        <v>-0.8101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0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0</v>
      </c>
      <c r="EB56" s="0" t="n">
        <v>0</v>
      </c>
      <c r="EC56" s="0" t="n">
        <v>0</v>
      </c>
      <c r="ED56" s="0" t="n">
        <v>0</v>
      </c>
      <c r="EE56" s="0" t="n">
        <v>0</v>
      </c>
      <c r="EF56" s="0" t="n">
        <v>0</v>
      </c>
      <c r="EG56" s="0" t="n">
        <v>0</v>
      </c>
      <c r="EH56" s="0" t="n">
        <v>0</v>
      </c>
      <c r="EI56" s="0" t="n">
        <v>0</v>
      </c>
    </row>
    <row r="57" customFormat="false" ht="13.8" hidden="false" customHeight="false" outlineLevel="0" collapsed="false">
      <c r="A57" s="1" t="s">
        <v>54</v>
      </c>
      <c r="B57" s="8" t="s">
        <v>324</v>
      </c>
      <c r="C57" s="0" t="n">
        <v>0</v>
      </c>
      <c r="D57" s="0" t="n">
        <v>0</v>
      </c>
      <c r="E57" s="0" t="n">
        <v>0</v>
      </c>
      <c r="F57" s="0" t="n">
        <v>-889.0364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907.18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</row>
    <row r="58" customFormat="false" ht="13.8" hidden="false" customHeight="false" outlineLevel="0" collapsed="false">
      <c r="A58" s="1" t="s">
        <v>55</v>
      </c>
      <c r="B58" s="8" t="s">
        <v>325</v>
      </c>
      <c r="C58" s="0" t="n">
        <v>0</v>
      </c>
      <c r="D58" s="0" t="n">
        <v>0</v>
      </c>
      <c r="E58" s="0" t="n">
        <v>0</v>
      </c>
      <c r="F58" s="0" t="n">
        <v>889.0364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907.18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</row>
    <row r="59" customFormat="false" ht="13.8" hidden="false" customHeight="false" outlineLevel="0" collapsed="false">
      <c r="A59" s="1" t="s">
        <v>56</v>
      </c>
      <c r="B59" s="8" t="s">
        <v>326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-1.87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1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  <c r="DN59" s="0" t="n">
        <v>0</v>
      </c>
      <c r="DO59" s="0" t="n">
        <v>0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  <c r="EA59" s="0" t="n">
        <v>0</v>
      </c>
      <c r="EB59" s="0" t="n">
        <v>0</v>
      </c>
      <c r="EC59" s="0" t="n">
        <v>0</v>
      </c>
      <c r="ED59" s="0" t="n">
        <v>0</v>
      </c>
      <c r="EE59" s="0" t="n">
        <v>0</v>
      </c>
      <c r="EF59" s="0" t="n">
        <v>0</v>
      </c>
      <c r="EG59" s="0" t="n">
        <v>0</v>
      </c>
      <c r="EH59" s="0" t="n">
        <v>0</v>
      </c>
      <c r="EI59" s="0" t="n">
        <v>0</v>
      </c>
    </row>
    <row r="60" customFormat="false" ht="13.8" hidden="false" customHeight="false" outlineLevel="0" collapsed="false">
      <c r="A60" s="1" t="s">
        <v>57</v>
      </c>
      <c r="B60" s="8" t="s">
        <v>327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1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-1</v>
      </c>
      <c r="BP60" s="0" t="n">
        <v>0</v>
      </c>
      <c r="BQ60" s="0" t="n">
        <v>-0.78206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</row>
    <row r="61" customFormat="false" ht="13.8" hidden="false" customHeight="false" outlineLevel="0" collapsed="false">
      <c r="A61" s="1" t="s">
        <v>58</v>
      </c>
      <c r="B61" s="8" t="s">
        <v>328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-0.001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9" t="n">
        <v>-8.8155E-006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9" t="n">
        <v>5.18260609872601E-005</v>
      </c>
      <c r="BJ61" s="0" t="n">
        <v>-0.00379</v>
      </c>
      <c r="BK61" s="9" t="n">
        <v>-0.00026339</v>
      </c>
      <c r="BL61" s="0" t="n">
        <v>-0.00379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v>0</v>
      </c>
      <c r="DR61" s="0" t="n">
        <v>0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</row>
    <row r="62" customFormat="false" ht="13.8" hidden="false" customHeight="false" outlineLevel="0" collapsed="false">
      <c r="A62" s="10" t="s">
        <v>59</v>
      </c>
      <c r="B62" s="8" t="s">
        <v>329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9" t="n">
        <v>-1.895E-006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0.00379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n">
        <v>0</v>
      </c>
      <c r="EG62" s="0" t="n">
        <v>0</v>
      </c>
      <c r="EH62" s="0" t="n">
        <v>0</v>
      </c>
      <c r="EI62" s="0" t="n">
        <v>0</v>
      </c>
    </row>
    <row r="63" customFormat="false" ht="13.8" hidden="false" customHeight="false" outlineLevel="0" collapsed="false">
      <c r="A63" s="1" t="s">
        <v>60</v>
      </c>
      <c r="B63" s="8" t="s">
        <v>330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-0.0204400342302268</v>
      </c>
      <c r="T63" s="0" t="n">
        <v>0</v>
      </c>
      <c r="U63" s="0" t="n">
        <v>0</v>
      </c>
      <c r="V63" s="0" t="n">
        <v>0</v>
      </c>
      <c r="W63" s="0" t="n">
        <v>-0.1116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3.6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-0.29</v>
      </c>
      <c r="CB63" s="0" t="n">
        <v>-0.064</v>
      </c>
      <c r="CC63" s="0" t="n">
        <v>-0.21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</row>
    <row r="64" customFormat="false" ht="13.8" hidden="false" customHeight="false" outlineLevel="0" collapsed="false">
      <c r="A64" s="10" t="s">
        <v>61</v>
      </c>
      <c r="B64" s="8" t="s">
        <v>331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9" t="n">
        <v>-5.072244549E-005</v>
      </c>
      <c r="AU64" s="9" t="n">
        <v>-1.17489999999999E-005</v>
      </c>
      <c r="AV64" s="0" t="n">
        <v>0</v>
      </c>
      <c r="AW64" s="0" t="n">
        <v>0</v>
      </c>
      <c r="AX64" s="9" t="n">
        <v>-1.895E-006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0.00379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v>0</v>
      </c>
      <c r="DR64" s="0" t="n">
        <v>0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0</v>
      </c>
      <c r="ED64" s="0" t="n">
        <v>0</v>
      </c>
      <c r="EE64" s="0" t="n">
        <v>0</v>
      </c>
      <c r="EF64" s="0" t="n">
        <v>0</v>
      </c>
      <c r="EG64" s="0" t="n">
        <v>0</v>
      </c>
      <c r="EH64" s="0" t="n">
        <v>0</v>
      </c>
      <c r="EI64" s="0" t="n">
        <v>0</v>
      </c>
    </row>
    <row r="65" customFormat="false" ht="13.8" hidden="false" customHeight="false" outlineLevel="0" collapsed="false">
      <c r="A65" s="1" t="s">
        <v>62</v>
      </c>
      <c r="B65" s="8" t="s">
        <v>332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-0.771651114708189</v>
      </c>
      <c r="T65" s="0" t="n">
        <v>0</v>
      </c>
      <c r="U65" s="0" t="n">
        <v>0</v>
      </c>
      <c r="V65" s="0" t="n">
        <v>0</v>
      </c>
      <c r="W65" s="0" t="n">
        <v>-0.6228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3.6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-1.48</v>
      </c>
      <c r="CB65" s="0" t="n">
        <v>-2.02</v>
      </c>
      <c r="CC65" s="0" t="n">
        <v>-0.81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</row>
    <row r="66" customFormat="false" ht="13.8" hidden="false" customHeight="false" outlineLevel="0" collapsed="false">
      <c r="A66" s="1" t="s">
        <v>63</v>
      </c>
      <c r="B66" s="8" t="s">
        <v>333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1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-0.99</v>
      </c>
      <c r="CB66" s="0" t="n">
        <v>-1.008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</row>
    <row r="67" customFormat="false" ht="13.8" hidden="false" customHeight="false" outlineLevel="0" collapsed="false">
      <c r="A67" s="1" t="s">
        <v>64</v>
      </c>
      <c r="B67" s="8" t="s">
        <v>334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9" t="n">
        <v>-0.000362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11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v>0</v>
      </c>
      <c r="DD67" s="0" t="n">
        <v>0</v>
      </c>
      <c r="DE67" s="0" t="n">
        <v>0</v>
      </c>
      <c r="DF67" s="0" t="n">
        <v>0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0</v>
      </c>
      <c r="DL67" s="0" t="n">
        <v>0</v>
      </c>
      <c r="DM67" s="0" t="n">
        <v>0</v>
      </c>
      <c r="DN67" s="0" t="n">
        <v>0</v>
      </c>
      <c r="DO67" s="0" t="n">
        <v>0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0</v>
      </c>
      <c r="EA67" s="0" t="n">
        <v>0</v>
      </c>
      <c r="EB67" s="0" t="n">
        <v>0</v>
      </c>
      <c r="EC67" s="0" t="n">
        <v>0</v>
      </c>
      <c r="ED67" s="0" t="n">
        <v>0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</row>
    <row r="68" customFormat="false" ht="13.8" hidden="false" customHeight="false" outlineLevel="0" collapsed="false">
      <c r="A68" s="1" t="s">
        <v>65</v>
      </c>
      <c r="B68" s="8" t="s">
        <v>335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-0.212187290702676</v>
      </c>
      <c r="BO68" s="0" t="n">
        <v>0</v>
      </c>
      <c r="BP68" s="0" t="n">
        <v>1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11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0</v>
      </c>
      <c r="DC68" s="0" t="n">
        <v>0</v>
      </c>
      <c r="DD68" s="0" t="n">
        <v>0</v>
      </c>
      <c r="DE68" s="0" t="n">
        <v>0</v>
      </c>
      <c r="DF68" s="0" t="n">
        <v>0</v>
      </c>
      <c r="DG68" s="0" t="n">
        <v>0</v>
      </c>
      <c r="DH68" s="0" t="n">
        <v>0</v>
      </c>
      <c r="DI68" s="0" t="n">
        <v>0</v>
      </c>
      <c r="DJ68" s="0" t="n">
        <v>0</v>
      </c>
      <c r="DK68" s="0" t="n">
        <v>0</v>
      </c>
      <c r="DL68" s="0" t="n">
        <v>0</v>
      </c>
      <c r="DM68" s="0" t="n">
        <v>0</v>
      </c>
      <c r="DN68" s="0" t="n">
        <v>0</v>
      </c>
      <c r="DO68" s="0" t="n">
        <v>0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0</v>
      </c>
      <c r="DU68" s="0" t="n">
        <v>0</v>
      </c>
      <c r="DV68" s="0" t="n">
        <v>0</v>
      </c>
      <c r="DW68" s="0" t="n">
        <v>0</v>
      </c>
      <c r="DX68" s="0" t="n">
        <v>0</v>
      </c>
      <c r="DY68" s="0" t="n">
        <v>0</v>
      </c>
      <c r="DZ68" s="0" t="n">
        <v>0</v>
      </c>
      <c r="EA68" s="0" t="n">
        <v>0</v>
      </c>
      <c r="EB68" s="0" t="n">
        <v>0</v>
      </c>
      <c r="EC68" s="0" t="n">
        <v>0</v>
      </c>
      <c r="ED68" s="0" t="n">
        <v>0</v>
      </c>
      <c r="EE68" s="0" t="n">
        <v>0</v>
      </c>
      <c r="EF68" s="0" t="n">
        <v>0</v>
      </c>
      <c r="EG68" s="0" t="n">
        <v>0</v>
      </c>
      <c r="EH68" s="0" t="n">
        <v>0</v>
      </c>
      <c r="EI68" s="0" t="n">
        <v>0</v>
      </c>
    </row>
    <row r="69" customFormat="false" ht="13.8" hidden="false" customHeight="false" outlineLevel="0" collapsed="false">
      <c r="A69" s="1" t="s">
        <v>66</v>
      </c>
      <c r="B69" s="8" t="s">
        <v>336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-0.0704489185970762</v>
      </c>
      <c r="T69" s="0" t="n">
        <v>0</v>
      </c>
      <c r="U69" s="0" t="n">
        <v>0</v>
      </c>
      <c r="V69" s="0" t="n">
        <v>0</v>
      </c>
      <c r="W69" s="0" t="n">
        <v>-0.10332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3.6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11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0</v>
      </c>
      <c r="DC69" s="0" t="n">
        <v>0</v>
      </c>
      <c r="DD69" s="0" t="n">
        <v>0</v>
      </c>
      <c r="DE69" s="0" t="n">
        <v>0</v>
      </c>
      <c r="DF69" s="0" t="n">
        <v>0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0</v>
      </c>
      <c r="DL69" s="0" t="n">
        <v>0</v>
      </c>
      <c r="DM69" s="0" t="n">
        <v>0</v>
      </c>
      <c r="DN69" s="0" t="n">
        <v>0</v>
      </c>
      <c r="DO69" s="0" t="n">
        <v>0</v>
      </c>
      <c r="DP69" s="0" t="n">
        <v>0</v>
      </c>
      <c r="DQ69" s="0" t="n">
        <v>0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0</v>
      </c>
      <c r="ED69" s="0" t="n">
        <v>0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</row>
    <row r="70" customFormat="false" ht="13.8" hidden="false" customHeight="false" outlineLevel="0" collapsed="false">
      <c r="A70" s="1" t="s">
        <v>67</v>
      </c>
      <c r="B70" s="8" t="s">
        <v>337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-1.66497510682936</v>
      </c>
      <c r="T70" s="0" t="n">
        <v>0</v>
      </c>
      <c r="U70" s="0" t="n">
        <v>0</v>
      </c>
      <c r="V70" s="0" t="n">
        <v>0</v>
      </c>
      <c r="W70" s="0" t="n">
        <v>-1.962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3.6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  <c r="CM70" s="0" t="n">
        <v>0</v>
      </c>
      <c r="CN70" s="0" t="n">
        <v>0</v>
      </c>
      <c r="CO70" s="0" t="n">
        <v>0</v>
      </c>
      <c r="CP70" s="11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0</v>
      </c>
      <c r="DC70" s="0" t="n">
        <v>0</v>
      </c>
      <c r="DD70" s="0" t="n">
        <v>0</v>
      </c>
      <c r="DE70" s="0" t="n">
        <v>0</v>
      </c>
      <c r="DF70" s="0" t="n">
        <v>0</v>
      </c>
      <c r="DG70" s="0" t="n">
        <v>0</v>
      </c>
      <c r="DH70" s="0" t="n">
        <v>0</v>
      </c>
      <c r="DI70" s="0" t="n">
        <v>0</v>
      </c>
      <c r="DJ70" s="0" t="n">
        <v>0</v>
      </c>
      <c r="DK70" s="0" t="n">
        <v>0</v>
      </c>
      <c r="DL70" s="0" t="n">
        <v>0</v>
      </c>
      <c r="DM70" s="0" t="n">
        <v>0</v>
      </c>
      <c r="DN70" s="0" t="n">
        <v>0</v>
      </c>
      <c r="DO70" s="0" t="n">
        <v>0</v>
      </c>
      <c r="DP70" s="0" t="n">
        <v>0</v>
      </c>
      <c r="DQ70" s="0" t="n">
        <v>0</v>
      </c>
      <c r="DR70" s="0" t="n">
        <v>0</v>
      </c>
      <c r="DS70" s="0" t="n">
        <v>0</v>
      </c>
      <c r="DT70" s="0" t="n">
        <v>0</v>
      </c>
      <c r="DU70" s="0" t="n">
        <v>0</v>
      </c>
      <c r="DV70" s="0" t="n">
        <v>0</v>
      </c>
      <c r="DW70" s="0" t="n">
        <v>0</v>
      </c>
      <c r="DX70" s="0" t="n">
        <v>0</v>
      </c>
      <c r="DY70" s="0" t="n">
        <v>0</v>
      </c>
      <c r="DZ70" s="0" t="n">
        <v>0</v>
      </c>
      <c r="EA70" s="0" t="n">
        <v>0</v>
      </c>
      <c r="EB70" s="0" t="n">
        <v>0</v>
      </c>
      <c r="EC70" s="0" t="n">
        <v>0</v>
      </c>
      <c r="ED70" s="0" t="n">
        <v>0</v>
      </c>
      <c r="EE70" s="0" t="n">
        <v>0</v>
      </c>
      <c r="EF70" s="0" t="n">
        <v>0</v>
      </c>
      <c r="EG70" s="0" t="n">
        <v>0</v>
      </c>
      <c r="EH70" s="0" t="n">
        <v>0</v>
      </c>
      <c r="EI70" s="0" t="n">
        <v>0</v>
      </c>
    </row>
    <row r="71" customFormat="false" ht="13.8" hidden="false" customHeight="false" outlineLevel="0" collapsed="false">
      <c r="A71" s="1" t="s">
        <v>68</v>
      </c>
      <c r="B71" s="8" t="s">
        <v>338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-0.00665480943357173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-1100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3.6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11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0</v>
      </c>
      <c r="DA71" s="0" t="n">
        <v>0</v>
      </c>
      <c r="DB71" s="0" t="n">
        <v>0</v>
      </c>
      <c r="DC71" s="0" t="n">
        <v>0</v>
      </c>
      <c r="DD71" s="0" t="n">
        <v>0</v>
      </c>
      <c r="DE71" s="0" t="n">
        <v>0</v>
      </c>
      <c r="DF71" s="0" t="n">
        <v>0</v>
      </c>
      <c r="DG71" s="0" t="n">
        <v>0</v>
      </c>
      <c r="DH71" s="0" t="n">
        <v>0</v>
      </c>
      <c r="DI71" s="0" t="n">
        <v>0</v>
      </c>
      <c r="DJ71" s="0" t="n">
        <v>0</v>
      </c>
      <c r="DK71" s="0" t="n">
        <v>0</v>
      </c>
      <c r="DL71" s="0" t="n">
        <v>0</v>
      </c>
      <c r="DM71" s="0" t="n">
        <v>0</v>
      </c>
      <c r="DN71" s="0" t="n">
        <v>0</v>
      </c>
      <c r="DO71" s="0" t="n">
        <v>0</v>
      </c>
      <c r="DP71" s="0" t="n">
        <v>0</v>
      </c>
      <c r="DQ71" s="0" t="n">
        <v>0</v>
      </c>
      <c r="DR71" s="0" t="n">
        <v>0</v>
      </c>
      <c r="DS71" s="0" t="n">
        <v>0</v>
      </c>
      <c r="DT71" s="0" t="n">
        <v>0</v>
      </c>
      <c r="DU71" s="0" t="n">
        <v>0</v>
      </c>
      <c r="DV71" s="0" t="n">
        <v>0</v>
      </c>
      <c r="DW71" s="0" t="n">
        <v>0</v>
      </c>
      <c r="DX71" s="0" t="n">
        <v>0</v>
      </c>
      <c r="DY71" s="0" t="n">
        <v>0</v>
      </c>
      <c r="DZ71" s="0" t="n">
        <v>0</v>
      </c>
      <c r="EA71" s="0" t="n">
        <v>0</v>
      </c>
      <c r="EB71" s="0" t="n">
        <v>0</v>
      </c>
      <c r="EC71" s="0" t="n">
        <v>0</v>
      </c>
      <c r="ED71" s="0" t="n">
        <v>0</v>
      </c>
      <c r="EE71" s="0" t="n">
        <v>0</v>
      </c>
      <c r="EF71" s="0" t="n">
        <v>0</v>
      </c>
      <c r="EG71" s="0" t="n">
        <v>0</v>
      </c>
      <c r="EH71" s="0" t="n">
        <v>0</v>
      </c>
      <c r="EI71" s="0" t="n">
        <v>0</v>
      </c>
    </row>
    <row r="72" customFormat="false" ht="13.8" hidden="false" customHeight="false" outlineLevel="0" collapsed="false">
      <c r="A72" s="1" t="s">
        <v>69</v>
      </c>
      <c r="B72" s="8" t="s">
        <v>339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-0.704558671193494</v>
      </c>
      <c r="T72" s="0" t="n">
        <v>0</v>
      </c>
      <c r="U72" s="0" t="n">
        <v>0</v>
      </c>
      <c r="V72" s="0" t="n">
        <v>0</v>
      </c>
      <c r="W72" s="0" t="n">
        <v>-0.7776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3.6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11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0</v>
      </c>
      <c r="DC72" s="0" t="n">
        <v>0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0</v>
      </c>
      <c r="DK72" s="0" t="n">
        <v>0</v>
      </c>
      <c r="DL72" s="0" t="n">
        <v>0</v>
      </c>
      <c r="DM72" s="0" t="n">
        <v>0</v>
      </c>
      <c r="DN72" s="0" t="n">
        <v>0</v>
      </c>
      <c r="DO72" s="0" t="n">
        <v>0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0</v>
      </c>
      <c r="EA72" s="0" t="n">
        <v>0</v>
      </c>
      <c r="EB72" s="0" t="n">
        <v>0</v>
      </c>
      <c r="EC72" s="0" t="n">
        <v>0</v>
      </c>
      <c r="ED72" s="0" t="n">
        <v>0</v>
      </c>
      <c r="EE72" s="0" t="n">
        <v>0</v>
      </c>
      <c r="EF72" s="0" t="n">
        <v>0</v>
      </c>
      <c r="EG72" s="0" t="n">
        <v>0</v>
      </c>
      <c r="EH72" s="0" t="n">
        <v>0</v>
      </c>
      <c r="EI72" s="0" t="n">
        <v>0</v>
      </c>
    </row>
    <row r="73" customFormat="false" ht="13.8" hidden="false" customHeight="false" outlineLevel="0" collapsed="false">
      <c r="A73" s="1" t="s">
        <v>70</v>
      </c>
      <c r="B73" s="8" t="s">
        <v>340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-0.0173875663272367</v>
      </c>
      <c r="T73" s="0" t="n">
        <v>0</v>
      </c>
      <c r="U73" s="0" t="n">
        <v>0</v>
      </c>
      <c r="V73" s="0" t="n">
        <v>0</v>
      </c>
      <c r="W73" s="0" t="n">
        <v>-0.05688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3.6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11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  <c r="EA73" s="0" t="n">
        <v>0</v>
      </c>
      <c r="EB73" s="0" t="n">
        <v>0</v>
      </c>
      <c r="EC73" s="0" t="n">
        <v>0</v>
      </c>
      <c r="ED73" s="0" t="n">
        <v>0</v>
      </c>
      <c r="EE73" s="0" t="n">
        <v>0</v>
      </c>
      <c r="EF73" s="0" t="n">
        <v>0</v>
      </c>
      <c r="EG73" s="0" t="n">
        <v>0</v>
      </c>
      <c r="EH73" s="0" t="n">
        <v>0</v>
      </c>
      <c r="EI73" s="0" t="n">
        <v>0</v>
      </c>
    </row>
    <row r="74" customFormat="false" ht="13.8" hidden="false" customHeight="false" outlineLevel="0" collapsed="false">
      <c r="A74" s="1" t="s">
        <v>71</v>
      </c>
      <c r="B74" s="8" t="s">
        <v>341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-4271.8636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1060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11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0</v>
      </c>
      <c r="EC74" s="0" t="n">
        <v>0</v>
      </c>
      <c r="ED74" s="0" t="n">
        <v>0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</row>
    <row r="75" customFormat="false" ht="13.8" hidden="false" customHeight="false" outlineLevel="0" collapsed="false">
      <c r="A75" s="10" t="s">
        <v>88</v>
      </c>
      <c r="B75" s="8" t="s">
        <v>342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1</v>
      </c>
      <c r="CN75" s="0" t="n">
        <v>0</v>
      </c>
      <c r="CO75" s="0" t="n">
        <v>0</v>
      </c>
      <c r="CP75" s="11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</row>
    <row r="76" customFormat="false" ht="13.8" hidden="false" customHeight="false" outlineLevel="0" collapsed="false">
      <c r="A76" s="1" t="s">
        <v>72</v>
      </c>
      <c r="B76" s="8" t="s">
        <v>343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-12486.57422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1060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11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</row>
    <row r="77" customFormat="false" ht="13.8" hidden="false" customHeight="false" outlineLevel="0" collapsed="false">
      <c r="A77" s="1" t="s">
        <v>73</v>
      </c>
      <c r="B77" s="8" t="s">
        <v>344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-0.0121378329004437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1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11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0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0</v>
      </c>
      <c r="DZ77" s="0" t="n">
        <v>0</v>
      </c>
      <c r="EA77" s="0" t="n">
        <v>0</v>
      </c>
      <c r="EB77" s="0" t="n">
        <v>0</v>
      </c>
      <c r="EC77" s="0" t="n">
        <v>0</v>
      </c>
      <c r="ED77" s="0" t="n">
        <v>0</v>
      </c>
      <c r="EE77" s="0" t="n">
        <v>0</v>
      </c>
      <c r="EF77" s="0" t="n">
        <v>0</v>
      </c>
      <c r="EG77" s="0" t="n">
        <v>-0.228</v>
      </c>
      <c r="EH77" s="0" t="n">
        <v>0</v>
      </c>
      <c r="EI77" s="0" t="n">
        <v>0</v>
      </c>
    </row>
    <row r="78" customFormat="false" ht="13.8" hidden="false" customHeight="false" outlineLevel="0" collapsed="false">
      <c r="A78" s="1" t="s">
        <v>74</v>
      </c>
      <c r="B78" s="8" t="s">
        <v>345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1</v>
      </c>
      <c r="BZ78" s="0" t="n">
        <v>0</v>
      </c>
      <c r="CA78" s="0" t="n">
        <v>0</v>
      </c>
      <c r="CB78" s="0" t="n">
        <v>0</v>
      </c>
      <c r="CC78" s="0" t="n">
        <v>-0.996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11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v>0</v>
      </c>
      <c r="DZ78" s="0" t="n">
        <v>0</v>
      </c>
      <c r="EA78" s="0" t="n">
        <v>0</v>
      </c>
      <c r="EB78" s="0" t="n">
        <v>0</v>
      </c>
      <c r="EC78" s="0" t="n">
        <v>0</v>
      </c>
      <c r="ED78" s="0" t="n">
        <v>0</v>
      </c>
      <c r="EE78" s="0" t="n">
        <v>0</v>
      </c>
      <c r="EF78" s="0" t="n">
        <v>0</v>
      </c>
      <c r="EG78" s="0" t="n">
        <v>0</v>
      </c>
      <c r="EH78" s="0" t="n">
        <v>0</v>
      </c>
      <c r="EI78" s="0" t="n">
        <v>0</v>
      </c>
    </row>
    <row r="79" customFormat="false" ht="13.8" hidden="false" customHeight="false" outlineLevel="0" collapsed="false">
      <c r="A79" s="1" t="s">
        <v>75</v>
      </c>
      <c r="B79" s="8" t="s">
        <v>346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-0.001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9" t="n">
        <v>4.90831775366809E-005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11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0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0</v>
      </c>
      <c r="DZ79" s="0" t="n">
        <v>0</v>
      </c>
      <c r="EA79" s="0" t="n">
        <v>0</v>
      </c>
      <c r="EB79" s="0" t="n">
        <v>0</v>
      </c>
      <c r="EC79" s="0" t="n">
        <v>0</v>
      </c>
      <c r="ED79" s="0" t="n">
        <v>0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0</v>
      </c>
    </row>
    <row r="80" customFormat="false" ht="13.8" hidden="false" customHeight="false" outlineLevel="0" collapsed="false">
      <c r="A80" s="12" t="s">
        <v>77</v>
      </c>
      <c r="B80" s="8" t="s">
        <v>347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1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-1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0.55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0</v>
      </c>
      <c r="DZ80" s="0" t="n">
        <v>0</v>
      </c>
      <c r="EA80" s="0" t="n">
        <v>0</v>
      </c>
      <c r="EB80" s="0" t="n">
        <v>0</v>
      </c>
      <c r="EC80" s="0" t="n">
        <v>0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</row>
    <row r="81" customFormat="false" ht="13.8" hidden="false" customHeight="false" outlineLevel="0" collapsed="false">
      <c r="A81" s="12" t="s">
        <v>76</v>
      </c>
      <c r="B81" s="8" t="s">
        <v>348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1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-1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0.55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0</v>
      </c>
      <c r="ED81" s="0" t="n">
        <v>0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</row>
    <row r="82" customFormat="false" ht="13.8" hidden="false" customHeight="false" outlineLevel="0" collapsed="false">
      <c r="A82" s="12" t="s">
        <v>78</v>
      </c>
      <c r="B82" s="8" t="s">
        <v>349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1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-1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0.55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0</v>
      </c>
      <c r="ED82" s="0" t="n">
        <v>0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</row>
    <row r="83" customFormat="false" ht="13.8" hidden="false" customHeight="false" outlineLevel="0" collapsed="false">
      <c r="A83" s="12" t="s">
        <v>79</v>
      </c>
      <c r="B83" s="8" t="s">
        <v>350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1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-1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0.15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0</v>
      </c>
      <c r="ED83" s="0" t="n">
        <v>0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</row>
    <row r="84" customFormat="false" ht="13.8" hidden="false" customHeight="false" outlineLevel="0" collapsed="false">
      <c r="A84" s="12" t="s">
        <v>80</v>
      </c>
      <c r="B84" s="8" t="s">
        <v>351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1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-1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0.05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0</v>
      </c>
      <c r="DC84" s="0" t="n">
        <v>0</v>
      </c>
      <c r="DD84" s="0" t="n">
        <v>0</v>
      </c>
      <c r="DE84" s="0" t="n">
        <v>0</v>
      </c>
      <c r="DF84" s="0" t="n">
        <v>0</v>
      </c>
      <c r="DG84" s="0" t="n">
        <v>0</v>
      </c>
      <c r="DH84" s="0" t="n">
        <v>0</v>
      </c>
      <c r="DI84" s="0" t="n"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</row>
    <row r="85" customFormat="false" ht="13.8" hidden="false" customHeight="false" outlineLevel="0" collapsed="false">
      <c r="A85" s="12" t="s">
        <v>352</v>
      </c>
      <c r="B85" s="8" t="s">
        <v>353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1</v>
      </c>
      <c r="CG85" s="0" t="n">
        <v>1</v>
      </c>
      <c r="CH85" s="0" t="n">
        <v>1</v>
      </c>
      <c r="CI85" s="0" t="n">
        <v>1</v>
      </c>
      <c r="CJ85" s="0" t="n">
        <v>1</v>
      </c>
      <c r="CK85" s="0" t="n">
        <v>1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0</v>
      </c>
      <c r="DC85" s="0" t="n">
        <v>0</v>
      </c>
      <c r="DD85" s="0" t="n">
        <v>0</v>
      </c>
      <c r="DE85" s="0" t="n">
        <v>0</v>
      </c>
      <c r="DF85" s="0" t="n">
        <v>0</v>
      </c>
      <c r="DG85" s="0" t="n">
        <v>0</v>
      </c>
      <c r="DH85" s="0" t="n">
        <v>0</v>
      </c>
      <c r="DI85" s="0" t="n">
        <v>0</v>
      </c>
      <c r="DJ85" s="0" t="n">
        <v>0</v>
      </c>
      <c r="DK85" s="0" t="n">
        <v>0</v>
      </c>
      <c r="DL85" s="0" t="n">
        <v>0</v>
      </c>
      <c r="DM85" s="0" t="n">
        <v>0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0</v>
      </c>
      <c r="DZ85" s="0" t="n">
        <v>0</v>
      </c>
      <c r="EA85" s="0" t="n">
        <v>0</v>
      </c>
      <c r="EB85" s="0" t="n">
        <v>0</v>
      </c>
      <c r="EC85" s="0" t="n">
        <v>0</v>
      </c>
      <c r="ED85" s="0" t="n">
        <v>0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</row>
    <row r="86" customFormat="false" ht="13.8" hidden="false" customHeight="false" outlineLevel="0" collapsed="false">
      <c r="A86" s="12" t="s">
        <v>354</v>
      </c>
      <c r="B86" s="8" t="s">
        <v>355</v>
      </c>
      <c r="C86" s="11" t="n">
        <v>0</v>
      </c>
      <c r="D86" s="11" t="n">
        <v>0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0</v>
      </c>
      <c r="J86" s="11" t="n">
        <v>0</v>
      </c>
      <c r="K86" s="11" t="n">
        <v>0</v>
      </c>
      <c r="L86" s="11" t="n">
        <v>0</v>
      </c>
      <c r="N86" s="11" t="n">
        <v>0</v>
      </c>
      <c r="O86" s="11" t="n">
        <v>0</v>
      </c>
      <c r="P86" s="11" t="n">
        <v>0</v>
      </c>
      <c r="Q86" s="11" t="n">
        <v>0</v>
      </c>
      <c r="R86" s="11" t="n">
        <v>0</v>
      </c>
      <c r="S86" s="11" t="n">
        <v>0</v>
      </c>
      <c r="T86" s="11" t="n">
        <v>0</v>
      </c>
      <c r="U86" s="11" t="n">
        <v>0</v>
      </c>
      <c r="V86" s="11" t="n">
        <v>0</v>
      </c>
      <c r="W86" s="11" t="n">
        <v>0</v>
      </c>
      <c r="X86" s="11" t="n">
        <v>0</v>
      </c>
      <c r="Y86" s="11" t="n">
        <v>0</v>
      </c>
      <c r="Z86" s="11" t="n">
        <v>0</v>
      </c>
      <c r="AA86" s="11" t="n">
        <v>0</v>
      </c>
      <c r="AB86" s="11" t="n">
        <v>0</v>
      </c>
      <c r="AC86" s="11" t="n">
        <v>0</v>
      </c>
      <c r="AD86" s="11" t="n">
        <v>0</v>
      </c>
      <c r="AE86" s="11" t="n">
        <v>0</v>
      </c>
      <c r="AF86" s="11" t="n">
        <v>0</v>
      </c>
      <c r="AG86" s="11" t="n">
        <v>0</v>
      </c>
      <c r="AH86" s="11" t="n">
        <v>0</v>
      </c>
      <c r="AI86" s="11" t="n">
        <v>0</v>
      </c>
      <c r="AJ86" s="11" t="n">
        <v>0</v>
      </c>
      <c r="AK86" s="11" t="n">
        <v>0</v>
      </c>
      <c r="AL86" s="11" t="n">
        <v>0</v>
      </c>
      <c r="AM86" s="11" t="n">
        <v>0</v>
      </c>
      <c r="AN86" s="11" t="n">
        <v>0</v>
      </c>
      <c r="AO86" s="11" t="n">
        <v>0</v>
      </c>
      <c r="AP86" s="11" t="n">
        <v>0</v>
      </c>
      <c r="AQ86" s="11" t="n">
        <v>0</v>
      </c>
      <c r="AR86" s="11" t="n">
        <v>0</v>
      </c>
      <c r="AS86" s="11" t="n">
        <v>0</v>
      </c>
      <c r="AT86" s="11" t="n">
        <v>0</v>
      </c>
      <c r="AU86" s="11" t="n">
        <v>0</v>
      </c>
      <c r="AV86" s="11" t="n">
        <v>0</v>
      </c>
      <c r="AW86" s="11" t="n">
        <v>0</v>
      </c>
      <c r="AX86" s="11" t="n">
        <v>0</v>
      </c>
      <c r="AY86" s="11" t="n">
        <v>0</v>
      </c>
      <c r="AZ86" s="11" t="n">
        <v>0</v>
      </c>
      <c r="BA86" s="11" t="n">
        <v>0</v>
      </c>
      <c r="BB86" s="11" t="n">
        <v>0</v>
      </c>
      <c r="BC86" s="11" t="n">
        <v>0</v>
      </c>
      <c r="BD86" s="11" t="n">
        <v>0</v>
      </c>
      <c r="BE86" s="11" t="n">
        <v>0</v>
      </c>
      <c r="BF86" s="11" t="n">
        <v>0</v>
      </c>
      <c r="BG86" s="11" t="n">
        <v>0</v>
      </c>
      <c r="BH86" s="11" t="n">
        <v>0</v>
      </c>
      <c r="BI86" s="11" t="n">
        <v>0</v>
      </c>
      <c r="BJ86" s="11" t="n">
        <v>0</v>
      </c>
      <c r="BK86" s="11" t="n">
        <v>0</v>
      </c>
      <c r="BL86" s="11" t="n">
        <v>0</v>
      </c>
      <c r="BM86" s="11" t="n">
        <v>0</v>
      </c>
      <c r="BN86" s="11" t="n">
        <v>0</v>
      </c>
      <c r="BO86" s="11" t="n">
        <v>0</v>
      </c>
      <c r="BP86" s="11" t="n">
        <v>0</v>
      </c>
      <c r="BQ86" s="11" t="n">
        <v>0</v>
      </c>
      <c r="BR86" s="11" t="n">
        <v>0</v>
      </c>
      <c r="BS86" s="11" t="n">
        <v>0</v>
      </c>
      <c r="BT86" s="11" t="n">
        <v>0</v>
      </c>
      <c r="BU86" s="11" t="n">
        <v>0</v>
      </c>
      <c r="BV86" s="11" t="n">
        <v>0</v>
      </c>
      <c r="BW86" s="11" t="n">
        <v>0</v>
      </c>
      <c r="BX86" s="11" t="n">
        <v>0</v>
      </c>
      <c r="BY86" s="11" t="n">
        <v>0</v>
      </c>
      <c r="BZ86" s="11" t="n">
        <v>0</v>
      </c>
      <c r="CA86" s="11" t="n">
        <v>0</v>
      </c>
      <c r="CB86" s="11" t="n">
        <v>0</v>
      </c>
      <c r="CC86" s="11" t="n">
        <v>0</v>
      </c>
      <c r="CD86" s="11" t="n">
        <v>0</v>
      </c>
      <c r="CE86" s="11" t="n">
        <v>0</v>
      </c>
      <c r="CF86" s="0" t="n">
        <f aca="false">1000/7.62</f>
        <v>131.233595800525</v>
      </c>
      <c r="CG86" s="11" t="n">
        <v>0</v>
      </c>
      <c r="CH86" s="11" t="n">
        <v>0</v>
      </c>
      <c r="CI86" s="11" t="n">
        <v>0</v>
      </c>
      <c r="CJ86" s="11" t="n">
        <v>0</v>
      </c>
      <c r="CK86" s="0" t="n">
        <v>-20</v>
      </c>
      <c r="CL86" s="11" t="n">
        <v>0</v>
      </c>
      <c r="CM86" s="11" t="n">
        <v>0</v>
      </c>
      <c r="CN86" s="11" t="n">
        <v>0</v>
      </c>
      <c r="CO86" s="11" t="n">
        <v>0</v>
      </c>
      <c r="CP86" s="11" t="n">
        <v>0</v>
      </c>
      <c r="CQ86" s="11" t="n">
        <v>0</v>
      </c>
      <c r="CR86" s="11" t="n">
        <v>0</v>
      </c>
      <c r="CS86" s="11" t="n">
        <v>0</v>
      </c>
      <c r="CT86" s="11" t="n">
        <v>0</v>
      </c>
      <c r="CU86" s="11" t="n">
        <v>0</v>
      </c>
      <c r="CV86" s="11" t="n">
        <v>0</v>
      </c>
      <c r="CW86" s="11" t="n">
        <v>0</v>
      </c>
      <c r="CX86" s="11" t="n">
        <v>0</v>
      </c>
      <c r="CY86" s="11" t="n">
        <v>0</v>
      </c>
      <c r="CZ86" s="11" t="n">
        <v>0</v>
      </c>
      <c r="DA86" s="11" t="n">
        <v>0</v>
      </c>
      <c r="DB86" s="11" t="n">
        <v>0</v>
      </c>
      <c r="DC86" s="11" t="n">
        <v>0</v>
      </c>
      <c r="DD86" s="11" t="n">
        <v>0</v>
      </c>
      <c r="DE86" s="11" t="n">
        <v>0</v>
      </c>
      <c r="DF86" s="11" t="n">
        <v>0</v>
      </c>
      <c r="DG86" s="11" t="n">
        <v>0</v>
      </c>
      <c r="DH86" s="11" t="n">
        <v>0</v>
      </c>
      <c r="DI86" s="11" t="n">
        <v>0</v>
      </c>
      <c r="DJ86" s="11" t="n">
        <v>0</v>
      </c>
      <c r="DK86" s="11" t="n">
        <v>0</v>
      </c>
      <c r="DL86" s="11" t="n">
        <v>0</v>
      </c>
      <c r="DM86" s="11" t="n">
        <v>0</v>
      </c>
      <c r="DN86" s="11" t="n">
        <v>0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0</v>
      </c>
      <c r="EA86" s="0" t="n">
        <v>0</v>
      </c>
      <c r="EB86" s="0" t="n">
        <v>0</v>
      </c>
      <c r="EC86" s="0" t="n">
        <v>0</v>
      </c>
      <c r="ED86" s="0" t="n">
        <v>0</v>
      </c>
      <c r="EE86" s="0" t="n">
        <v>0</v>
      </c>
      <c r="EF86" s="0" t="n">
        <v>0</v>
      </c>
      <c r="EG86" s="0" t="n">
        <v>0</v>
      </c>
      <c r="EH86" s="0" t="n">
        <v>0</v>
      </c>
      <c r="EI86" s="0" t="n">
        <v>0</v>
      </c>
    </row>
    <row r="87" customFormat="false" ht="13.8" hidden="false" customHeight="false" outlineLevel="0" collapsed="false">
      <c r="A87" s="12" t="s">
        <v>356</v>
      </c>
      <c r="B87" s="8" t="s">
        <v>357</v>
      </c>
      <c r="C87" s="11" t="n">
        <v>0</v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11" t="n">
        <v>0</v>
      </c>
      <c r="U87" s="11" t="n">
        <v>0</v>
      </c>
      <c r="V87" s="11" t="n">
        <v>0</v>
      </c>
      <c r="W87" s="11" t="n">
        <v>0</v>
      </c>
      <c r="X87" s="11" t="n">
        <v>0</v>
      </c>
      <c r="Y87" s="11" t="n">
        <v>0</v>
      </c>
      <c r="Z87" s="11" t="n">
        <v>0</v>
      </c>
      <c r="AA87" s="11" t="n">
        <v>0</v>
      </c>
      <c r="AB87" s="11" t="n">
        <v>0</v>
      </c>
      <c r="AC87" s="11" t="n">
        <v>0</v>
      </c>
      <c r="AD87" s="11" t="n">
        <v>0</v>
      </c>
      <c r="AE87" s="11" t="n">
        <v>0</v>
      </c>
      <c r="AF87" s="11" t="n">
        <v>0</v>
      </c>
      <c r="AG87" s="11" t="n">
        <v>0</v>
      </c>
      <c r="AH87" s="11" t="n">
        <v>0</v>
      </c>
      <c r="AI87" s="11" t="n">
        <v>0</v>
      </c>
      <c r="AJ87" s="11" t="n">
        <v>0</v>
      </c>
      <c r="AK87" s="11" t="n">
        <v>0</v>
      </c>
      <c r="AL87" s="11" t="n">
        <v>0</v>
      </c>
      <c r="AM87" s="11" t="n">
        <v>0</v>
      </c>
      <c r="AN87" s="11" t="n">
        <v>0</v>
      </c>
      <c r="AO87" s="11" t="n">
        <v>0</v>
      </c>
      <c r="AP87" s="11" t="n">
        <v>0</v>
      </c>
      <c r="AQ87" s="11" t="n">
        <v>0</v>
      </c>
      <c r="AR87" s="11" t="n">
        <v>0</v>
      </c>
      <c r="AS87" s="11" t="n">
        <v>0</v>
      </c>
      <c r="AT87" s="11" t="n">
        <v>0</v>
      </c>
      <c r="AU87" s="11" t="n">
        <v>0</v>
      </c>
      <c r="AV87" s="11" t="n">
        <v>0</v>
      </c>
      <c r="AW87" s="11" t="n">
        <v>0</v>
      </c>
      <c r="AX87" s="11" t="n">
        <v>0</v>
      </c>
      <c r="AY87" s="11" t="n">
        <v>0</v>
      </c>
      <c r="AZ87" s="11" t="n">
        <v>0</v>
      </c>
      <c r="BA87" s="11" t="n">
        <v>0</v>
      </c>
      <c r="BB87" s="11" t="n">
        <v>0</v>
      </c>
      <c r="BC87" s="11" t="n">
        <v>0</v>
      </c>
      <c r="BD87" s="11" t="n">
        <v>0</v>
      </c>
      <c r="BE87" s="11" t="n">
        <v>0</v>
      </c>
      <c r="BF87" s="11" t="n">
        <v>0</v>
      </c>
      <c r="BG87" s="11" t="n">
        <v>0</v>
      </c>
      <c r="BH87" s="11" t="n">
        <v>0</v>
      </c>
      <c r="BI87" s="11" t="n">
        <v>0</v>
      </c>
      <c r="BJ87" s="11" t="n">
        <v>0</v>
      </c>
      <c r="BK87" s="11" t="n">
        <v>0</v>
      </c>
      <c r="BL87" s="11" t="n">
        <v>0</v>
      </c>
      <c r="BM87" s="11" t="n">
        <v>0</v>
      </c>
      <c r="BN87" s="11" t="n">
        <v>0</v>
      </c>
      <c r="BO87" s="11" t="n">
        <v>0</v>
      </c>
      <c r="BP87" s="11" t="n">
        <v>0</v>
      </c>
      <c r="BQ87" s="11" t="n">
        <v>0</v>
      </c>
      <c r="BR87" s="11" t="n">
        <v>0</v>
      </c>
      <c r="BS87" s="11" t="n">
        <v>0</v>
      </c>
      <c r="BT87" s="11" t="n">
        <v>0</v>
      </c>
      <c r="BU87" s="11" t="n">
        <v>0</v>
      </c>
      <c r="BV87" s="11" t="n">
        <v>0</v>
      </c>
      <c r="BW87" s="11" t="n">
        <v>0</v>
      </c>
      <c r="BX87" s="11" t="n">
        <v>0</v>
      </c>
      <c r="BY87" s="11" t="n">
        <v>0</v>
      </c>
      <c r="BZ87" s="11" t="n">
        <v>0</v>
      </c>
      <c r="CA87" s="11" t="n">
        <v>0</v>
      </c>
      <c r="CB87" s="11" t="n">
        <v>0</v>
      </c>
      <c r="CC87" s="11" t="n">
        <v>0</v>
      </c>
      <c r="CD87" s="11" t="n">
        <v>0</v>
      </c>
      <c r="CE87" s="11" t="n">
        <v>0</v>
      </c>
      <c r="CF87" s="11" t="n">
        <v>0</v>
      </c>
      <c r="CG87" s="0" t="n">
        <f aca="false">1000/43.2</f>
        <v>23.1481481481481</v>
      </c>
      <c r="CH87" s="11" t="n">
        <v>0</v>
      </c>
      <c r="CI87" s="11" t="n">
        <v>0</v>
      </c>
      <c r="CJ87" s="11" t="n">
        <v>0</v>
      </c>
      <c r="CK87" s="0" t="n">
        <v>-30</v>
      </c>
      <c r="CL87" s="11" t="n">
        <v>0</v>
      </c>
      <c r="CM87" s="11" t="n">
        <v>0</v>
      </c>
      <c r="CN87" s="11" t="n">
        <v>0</v>
      </c>
      <c r="CO87" s="11" t="n">
        <v>0</v>
      </c>
      <c r="CP87" s="11" t="n">
        <v>0</v>
      </c>
      <c r="CQ87" s="11" t="n">
        <v>0</v>
      </c>
      <c r="CR87" s="11" t="n">
        <v>0</v>
      </c>
      <c r="CS87" s="11" t="n">
        <v>0</v>
      </c>
      <c r="CT87" s="11" t="n">
        <v>0</v>
      </c>
      <c r="CU87" s="11" t="n">
        <v>0</v>
      </c>
      <c r="CV87" s="11" t="n">
        <v>0</v>
      </c>
      <c r="CW87" s="11" t="n">
        <v>0</v>
      </c>
      <c r="CX87" s="11" t="n">
        <v>0</v>
      </c>
      <c r="CY87" s="11" t="n">
        <v>0</v>
      </c>
      <c r="CZ87" s="11" t="n">
        <v>0</v>
      </c>
      <c r="DA87" s="11" t="n">
        <v>0</v>
      </c>
      <c r="DB87" s="11" t="n">
        <v>0</v>
      </c>
      <c r="DC87" s="11" t="n">
        <v>0</v>
      </c>
      <c r="DD87" s="11" t="n">
        <v>0</v>
      </c>
      <c r="DE87" s="11" t="n">
        <v>0</v>
      </c>
      <c r="DF87" s="11" t="n">
        <v>0</v>
      </c>
      <c r="DG87" s="11" t="n">
        <v>0</v>
      </c>
      <c r="DH87" s="11" t="n">
        <v>0</v>
      </c>
      <c r="DI87" s="11" t="n">
        <v>0</v>
      </c>
      <c r="DJ87" s="11" t="n">
        <v>0</v>
      </c>
      <c r="DK87" s="11" t="n">
        <v>0</v>
      </c>
      <c r="DL87" s="11" t="n">
        <v>0</v>
      </c>
      <c r="DM87" s="11" t="n">
        <v>0</v>
      </c>
      <c r="DN87" s="11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0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</row>
    <row r="88" customFormat="false" ht="13.8" hidden="false" customHeight="false" outlineLevel="0" collapsed="false">
      <c r="A88" s="12" t="s">
        <v>358</v>
      </c>
      <c r="B88" s="8" t="s">
        <v>359</v>
      </c>
      <c r="C88" s="11" t="n">
        <v>0</v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1" t="n">
        <v>0</v>
      </c>
      <c r="K88" s="11" t="n">
        <v>0</v>
      </c>
      <c r="L88" s="11" t="n">
        <v>0</v>
      </c>
      <c r="M88" s="11" t="n">
        <v>0</v>
      </c>
      <c r="N88" s="11" t="n">
        <v>0</v>
      </c>
      <c r="O88" s="11" t="n">
        <v>0</v>
      </c>
      <c r="P88" s="11" t="n">
        <v>0</v>
      </c>
      <c r="Q88" s="11" t="n">
        <v>0</v>
      </c>
      <c r="R88" s="11" t="n">
        <v>0</v>
      </c>
      <c r="S88" s="11" t="n">
        <v>0</v>
      </c>
      <c r="T88" s="11" t="n">
        <v>0</v>
      </c>
      <c r="U88" s="11" t="n">
        <v>0</v>
      </c>
      <c r="V88" s="11" t="n">
        <v>0</v>
      </c>
      <c r="W88" s="11" t="n">
        <v>0</v>
      </c>
      <c r="X88" s="11" t="n">
        <v>0</v>
      </c>
      <c r="Y88" s="11" t="n">
        <v>0</v>
      </c>
      <c r="Z88" s="11" t="n">
        <v>0</v>
      </c>
      <c r="AA88" s="11" t="n">
        <v>0</v>
      </c>
      <c r="AB88" s="11" t="n">
        <v>0</v>
      </c>
      <c r="AC88" s="11" t="n">
        <v>0</v>
      </c>
      <c r="AD88" s="11" t="n">
        <v>0</v>
      </c>
      <c r="AE88" s="11" t="n">
        <v>0</v>
      </c>
      <c r="AF88" s="11" t="n">
        <v>0</v>
      </c>
      <c r="AG88" s="11" t="n">
        <v>0</v>
      </c>
      <c r="AH88" s="11" t="n">
        <v>0</v>
      </c>
      <c r="AI88" s="11" t="n">
        <v>0</v>
      </c>
      <c r="AJ88" s="11" t="n">
        <v>0</v>
      </c>
      <c r="AK88" s="11" t="n">
        <v>0</v>
      </c>
      <c r="AL88" s="11" t="n">
        <v>0</v>
      </c>
      <c r="AM88" s="11" t="n">
        <v>0</v>
      </c>
      <c r="AN88" s="11" t="n">
        <v>0</v>
      </c>
      <c r="AO88" s="11" t="n">
        <v>0</v>
      </c>
      <c r="AP88" s="11" t="n">
        <v>0</v>
      </c>
      <c r="AQ88" s="11" t="n">
        <v>0</v>
      </c>
      <c r="AR88" s="11" t="n">
        <v>0</v>
      </c>
      <c r="AS88" s="11" t="n">
        <v>0</v>
      </c>
      <c r="AT88" s="11" t="n">
        <v>0</v>
      </c>
      <c r="AU88" s="11" t="n">
        <v>0</v>
      </c>
      <c r="AV88" s="11" t="n">
        <v>0</v>
      </c>
      <c r="AW88" s="11" t="n">
        <v>0</v>
      </c>
      <c r="AX88" s="11" t="n">
        <v>0</v>
      </c>
      <c r="AY88" s="11" t="n">
        <v>0</v>
      </c>
      <c r="AZ88" s="11" t="n">
        <v>0</v>
      </c>
      <c r="BA88" s="11" t="n">
        <v>0</v>
      </c>
      <c r="BB88" s="11" t="n">
        <v>0</v>
      </c>
      <c r="BC88" s="11" t="n">
        <v>0</v>
      </c>
      <c r="BD88" s="11" t="n">
        <v>0</v>
      </c>
      <c r="BE88" s="11" t="n">
        <v>0</v>
      </c>
      <c r="BF88" s="11" t="n">
        <v>0</v>
      </c>
      <c r="BG88" s="11" t="n">
        <v>0</v>
      </c>
      <c r="BH88" s="11" t="n">
        <v>0</v>
      </c>
      <c r="BI88" s="11" t="n">
        <v>0</v>
      </c>
      <c r="BJ88" s="11" t="n">
        <v>0</v>
      </c>
      <c r="BK88" s="11" t="n">
        <v>0</v>
      </c>
      <c r="BL88" s="11" t="n">
        <v>0</v>
      </c>
      <c r="BM88" s="11" t="n">
        <v>0</v>
      </c>
      <c r="BN88" s="11" t="n">
        <v>0</v>
      </c>
      <c r="BO88" s="11" t="n">
        <v>0</v>
      </c>
      <c r="BP88" s="11" t="n">
        <v>0</v>
      </c>
      <c r="BQ88" s="11" t="n">
        <v>0</v>
      </c>
      <c r="BR88" s="11" t="n">
        <v>0</v>
      </c>
      <c r="BS88" s="11" t="n">
        <v>0</v>
      </c>
      <c r="BT88" s="11" t="n">
        <v>0</v>
      </c>
      <c r="BU88" s="11" t="n">
        <v>0</v>
      </c>
      <c r="BV88" s="11" t="n">
        <v>0</v>
      </c>
      <c r="BW88" s="11" t="n">
        <v>0</v>
      </c>
      <c r="BX88" s="11" t="n">
        <v>0</v>
      </c>
      <c r="BY88" s="11" t="n">
        <v>0</v>
      </c>
      <c r="BZ88" s="11" t="n">
        <v>0</v>
      </c>
      <c r="CA88" s="11" t="n">
        <v>0</v>
      </c>
      <c r="CB88" s="11" t="n">
        <v>0</v>
      </c>
      <c r="CC88" s="11" t="n">
        <v>0</v>
      </c>
      <c r="CD88" s="11" t="n">
        <v>0</v>
      </c>
      <c r="CE88" s="11" t="n">
        <v>0</v>
      </c>
      <c r="CF88" s="11" t="n">
        <v>0</v>
      </c>
      <c r="CG88" s="11" t="n">
        <v>0</v>
      </c>
      <c r="CH88" s="0" t="n">
        <f aca="false">1000/226</f>
        <v>4.42477876106195</v>
      </c>
      <c r="CI88" s="11" t="n">
        <v>0</v>
      </c>
      <c r="CJ88" s="11" t="n">
        <v>0</v>
      </c>
      <c r="CK88" s="0" t="n">
        <v>-20</v>
      </c>
      <c r="CL88" s="11" t="n">
        <v>0</v>
      </c>
      <c r="CM88" s="11" t="n">
        <v>0</v>
      </c>
      <c r="CN88" s="11" t="n">
        <v>0</v>
      </c>
      <c r="CO88" s="11" t="n">
        <v>0</v>
      </c>
      <c r="CP88" s="11" t="n">
        <v>0</v>
      </c>
      <c r="CQ88" s="11" t="n">
        <v>0</v>
      </c>
      <c r="CR88" s="11" t="n">
        <v>0</v>
      </c>
      <c r="CS88" s="11" t="n">
        <v>0</v>
      </c>
      <c r="CT88" s="11" t="n">
        <v>0</v>
      </c>
      <c r="CU88" s="11" t="n">
        <v>0</v>
      </c>
      <c r="CV88" s="11" t="n">
        <v>0</v>
      </c>
      <c r="CW88" s="11" t="n">
        <v>0</v>
      </c>
      <c r="CX88" s="11" t="n">
        <v>0</v>
      </c>
      <c r="CY88" s="11" t="n">
        <v>0</v>
      </c>
      <c r="CZ88" s="11" t="n">
        <v>0</v>
      </c>
      <c r="DA88" s="11" t="n">
        <v>0</v>
      </c>
      <c r="DB88" s="11" t="n">
        <v>0</v>
      </c>
      <c r="DC88" s="11" t="n">
        <v>0</v>
      </c>
      <c r="DD88" s="11" t="n">
        <v>0</v>
      </c>
      <c r="DE88" s="11" t="n">
        <v>0</v>
      </c>
      <c r="DF88" s="11" t="n">
        <v>0</v>
      </c>
      <c r="DG88" s="11" t="n">
        <v>0</v>
      </c>
      <c r="DH88" s="11" t="n">
        <v>0</v>
      </c>
      <c r="DI88" s="11" t="n">
        <v>0</v>
      </c>
      <c r="DJ88" s="11" t="n">
        <v>0</v>
      </c>
      <c r="DK88" s="11" t="n">
        <v>0</v>
      </c>
      <c r="DL88" s="11" t="n">
        <v>0</v>
      </c>
      <c r="DM88" s="11" t="n">
        <v>0</v>
      </c>
      <c r="DN88" s="11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0</v>
      </c>
      <c r="EB88" s="0" t="n">
        <v>0</v>
      </c>
      <c r="EC88" s="0" t="n">
        <v>0</v>
      </c>
      <c r="ED88" s="0" t="n">
        <v>0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</row>
    <row r="89" customFormat="false" ht="13.8" hidden="false" customHeight="false" outlineLevel="0" collapsed="false">
      <c r="A89" s="12" t="s">
        <v>360</v>
      </c>
      <c r="B89" s="8" t="s">
        <v>361</v>
      </c>
      <c r="C89" s="11" t="n">
        <v>0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1" t="n">
        <v>0</v>
      </c>
      <c r="T89" s="11" t="n">
        <v>0</v>
      </c>
      <c r="U89" s="11" t="n">
        <v>0</v>
      </c>
      <c r="V89" s="11" t="n">
        <v>0</v>
      </c>
      <c r="W89" s="11" t="n">
        <v>0</v>
      </c>
      <c r="X89" s="11" t="n">
        <v>0</v>
      </c>
      <c r="Y89" s="11" t="n">
        <v>0</v>
      </c>
      <c r="Z89" s="11" t="n">
        <v>0</v>
      </c>
      <c r="AA89" s="11" t="n">
        <v>0</v>
      </c>
      <c r="AB89" s="11" t="n">
        <v>0</v>
      </c>
      <c r="AC89" s="11" t="n">
        <v>0</v>
      </c>
      <c r="AD89" s="11" t="n">
        <v>0</v>
      </c>
      <c r="AE89" s="11" t="n">
        <v>0</v>
      </c>
      <c r="AF89" s="11" t="n">
        <v>0</v>
      </c>
      <c r="AG89" s="11" t="n">
        <v>0</v>
      </c>
      <c r="AH89" s="11" t="n">
        <v>0</v>
      </c>
      <c r="AI89" s="11" t="n">
        <v>0</v>
      </c>
      <c r="AJ89" s="11" t="n">
        <v>0</v>
      </c>
      <c r="AK89" s="11" t="n">
        <v>0</v>
      </c>
      <c r="AL89" s="11" t="n">
        <v>0</v>
      </c>
      <c r="AM89" s="11" t="n">
        <v>0</v>
      </c>
      <c r="AN89" s="11" t="n">
        <v>0</v>
      </c>
      <c r="AO89" s="11" t="n">
        <v>0</v>
      </c>
      <c r="AP89" s="11" t="n">
        <v>0</v>
      </c>
      <c r="AQ89" s="11" t="n">
        <v>0</v>
      </c>
      <c r="AR89" s="11" t="n">
        <v>0</v>
      </c>
      <c r="AS89" s="11" t="n">
        <v>0</v>
      </c>
      <c r="AT89" s="11" t="n">
        <v>0</v>
      </c>
      <c r="AU89" s="11" t="n">
        <v>0</v>
      </c>
      <c r="AV89" s="11" t="n">
        <v>0</v>
      </c>
      <c r="AW89" s="11" t="n">
        <v>0</v>
      </c>
      <c r="AX89" s="11" t="n">
        <v>0</v>
      </c>
      <c r="AY89" s="11" t="n">
        <v>0</v>
      </c>
      <c r="AZ89" s="11" t="n">
        <v>0</v>
      </c>
      <c r="BA89" s="11" t="n">
        <v>0</v>
      </c>
      <c r="BB89" s="11" t="n">
        <v>0</v>
      </c>
      <c r="BC89" s="11" t="n">
        <v>0</v>
      </c>
      <c r="BD89" s="11" t="n">
        <v>0</v>
      </c>
      <c r="BE89" s="11" t="n">
        <v>0</v>
      </c>
      <c r="BF89" s="11" t="n">
        <v>0</v>
      </c>
      <c r="BG89" s="11" t="n">
        <v>0</v>
      </c>
      <c r="BH89" s="11" t="n">
        <v>0</v>
      </c>
      <c r="BI89" s="11" t="n">
        <v>0</v>
      </c>
      <c r="BJ89" s="11" t="n">
        <v>0</v>
      </c>
      <c r="BK89" s="11" t="n">
        <v>0</v>
      </c>
      <c r="BL89" s="11" t="n">
        <v>0</v>
      </c>
      <c r="BM89" s="11" t="n">
        <v>0</v>
      </c>
      <c r="BN89" s="11" t="n">
        <v>0</v>
      </c>
      <c r="BO89" s="11" t="n">
        <v>0</v>
      </c>
      <c r="BP89" s="11" t="n">
        <v>0</v>
      </c>
      <c r="BQ89" s="11" t="n">
        <v>0</v>
      </c>
      <c r="BR89" s="11" t="n">
        <v>0</v>
      </c>
      <c r="BS89" s="11" t="n">
        <v>0</v>
      </c>
      <c r="BT89" s="11" t="n">
        <v>0</v>
      </c>
      <c r="BU89" s="11" t="n">
        <v>0</v>
      </c>
      <c r="BV89" s="11" t="n">
        <v>0</v>
      </c>
      <c r="BW89" s="11" t="n">
        <v>0</v>
      </c>
      <c r="BX89" s="11" t="n">
        <v>0</v>
      </c>
      <c r="BY89" s="11" t="n">
        <v>0</v>
      </c>
      <c r="BZ89" s="11" t="n">
        <v>0</v>
      </c>
      <c r="CA89" s="11" t="n">
        <v>0</v>
      </c>
      <c r="CB89" s="11" t="n">
        <v>0</v>
      </c>
      <c r="CC89" s="11" t="n">
        <v>0</v>
      </c>
      <c r="CD89" s="11" t="n">
        <v>0</v>
      </c>
      <c r="CE89" s="11" t="n">
        <v>0</v>
      </c>
      <c r="CF89" s="11" t="n">
        <v>0</v>
      </c>
      <c r="CG89" s="11" t="n">
        <v>0</v>
      </c>
      <c r="CH89" s="11" t="n">
        <v>0</v>
      </c>
      <c r="CI89" s="0" t="n">
        <f aca="false">1000/12</f>
        <v>83.3333333333333</v>
      </c>
      <c r="CJ89" s="11" t="n">
        <v>0</v>
      </c>
      <c r="CK89" s="0" t="n">
        <v>-30</v>
      </c>
      <c r="CL89" s="11" t="n">
        <v>0</v>
      </c>
      <c r="CM89" s="11" t="n">
        <v>0</v>
      </c>
      <c r="CN89" s="11" t="n">
        <v>0</v>
      </c>
      <c r="CO89" s="11" t="n">
        <v>0</v>
      </c>
      <c r="CP89" s="11" t="n">
        <v>0</v>
      </c>
      <c r="CQ89" s="11" t="n">
        <v>0</v>
      </c>
      <c r="CR89" s="11" t="n">
        <v>0</v>
      </c>
      <c r="CS89" s="11" t="n">
        <v>0</v>
      </c>
      <c r="CT89" s="11" t="n">
        <v>0</v>
      </c>
      <c r="CU89" s="11" t="n">
        <v>0</v>
      </c>
      <c r="CV89" s="11" t="n">
        <v>0</v>
      </c>
      <c r="CW89" s="11" t="n">
        <v>0</v>
      </c>
      <c r="CX89" s="11" t="n">
        <v>0</v>
      </c>
      <c r="CY89" s="11" t="n">
        <v>0</v>
      </c>
      <c r="CZ89" s="11" t="n">
        <v>0</v>
      </c>
      <c r="DA89" s="11" t="n">
        <v>0</v>
      </c>
      <c r="DB89" s="11" t="n">
        <v>0</v>
      </c>
      <c r="DC89" s="11" t="n">
        <v>0</v>
      </c>
      <c r="DD89" s="11" t="n">
        <v>0</v>
      </c>
      <c r="DE89" s="11" t="n">
        <v>0</v>
      </c>
      <c r="DF89" s="11" t="n">
        <v>0</v>
      </c>
      <c r="DG89" s="11" t="n">
        <v>0</v>
      </c>
      <c r="DH89" s="11" t="n">
        <v>0</v>
      </c>
      <c r="DI89" s="11" t="n">
        <v>0</v>
      </c>
      <c r="DJ89" s="11" t="n">
        <v>0</v>
      </c>
      <c r="DK89" s="11" t="n">
        <v>0</v>
      </c>
      <c r="DL89" s="11" t="n">
        <v>0</v>
      </c>
      <c r="DM89" s="11" t="n">
        <v>0</v>
      </c>
      <c r="DN89" s="11" t="n">
        <v>0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0</v>
      </c>
      <c r="DU89" s="0" t="n">
        <v>0</v>
      </c>
      <c r="DV89" s="0" t="n">
        <v>0</v>
      </c>
      <c r="DW89" s="0" t="n">
        <v>0</v>
      </c>
      <c r="DX89" s="0" t="n">
        <v>0</v>
      </c>
      <c r="DY89" s="0" t="n">
        <v>0</v>
      </c>
      <c r="DZ89" s="0" t="n">
        <v>0</v>
      </c>
      <c r="EA89" s="0" t="n">
        <v>0</v>
      </c>
      <c r="EB89" s="0" t="n">
        <v>0</v>
      </c>
      <c r="EC89" s="0" t="n">
        <v>0</v>
      </c>
      <c r="ED89" s="0" t="n">
        <v>0</v>
      </c>
      <c r="EE89" s="0" t="n">
        <v>0</v>
      </c>
      <c r="EF89" s="0" t="n">
        <v>0</v>
      </c>
      <c r="EG89" s="0" t="n">
        <v>0</v>
      </c>
      <c r="EH89" s="0" t="n">
        <v>0</v>
      </c>
      <c r="EI89" s="0" t="n">
        <v>0</v>
      </c>
    </row>
    <row r="90" customFormat="false" ht="13.8" hidden="false" customHeight="false" outlineLevel="0" collapsed="false">
      <c r="A90" s="12" t="s">
        <v>362</v>
      </c>
      <c r="B90" s="8" t="s">
        <v>363</v>
      </c>
      <c r="C90" s="11" t="n">
        <v>0</v>
      </c>
      <c r="D90" s="11" t="n">
        <v>0</v>
      </c>
      <c r="E90" s="11" t="n">
        <v>0</v>
      </c>
      <c r="F90" s="11" t="n">
        <v>0</v>
      </c>
      <c r="G90" s="11" t="n">
        <v>0</v>
      </c>
      <c r="H90" s="11" t="n">
        <v>0</v>
      </c>
      <c r="I90" s="11" t="n">
        <v>0</v>
      </c>
      <c r="J90" s="11" t="n">
        <v>0</v>
      </c>
      <c r="K90" s="11" t="n">
        <v>0</v>
      </c>
      <c r="L90" s="11" t="n">
        <v>0</v>
      </c>
      <c r="M90" s="11" t="n">
        <v>0</v>
      </c>
      <c r="N90" s="11" t="n">
        <v>0</v>
      </c>
      <c r="O90" s="11" t="n">
        <v>0</v>
      </c>
      <c r="P90" s="11" t="n">
        <v>0</v>
      </c>
      <c r="Q90" s="11" t="n">
        <v>0</v>
      </c>
      <c r="R90" s="11" t="n">
        <v>0</v>
      </c>
      <c r="S90" s="11" t="n">
        <v>0</v>
      </c>
      <c r="T90" s="11" t="n">
        <v>0</v>
      </c>
      <c r="U90" s="11" t="n">
        <v>0</v>
      </c>
      <c r="V90" s="11" t="n">
        <v>0</v>
      </c>
      <c r="W90" s="11" t="n">
        <v>0</v>
      </c>
      <c r="X90" s="11" t="n">
        <v>0</v>
      </c>
      <c r="Y90" s="11" t="n">
        <v>0</v>
      </c>
      <c r="Z90" s="11" t="n">
        <v>0</v>
      </c>
      <c r="AA90" s="11" t="n">
        <v>0</v>
      </c>
      <c r="AB90" s="11" t="n">
        <v>0</v>
      </c>
      <c r="AC90" s="11" t="n">
        <v>0</v>
      </c>
      <c r="AD90" s="11" t="n">
        <v>0</v>
      </c>
      <c r="AE90" s="11" t="n">
        <v>0</v>
      </c>
      <c r="AF90" s="11" t="n">
        <v>0</v>
      </c>
      <c r="AG90" s="11" t="n">
        <v>0</v>
      </c>
      <c r="AH90" s="11" t="n">
        <v>0</v>
      </c>
      <c r="AI90" s="11" t="n">
        <v>0</v>
      </c>
      <c r="AJ90" s="11" t="n">
        <v>0</v>
      </c>
      <c r="AK90" s="11" t="n">
        <v>0</v>
      </c>
      <c r="AL90" s="11" t="n">
        <v>0</v>
      </c>
      <c r="AM90" s="11" t="n">
        <v>0</v>
      </c>
      <c r="AN90" s="11" t="n">
        <v>0</v>
      </c>
      <c r="AO90" s="11" t="n">
        <v>0</v>
      </c>
      <c r="AP90" s="11" t="n">
        <v>0</v>
      </c>
      <c r="AQ90" s="11" t="n">
        <v>0</v>
      </c>
      <c r="AR90" s="11" t="n">
        <v>0</v>
      </c>
      <c r="AS90" s="11" t="n">
        <v>0</v>
      </c>
      <c r="AT90" s="11" t="n">
        <v>0</v>
      </c>
      <c r="AU90" s="11" t="n">
        <v>0</v>
      </c>
      <c r="AV90" s="11" t="n">
        <v>0</v>
      </c>
      <c r="AW90" s="11" t="n">
        <v>0</v>
      </c>
      <c r="AX90" s="11" t="n">
        <v>0</v>
      </c>
      <c r="AY90" s="11" t="n">
        <v>0</v>
      </c>
      <c r="AZ90" s="11" t="n">
        <v>0</v>
      </c>
      <c r="BA90" s="11" t="n">
        <v>0</v>
      </c>
      <c r="BB90" s="11" t="n">
        <v>0</v>
      </c>
      <c r="BC90" s="11" t="n">
        <v>0</v>
      </c>
      <c r="BD90" s="11" t="n">
        <v>0</v>
      </c>
      <c r="BE90" s="11" t="n">
        <v>0</v>
      </c>
      <c r="BF90" s="11" t="n">
        <v>0</v>
      </c>
      <c r="BG90" s="11" t="n">
        <v>0</v>
      </c>
      <c r="BH90" s="11" t="n">
        <v>0</v>
      </c>
      <c r="BI90" s="11" t="n">
        <v>0</v>
      </c>
      <c r="BJ90" s="11" t="n">
        <v>0</v>
      </c>
      <c r="BK90" s="11" t="n">
        <v>0</v>
      </c>
      <c r="BL90" s="11" t="n">
        <v>0</v>
      </c>
      <c r="BM90" s="11" t="n">
        <v>0</v>
      </c>
      <c r="BN90" s="11" t="n">
        <v>0</v>
      </c>
      <c r="BO90" s="11" t="n">
        <v>0</v>
      </c>
      <c r="BP90" s="11" t="n">
        <v>0</v>
      </c>
      <c r="BQ90" s="11" t="n">
        <v>0</v>
      </c>
      <c r="BR90" s="11" t="n">
        <v>0</v>
      </c>
      <c r="BS90" s="11" t="n">
        <v>0</v>
      </c>
      <c r="BT90" s="11" t="n">
        <v>0</v>
      </c>
      <c r="BU90" s="11" t="n">
        <v>0</v>
      </c>
      <c r="BV90" s="11" t="n">
        <v>0</v>
      </c>
      <c r="BW90" s="11" t="n">
        <v>0</v>
      </c>
      <c r="BX90" s="11" t="n">
        <v>0</v>
      </c>
      <c r="BY90" s="11" t="n">
        <v>0</v>
      </c>
      <c r="BZ90" s="11" t="n">
        <v>0</v>
      </c>
      <c r="CA90" s="11" t="n">
        <v>0</v>
      </c>
      <c r="CB90" s="11" t="n">
        <v>0</v>
      </c>
      <c r="CC90" s="11" t="n">
        <v>0</v>
      </c>
      <c r="CD90" s="11" t="n">
        <v>0</v>
      </c>
      <c r="CE90" s="11" t="n">
        <v>0</v>
      </c>
      <c r="CF90" s="11" t="n">
        <v>0</v>
      </c>
      <c r="CG90" s="11" t="n">
        <v>0</v>
      </c>
      <c r="CH90" s="11" t="n">
        <v>0</v>
      </c>
      <c r="CI90" s="11" t="n">
        <v>0</v>
      </c>
      <c r="CJ90" s="0" t="n">
        <f aca="false">1000/8</f>
        <v>125</v>
      </c>
      <c r="CK90" s="0" t="n">
        <v>-40</v>
      </c>
      <c r="CL90" s="11" t="n">
        <v>0</v>
      </c>
      <c r="CM90" s="11" t="n">
        <v>0</v>
      </c>
      <c r="CN90" s="11" t="n">
        <v>0</v>
      </c>
      <c r="CO90" s="11" t="n">
        <v>0</v>
      </c>
      <c r="CP90" s="11" t="n">
        <v>0</v>
      </c>
      <c r="CQ90" s="11" t="n">
        <v>0</v>
      </c>
      <c r="CR90" s="11" t="n">
        <v>0</v>
      </c>
      <c r="CS90" s="11" t="n">
        <v>0</v>
      </c>
      <c r="CT90" s="11" t="n">
        <v>0</v>
      </c>
      <c r="CU90" s="11" t="n">
        <v>0</v>
      </c>
      <c r="CV90" s="11" t="n">
        <v>0</v>
      </c>
      <c r="CW90" s="11" t="n">
        <v>0</v>
      </c>
      <c r="CX90" s="11" t="n">
        <v>0</v>
      </c>
      <c r="CY90" s="11" t="n">
        <v>0</v>
      </c>
      <c r="CZ90" s="11" t="n">
        <v>0</v>
      </c>
      <c r="DA90" s="11" t="n">
        <v>0</v>
      </c>
      <c r="DB90" s="11" t="n">
        <v>0</v>
      </c>
      <c r="DC90" s="11" t="n">
        <v>0</v>
      </c>
      <c r="DD90" s="11" t="n">
        <v>0</v>
      </c>
      <c r="DE90" s="11" t="n">
        <v>0</v>
      </c>
      <c r="DF90" s="11" t="n">
        <v>0</v>
      </c>
      <c r="DG90" s="11" t="n">
        <v>0</v>
      </c>
      <c r="DH90" s="11" t="n">
        <v>0</v>
      </c>
      <c r="DI90" s="11" t="n">
        <v>0</v>
      </c>
      <c r="DJ90" s="11" t="n">
        <v>0</v>
      </c>
      <c r="DK90" s="11" t="n">
        <v>0</v>
      </c>
      <c r="DL90" s="11" t="n">
        <v>0</v>
      </c>
      <c r="DM90" s="11" t="n">
        <v>0</v>
      </c>
      <c r="DN90" s="11" t="n">
        <v>0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0</v>
      </c>
      <c r="EG90" s="0" t="n">
        <v>0</v>
      </c>
      <c r="EH90" s="0" t="n">
        <v>0</v>
      </c>
      <c r="EI90" s="0" t="n">
        <v>0</v>
      </c>
    </row>
    <row r="91" customFormat="false" ht="13.8" hidden="false" customHeight="false" outlineLevel="0" collapsed="false">
      <c r="A91" s="12" t="s">
        <v>87</v>
      </c>
      <c r="B91" s="8" t="s">
        <v>364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1</v>
      </c>
      <c r="CL91" s="0" t="n">
        <v>-1</v>
      </c>
      <c r="CM91" s="0" t="n">
        <v>0</v>
      </c>
      <c r="CN91" s="0" t="n">
        <v>-1.0968</v>
      </c>
      <c r="CO91" s="0" t="n">
        <v>-1.1518</v>
      </c>
      <c r="CP91" s="11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v>0</v>
      </c>
      <c r="DD91" s="0" t="n">
        <v>0</v>
      </c>
      <c r="DE91" s="0" t="n">
        <v>0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0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0</v>
      </c>
      <c r="DU91" s="0" t="n">
        <v>0</v>
      </c>
      <c r="DV91" s="0" t="n">
        <v>0</v>
      </c>
      <c r="DW91" s="0" t="n">
        <v>0</v>
      </c>
      <c r="DX91" s="0" t="n">
        <v>0</v>
      </c>
      <c r="DY91" s="0" t="n">
        <v>0</v>
      </c>
      <c r="DZ91" s="0" t="n">
        <v>0</v>
      </c>
      <c r="EA91" s="0" t="n">
        <v>0</v>
      </c>
      <c r="EB91" s="0" t="n">
        <v>0</v>
      </c>
      <c r="EC91" s="0" t="n">
        <v>0</v>
      </c>
      <c r="ED91" s="0" t="n">
        <v>0</v>
      </c>
      <c r="EE91" s="0" t="n">
        <v>0</v>
      </c>
      <c r="EF91" s="0" t="n">
        <v>0</v>
      </c>
      <c r="EG91" s="0" t="n">
        <v>0</v>
      </c>
      <c r="EH91" s="0" t="n">
        <v>0</v>
      </c>
      <c r="EI91" s="0" t="n">
        <v>0</v>
      </c>
    </row>
    <row r="92" customFormat="false" ht="13.8" hidden="false" customHeight="false" outlineLevel="0" collapsed="false">
      <c r="A92" s="12" t="s">
        <v>365</v>
      </c>
      <c r="B92" s="8" t="s">
        <v>366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f aca="false">CK91/0.13*0.65</f>
        <v>5</v>
      </c>
      <c r="CL92" s="0" t="n">
        <v>-5</v>
      </c>
      <c r="CM92" s="0" t="n">
        <v>0</v>
      </c>
      <c r="CN92" s="0" t="n">
        <v>0</v>
      </c>
      <c r="CO92" s="0" t="n">
        <v>0</v>
      </c>
      <c r="CP92" s="0" t="n">
        <f aca="false">CP93/0.13*0.65</f>
        <v>-5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0</v>
      </c>
      <c r="DA92" s="0" t="n">
        <v>-907.18</v>
      </c>
      <c r="DB92" s="0" t="n">
        <v>0</v>
      </c>
      <c r="DC92" s="0" t="n">
        <v>0</v>
      </c>
      <c r="DD92" s="0" t="n">
        <v>0</v>
      </c>
      <c r="DE92" s="0" t="n">
        <v>0</v>
      </c>
      <c r="DF92" s="0" t="n">
        <v>0</v>
      </c>
      <c r="DG92" s="0" t="n">
        <v>0</v>
      </c>
      <c r="DH92" s="0" t="n">
        <v>0</v>
      </c>
      <c r="DI92" s="0" t="n">
        <v>0</v>
      </c>
      <c r="DJ92" s="0" t="n">
        <v>0</v>
      </c>
      <c r="DK92" s="0" t="n">
        <v>0</v>
      </c>
      <c r="DL92" s="11" t="n">
        <v>-907.18</v>
      </c>
      <c r="DM92" s="0" t="n">
        <f aca="false">-5/6</f>
        <v>-0.833333333333333</v>
      </c>
      <c r="DN92" s="0" t="n">
        <v>0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0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v>0</v>
      </c>
      <c r="DZ92" s="0" t="n">
        <v>0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</row>
    <row r="93" customFormat="false" ht="13.8" hidden="false" customHeight="false" outlineLevel="0" collapsed="false">
      <c r="A93" s="12" t="s">
        <v>367</v>
      </c>
      <c r="B93" s="8" t="s">
        <v>368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1</v>
      </c>
      <c r="CO93" s="0" t="n">
        <v>1</v>
      </c>
      <c r="CP93" s="11" t="n">
        <v>-1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-907.18</v>
      </c>
      <c r="CW93" s="0" t="n">
        <v>-907.18</v>
      </c>
      <c r="CX93" s="0" t="n">
        <v>-907.18</v>
      </c>
      <c r="CY93" s="0" t="n">
        <v>-907.18</v>
      </c>
      <c r="CZ93" s="0" t="n">
        <v>-907.18</v>
      </c>
      <c r="DA93" s="0" t="n">
        <v>0</v>
      </c>
      <c r="DB93" s="0" t="n">
        <v>0</v>
      </c>
      <c r="DC93" s="0" t="n">
        <v>0</v>
      </c>
      <c r="DD93" s="0" t="n">
        <v>0</v>
      </c>
      <c r="DE93" s="0" t="n">
        <v>0</v>
      </c>
      <c r="DF93" s="0" t="n">
        <v>-907.18</v>
      </c>
      <c r="DG93" s="0" t="n">
        <v>-907.18</v>
      </c>
      <c r="DH93" s="0" t="n">
        <v>-907.18</v>
      </c>
      <c r="DI93" s="0" t="n">
        <v>-907.18</v>
      </c>
      <c r="DJ93" s="0" t="n">
        <v>-907.18</v>
      </c>
      <c r="DK93" s="0" t="n">
        <v>0</v>
      </c>
      <c r="DL93" s="0" t="n">
        <v>0</v>
      </c>
      <c r="DM93" s="0" t="n">
        <f aca="false">-(1-0.333/6)/(6-0.333)</f>
        <v>-0.166666666666667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0</v>
      </c>
      <c r="DZ93" s="0" t="n">
        <v>0</v>
      </c>
      <c r="EA93" s="0" t="n">
        <v>0</v>
      </c>
      <c r="EB93" s="0" t="n">
        <v>0</v>
      </c>
      <c r="EC93" s="0" t="n">
        <v>0</v>
      </c>
      <c r="ED93" s="0" t="n">
        <v>0</v>
      </c>
      <c r="EE93" s="0" t="n">
        <v>0</v>
      </c>
      <c r="EF93" s="0" t="n">
        <v>0</v>
      </c>
      <c r="EG93" s="0" t="n">
        <v>0</v>
      </c>
      <c r="EH93" s="0" t="n">
        <v>-907.18</v>
      </c>
      <c r="EI93" s="0" t="n">
        <v>-907.18</v>
      </c>
    </row>
    <row r="94" customFormat="false" ht="13.8" hidden="false" customHeight="false" outlineLevel="0" collapsed="false">
      <c r="A94" s="12" t="s">
        <v>369</v>
      </c>
      <c r="B94" s="8" t="s">
        <v>370</v>
      </c>
      <c r="C94" s="11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  <c r="M94" s="11" t="n">
        <v>0</v>
      </c>
      <c r="N94" s="11" t="n">
        <v>0</v>
      </c>
      <c r="O94" s="11" t="n">
        <v>0</v>
      </c>
      <c r="P94" s="11" t="n">
        <v>0</v>
      </c>
      <c r="Q94" s="11" t="n">
        <v>0</v>
      </c>
      <c r="R94" s="11" t="n">
        <v>0</v>
      </c>
      <c r="S94" s="11" t="n">
        <v>0</v>
      </c>
      <c r="T94" s="11" t="n">
        <v>0</v>
      </c>
      <c r="U94" s="11" t="n">
        <v>0</v>
      </c>
      <c r="V94" s="11" t="n">
        <v>0</v>
      </c>
      <c r="W94" s="11" t="n">
        <v>0</v>
      </c>
      <c r="X94" s="11" t="n">
        <v>0</v>
      </c>
      <c r="Y94" s="11" t="n">
        <v>0</v>
      </c>
      <c r="Z94" s="11" t="n">
        <v>0</v>
      </c>
      <c r="AA94" s="11" t="n">
        <v>0</v>
      </c>
      <c r="AB94" s="11" t="n">
        <v>0</v>
      </c>
      <c r="AC94" s="11" t="n">
        <v>0</v>
      </c>
      <c r="AD94" s="11" t="n">
        <v>0</v>
      </c>
      <c r="AE94" s="11" t="n">
        <v>0</v>
      </c>
      <c r="AF94" s="11" t="n">
        <v>0</v>
      </c>
      <c r="AG94" s="11" t="n">
        <v>0</v>
      </c>
      <c r="AH94" s="11" t="n">
        <v>0</v>
      </c>
      <c r="AI94" s="11" t="n">
        <v>0</v>
      </c>
      <c r="AJ94" s="11" t="n">
        <v>0</v>
      </c>
      <c r="AK94" s="11" t="n">
        <v>0</v>
      </c>
      <c r="AL94" s="11" t="n">
        <v>0</v>
      </c>
      <c r="AM94" s="11" t="n">
        <v>0</v>
      </c>
      <c r="AN94" s="11" t="n">
        <v>0</v>
      </c>
      <c r="AO94" s="11" t="n">
        <v>0</v>
      </c>
      <c r="AP94" s="11" t="n">
        <v>0</v>
      </c>
      <c r="AQ94" s="11" t="n">
        <v>0</v>
      </c>
      <c r="AR94" s="11" t="n">
        <v>0</v>
      </c>
      <c r="AS94" s="11" t="n">
        <v>0</v>
      </c>
      <c r="AT94" s="11" t="n">
        <v>0</v>
      </c>
      <c r="AU94" s="11" t="n">
        <v>0</v>
      </c>
      <c r="AV94" s="11" t="n">
        <v>0</v>
      </c>
      <c r="AW94" s="11" t="n">
        <v>0</v>
      </c>
      <c r="AX94" s="11" t="n">
        <v>0</v>
      </c>
      <c r="AY94" s="11" t="n">
        <v>0</v>
      </c>
      <c r="AZ94" s="11" t="n">
        <v>0</v>
      </c>
      <c r="BA94" s="11" t="n">
        <v>0</v>
      </c>
      <c r="BB94" s="11" t="n">
        <v>0</v>
      </c>
      <c r="BC94" s="11" t="n">
        <v>0</v>
      </c>
      <c r="BD94" s="11" t="n">
        <v>0</v>
      </c>
      <c r="BE94" s="11" t="n">
        <v>0</v>
      </c>
      <c r="BF94" s="11" t="n">
        <v>0</v>
      </c>
      <c r="BG94" s="11" t="n">
        <v>0</v>
      </c>
      <c r="BH94" s="11" t="n">
        <v>0</v>
      </c>
      <c r="BI94" s="11" t="n">
        <v>0</v>
      </c>
      <c r="BJ94" s="11" t="n">
        <v>0</v>
      </c>
      <c r="BK94" s="11" t="n">
        <v>0</v>
      </c>
      <c r="BL94" s="11" t="n">
        <v>0</v>
      </c>
      <c r="BM94" s="11" t="n">
        <v>0</v>
      </c>
      <c r="BN94" s="11" t="n">
        <v>0</v>
      </c>
      <c r="BO94" s="11" t="n">
        <v>0</v>
      </c>
      <c r="BP94" s="11" t="n">
        <v>0</v>
      </c>
      <c r="BQ94" s="11" t="n">
        <v>0</v>
      </c>
      <c r="BR94" s="11" t="n">
        <v>0</v>
      </c>
      <c r="BS94" s="11" t="n">
        <v>0</v>
      </c>
      <c r="BT94" s="11" t="n">
        <v>0</v>
      </c>
      <c r="BU94" s="11" t="n">
        <v>0</v>
      </c>
      <c r="BV94" s="11" t="n">
        <v>0</v>
      </c>
      <c r="BW94" s="11" t="n">
        <v>0</v>
      </c>
      <c r="BX94" s="11" t="n">
        <v>0</v>
      </c>
      <c r="BY94" s="11" t="n">
        <v>0</v>
      </c>
      <c r="BZ94" s="11" t="n">
        <v>0</v>
      </c>
      <c r="CA94" s="11" t="n">
        <v>0</v>
      </c>
      <c r="CB94" s="11" t="n">
        <v>0</v>
      </c>
      <c r="CC94" s="11" t="n">
        <v>0</v>
      </c>
      <c r="CD94" s="11" t="n">
        <v>0</v>
      </c>
      <c r="CE94" s="11" t="n">
        <v>0</v>
      </c>
      <c r="CF94" s="11" t="n">
        <v>0</v>
      </c>
      <c r="CG94" s="11" t="n">
        <v>0</v>
      </c>
      <c r="CH94" s="11" t="n">
        <v>0</v>
      </c>
      <c r="CI94" s="11" t="n">
        <v>0</v>
      </c>
      <c r="CJ94" s="11" t="n">
        <v>0</v>
      </c>
      <c r="CK94" s="11" t="n">
        <v>0</v>
      </c>
      <c r="CL94" s="11" t="n">
        <v>0</v>
      </c>
      <c r="CM94" s="11" t="n">
        <v>0</v>
      </c>
      <c r="CN94" s="11" t="n">
        <v>0</v>
      </c>
      <c r="CO94" s="11" t="n">
        <v>0</v>
      </c>
      <c r="CP94" s="11" t="n">
        <v>1</v>
      </c>
      <c r="CQ94" s="11" t="n">
        <v>-1</v>
      </c>
      <c r="CR94" s="11" t="n">
        <v>0</v>
      </c>
      <c r="CS94" s="11" t="n">
        <v>0</v>
      </c>
      <c r="CT94" s="11" t="n">
        <v>0</v>
      </c>
      <c r="CU94" s="11" t="n">
        <v>0</v>
      </c>
      <c r="CV94" s="11" t="n">
        <v>0</v>
      </c>
      <c r="CW94" s="11" t="n">
        <v>0</v>
      </c>
      <c r="CX94" s="11" t="n">
        <v>0</v>
      </c>
      <c r="CY94" s="11" t="n">
        <v>0</v>
      </c>
      <c r="CZ94" s="11" t="n">
        <v>0</v>
      </c>
      <c r="DA94" s="11" t="n">
        <v>0</v>
      </c>
      <c r="DB94" s="11" t="n">
        <v>0</v>
      </c>
      <c r="DC94" s="11" t="n">
        <v>0</v>
      </c>
      <c r="DD94" s="11" t="n">
        <v>0</v>
      </c>
      <c r="DE94" s="11" t="n">
        <v>0</v>
      </c>
      <c r="DF94" s="11" t="n">
        <v>0</v>
      </c>
      <c r="DG94" s="11" t="n">
        <v>0</v>
      </c>
      <c r="DH94" s="11" t="n">
        <v>0</v>
      </c>
      <c r="DI94" s="11" t="n">
        <v>0</v>
      </c>
      <c r="DJ94" s="11" t="n">
        <v>0</v>
      </c>
      <c r="DK94" s="11" t="n">
        <v>0</v>
      </c>
      <c r="DL94" s="11" t="n">
        <v>0</v>
      </c>
      <c r="DM94" s="11" t="n">
        <v>0</v>
      </c>
      <c r="DN94" s="11" t="n">
        <v>0</v>
      </c>
      <c r="DO94" s="0" t="n">
        <v>0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0</v>
      </c>
      <c r="DU94" s="0" t="n">
        <v>0</v>
      </c>
      <c r="DV94" s="0" t="n">
        <v>0</v>
      </c>
      <c r="DW94" s="0" t="n">
        <v>0</v>
      </c>
      <c r="DX94" s="0" t="n">
        <v>0</v>
      </c>
      <c r="DY94" s="0" t="n">
        <v>0</v>
      </c>
      <c r="DZ94" s="0" t="n">
        <v>0</v>
      </c>
      <c r="EA94" s="0" t="n">
        <v>0</v>
      </c>
      <c r="EB94" s="0" t="n">
        <v>0</v>
      </c>
      <c r="EC94" s="0" t="n">
        <v>0</v>
      </c>
      <c r="ED94" s="0" t="n">
        <v>0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0</v>
      </c>
    </row>
    <row r="95" customFormat="false" ht="13.8" hidden="false" customHeight="false" outlineLevel="0" collapsed="false">
      <c r="A95" s="12" t="s">
        <v>371</v>
      </c>
      <c r="B95" s="8" t="s">
        <v>372</v>
      </c>
      <c r="C95" s="11" t="n">
        <v>0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11" t="n">
        <v>0</v>
      </c>
      <c r="X95" s="11" t="n">
        <v>0</v>
      </c>
      <c r="Y95" s="11" t="n">
        <v>0</v>
      </c>
      <c r="Z95" s="11" t="n">
        <v>0</v>
      </c>
      <c r="AA95" s="11" t="n">
        <v>0</v>
      </c>
      <c r="AB95" s="11" t="n">
        <v>0</v>
      </c>
      <c r="AC95" s="11" t="n">
        <v>0</v>
      </c>
      <c r="AD95" s="11" t="n">
        <v>0</v>
      </c>
      <c r="AE95" s="11" t="n">
        <v>0</v>
      </c>
      <c r="AF95" s="11" t="n">
        <v>0</v>
      </c>
      <c r="AG95" s="11" t="n">
        <v>0</v>
      </c>
      <c r="AH95" s="11" t="n">
        <v>0</v>
      </c>
      <c r="AI95" s="11" t="n">
        <v>0</v>
      </c>
      <c r="AJ95" s="11" t="n">
        <v>0</v>
      </c>
      <c r="AK95" s="11" t="n">
        <v>0</v>
      </c>
      <c r="AL95" s="11" t="n">
        <v>0</v>
      </c>
      <c r="AM95" s="11" t="n">
        <v>0</v>
      </c>
      <c r="AN95" s="11" t="n">
        <v>0</v>
      </c>
      <c r="AO95" s="11" t="n">
        <v>0</v>
      </c>
      <c r="AP95" s="11" t="n">
        <v>0</v>
      </c>
      <c r="AQ95" s="11" t="n">
        <v>0</v>
      </c>
      <c r="AR95" s="11" t="n">
        <v>0</v>
      </c>
      <c r="AS95" s="11" t="n">
        <v>0</v>
      </c>
      <c r="AT95" s="11" t="n">
        <v>0</v>
      </c>
      <c r="AU95" s="11" t="n">
        <v>0</v>
      </c>
      <c r="AV95" s="11" t="n">
        <v>0</v>
      </c>
      <c r="AW95" s="11" t="n">
        <v>0</v>
      </c>
      <c r="AX95" s="11" t="n">
        <v>0</v>
      </c>
      <c r="AY95" s="11" t="n">
        <v>0</v>
      </c>
      <c r="AZ95" s="11" t="n">
        <v>0</v>
      </c>
      <c r="BA95" s="11" t="n">
        <v>0</v>
      </c>
      <c r="BB95" s="11" t="n">
        <v>0</v>
      </c>
      <c r="BC95" s="11" t="n">
        <v>0</v>
      </c>
      <c r="BD95" s="11" t="n">
        <v>0</v>
      </c>
      <c r="BE95" s="11" t="n">
        <v>0</v>
      </c>
      <c r="BF95" s="11" t="n">
        <v>0</v>
      </c>
      <c r="BG95" s="11" t="n">
        <v>0</v>
      </c>
      <c r="BH95" s="11" t="n">
        <v>0</v>
      </c>
      <c r="BI95" s="11" t="n">
        <v>0</v>
      </c>
      <c r="BJ95" s="11" t="n">
        <v>0</v>
      </c>
      <c r="BK95" s="11" t="n">
        <v>0</v>
      </c>
      <c r="BL95" s="11" t="n">
        <v>0</v>
      </c>
      <c r="BM95" s="11" t="n">
        <v>0</v>
      </c>
      <c r="BN95" s="11" t="n">
        <v>0</v>
      </c>
      <c r="BO95" s="11" t="n">
        <v>0</v>
      </c>
      <c r="BP95" s="11" t="n">
        <v>0</v>
      </c>
      <c r="BQ95" s="11" t="n">
        <v>0</v>
      </c>
      <c r="BR95" s="11" t="n">
        <v>0</v>
      </c>
      <c r="BS95" s="11" t="n">
        <v>0</v>
      </c>
      <c r="BT95" s="11" t="n">
        <v>0</v>
      </c>
      <c r="BU95" s="11" t="n">
        <v>0</v>
      </c>
      <c r="BV95" s="11" t="n">
        <v>0</v>
      </c>
      <c r="BW95" s="11" t="n">
        <v>0</v>
      </c>
      <c r="BX95" s="11" t="n">
        <v>0</v>
      </c>
      <c r="BY95" s="11" t="n">
        <v>0</v>
      </c>
      <c r="BZ95" s="11" t="n">
        <v>0</v>
      </c>
      <c r="CA95" s="11" t="n">
        <v>0</v>
      </c>
      <c r="CB95" s="11" t="n">
        <v>0</v>
      </c>
      <c r="CC95" s="11" t="n">
        <v>0</v>
      </c>
      <c r="CD95" s="11" t="n">
        <v>0</v>
      </c>
      <c r="CE95" s="11" t="n">
        <v>0</v>
      </c>
      <c r="CF95" s="11" t="n">
        <v>0</v>
      </c>
      <c r="CG95" s="11" t="n">
        <v>0</v>
      </c>
      <c r="CH95" s="11" t="n">
        <v>0</v>
      </c>
      <c r="CI95" s="11" t="n">
        <v>0</v>
      </c>
      <c r="CJ95" s="11" t="n">
        <v>0</v>
      </c>
      <c r="CK95" s="11" t="n">
        <v>0</v>
      </c>
      <c r="CL95" s="11" t="n">
        <v>0</v>
      </c>
      <c r="CM95" s="11" t="n">
        <v>0</v>
      </c>
      <c r="CN95" s="11" t="n">
        <v>0</v>
      </c>
      <c r="CO95" s="11" t="n">
        <v>0</v>
      </c>
      <c r="CP95" s="11" t="n">
        <v>1</v>
      </c>
      <c r="CQ95" s="11" t="n">
        <v>0</v>
      </c>
      <c r="CR95" s="11" t="n">
        <v>-1</v>
      </c>
      <c r="CS95" s="11" t="n">
        <v>0</v>
      </c>
      <c r="CT95" s="11" t="n">
        <v>0</v>
      </c>
      <c r="CU95" s="11" t="n">
        <v>0</v>
      </c>
      <c r="CV95" s="11" t="n">
        <v>0</v>
      </c>
      <c r="CW95" s="11" t="n">
        <v>0</v>
      </c>
      <c r="CX95" s="11" t="n">
        <v>0</v>
      </c>
      <c r="CY95" s="11" t="n">
        <v>0</v>
      </c>
      <c r="CZ95" s="11" t="n">
        <v>0</v>
      </c>
      <c r="DA95" s="11" t="n">
        <v>0</v>
      </c>
      <c r="DB95" s="11" t="n">
        <v>0</v>
      </c>
      <c r="DC95" s="11" t="n">
        <v>0</v>
      </c>
      <c r="DD95" s="11" t="n">
        <v>0</v>
      </c>
      <c r="DE95" s="11" t="n">
        <v>0</v>
      </c>
      <c r="DF95" s="11" t="n">
        <v>0</v>
      </c>
      <c r="DG95" s="11" t="n">
        <v>0</v>
      </c>
      <c r="DH95" s="11" t="n">
        <v>0</v>
      </c>
      <c r="DI95" s="11" t="n">
        <v>0</v>
      </c>
      <c r="DJ95" s="11" t="n">
        <v>0</v>
      </c>
      <c r="DK95" s="11" t="n">
        <v>0</v>
      </c>
      <c r="DL95" s="11" t="n">
        <v>0</v>
      </c>
      <c r="DM95" s="11" t="n">
        <v>0</v>
      </c>
      <c r="DN95" s="11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0</v>
      </c>
      <c r="DZ95" s="0" t="n">
        <v>0</v>
      </c>
      <c r="EA95" s="0" t="n">
        <v>0</v>
      </c>
      <c r="EB95" s="0" t="n">
        <v>0</v>
      </c>
      <c r="EC95" s="0" t="n">
        <v>0</v>
      </c>
      <c r="ED95" s="0" t="n">
        <v>0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</row>
    <row r="96" customFormat="false" ht="13.8" hidden="false" customHeight="false" outlineLevel="0" collapsed="false">
      <c r="A96" s="12" t="s">
        <v>373</v>
      </c>
      <c r="B96" s="8" t="s">
        <v>374</v>
      </c>
      <c r="C96" s="11" t="n">
        <v>0</v>
      </c>
      <c r="D96" s="11" t="n">
        <v>0</v>
      </c>
      <c r="E96" s="11" t="n">
        <v>0</v>
      </c>
      <c r="F96" s="11" t="n">
        <v>0</v>
      </c>
      <c r="G96" s="11" t="n">
        <v>0</v>
      </c>
      <c r="H96" s="11" t="n">
        <v>0</v>
      </c>
      <c r="I96" s="11" t="n">
        <v>0</v>
      </c>
      <c r="J96" s="11" t="n">
        <v>0</v>
      </c>
      <c r="K96" s="11" t="n">
        <v>0</v>
      </c>
      <c r="L96" s="11" t="n">
        <v>0</v>
      </c>
      <c r="M96" s="11" t="n">
        <v>0</v>
      </c>
      <c r="N96" s="11" t="n">
        <v>0</v>
      </c>
      <c r="O96" s="11" t="n">
        <v>0</v>
      </c>
      <c r="P96" s="11" t="n">
        <v>0</v>
      </c>
      <c r="Q96" s="11" t="n">
        <v>0</v>
      </c>
      <c r="R96" s="11" t="n">
        <v>0</v>
      </c>
      <c r="S96" s="11" t="n">
        <v>0</v>
      </c>
      <c r="T96" s="11" t="n">
        <v>0</v>
      </c>
      <c r="U96" s="11" t="n">
        <v>0</v>
      </c>
      <c r="V96" s="11" t="n">
        <v>0</v>
      </c>
      <c r="W96" s="11" t="n">
        <v>0</v>
      </c>
      <c r="X96" s="11" t="n">
        <v>0</v>
      </c>
      <c r="Y96" s="11" t="n">
        <v>0</v>
      </c>
      <c r="Z96" s="11" t="n">
        <v>0</v>
      </c>
      <c r="AA96" s="11" t="n">
        <v>0</v>
      </c>
      <c r="AB96" s="11" t="n">
        <v>0</v>
      </c>
      <c r="AC96" s="11" t="n">
        <v>0</v>
      </c>
      <c r="AD96" s="11" t="n">
        <v>0</v>
      </c>
      <c r="AE96" s="11" t="n">
        <v>0</v>
      </c>
      <c r="AF96" s="11" t="n">
        <v>0</v>
      </c>
      <c r="AG96" s="11" t="n">
        <v>0</v>
      </c>
      <c r="AH96" s="11" t="n">
        <v>0</v>
      </c>
      <c r="AI96" s="11" t="n">
        <v>0</v>
      </c>
      <c r="AJ96" s="11" t="n">
        <v>0</v>
      </c>
      <c r="AK96" s="11" t="n">
        <v>0</v>
      </c>
      <c r="AL96" s="11" t="n">
        <v>0</v>
      </c>
      <c r="AM96" s="11" t="n">
        <v>0</v>
      </c>
      <c r="AN96" s="11" t="n">
        <v>0</v>
      </c>
      <c r="AO96" s="11" t="n">
        <v>0</v>
      </c>
      <c r="AP96" s="11" t="n">
        <v>0</v>
      </c>
      <c r="AQ96" s="11" t="n">
        <v>0</v>
      </c>
      <c r="AR96" s="11" t="n">
        <v>0</v>
      </c>
      <c r="AS96" s="11" t="n">
        <v>0</v>
      </c>
      <c r="AT96" s="11" t="n">
        <v>0</v>
      </c>
      <c r="AU96" s="11" t="n">
        <v>0</v>
      </c>
      <c r="AV96" s="11" t="n">
        <v>0</v>
      </c>
      <c r="AW96" s="11" t="n">
        <v>0</v>
      </c>
      <c r="AX96" s="11" t="n">
        <v>0</v>
      </c>
      <c r="AY96" s="11" t="n">
        <v>0</v>
      </c>
      <c r="AZ96" s="11" t="n">
        <v>0</v>
      </c>
      <c r="BA96" s="11" t="n">
        <v>0</v>
      </c>
      <c r="BB96" s="11" t="n">
        <v>0</v>
      </c>
      <c r="BC96" s="11" t="n">
        <v>0</v>
      </c>
      <c r="BD96" s="11" t="n">
        <v>0</v>
      </c>
      <c r="BE96" s="11" t="n">
        <v>0</v>
      </c>
      <c r="BF96" s="11" t="n">
        <v>0</v>
      </c>
      <c r="BG96" s="11" t="n">
        <v>0</v>
      </c>
      <c r="BH96" s="11" t="n">
        <v>0</v>
      </c>
      <c r="BI96" s="11" t="n">
        <v>0</v>
      </c>
      <c r="BJ96" s="11" t="n">
        <v>0</v>
      </c>
      <c r="BK96" s="11" t="n">
        <v>0</v>
      </c>
      <c r="BL96" s="11" t="n">
        <v>0</v>
      </c>
      <c r="BM96" s="11" t="n">
        <v>0</v>
      </c>
      <c r="BN96" s="11" t="n">
        <v>0</v>
      </c>
      <c r="BO96" s="11" t="n">
        <v>0</v>
      </c>
      <c r="BP96" s="11" t="n">
        <v>0</v>
      </c>
      <c r="BQ96" s="11" t="n">
        <v>0</v>
      </c>
      <c r="BR96" s="11" t="n">
        <v>0</v>
      </c>
      <c r="BS96" s="11" t="n">
        <v>0</v>
      </c>
      <c r="BT96" s="11" t="n">
        <v>0</v>
      </c>
      <c r="BU96" s="11" t="n">
        <v>0</v>
      </c>
      <c r="BV96" s="11" t="n">
        <v>0</v>
      </c>
      <c r="BW96" s="11" t="n">
        <v>0</v>
      </c>
      <c r="BX96" s="11" t="n">
        <v>0</v>
      </c>
      <c r="BY96" s="11" t="n">
        <v>0</v>
      </c>
      <c r="BZ96" s="11" t="n">
        <v>0</v>
      </c>
      <c r="CA96" s="11" t="n">
        <v>0</v>
      </c>
      <c r="CB96" s="11" t="n">
        <v>0</v>
      </c>
      <c r="CC96" s="11" t="n">
        <v>0</v>
      </c>
      <c r="CD96" s="11" t="n">
        <v>0</v>
      </c>
      <c r="CE96" s="11" t="n">
        <v>0</v>
      </c>
      <c r="CF96" s="11" t="n">
        <v>0</v>
      </c>
      <c r="CG96" s="11" t="n">
        <v>0</v>
      </c>
      <c r="CH96" s="11" t="n">
        <v>0</v>
      </c>
      <c r="CI96" s="11" t="n">
        <v>0</v>
      </c>
      <c r="CJ96" s="11" t="n">
        <v>0</v>
      </c>
      <c r="CK96" s="11" t="n">
        <v>0</v>
      </c>
      <c r="CL96" s="11" t="n">
        <v>0</v>
      </c>
      <c r="CM96" s="11" t="n">
        <v>0</v>
      </c>
      <c r="CN96" s="11" t="n">
        <v>0</v>
      </c>
      <c r="CO96" s="11" t="n">
        <v>0</v>
      </c>
      <c r="CP96" s="11" t="n">
        <v>1</v>
      </c>
      <c r="CQ96" s="11" t="n">
        <v>0</v>
      </c>
      <c r="CR96" s="11" t="n">
        <v>0</v>
      </c>
      <c r="CS96" s="11" t="n">
        <v>-1</v>
      </c>
      <c r="CT96" s="11" t="n">
        <v>0</v>
      </c>
      <c r="CU96" s="11" t="n">
        <v>0</v>
      </c>
      <c r="CV96" s="11" t="n">
        <v>0</v>
      </c>
      <c r="CW96" s="11" t="n">
        <v>0</v>
      </c>
      <c r="CX96" s="11" t="n">
        <v>0</v>
      </c>
      <c r="CY96" s="11" t="n">
        <v>0</v>
      </c>
      <c r="CZ96" s="11" t="n">
        <v>0</v>
      </c>
      <c r="DA96" s="11" t="n">
        <v>0</v>
      </c>
      <c r="DB96" s="11" t="n">
        <v>0</v>
      </c>
      <c r="DC96" s="11" t="n">
        <v>0</v>
      </c>
      <c r="DD96" s="11" t="n">
        <v>0</v>
      </c>
      <c r="DE96" s="11" t="n">
        <v>0</v>
      </c>
      <c r="DF96" s="11" t="n">
        <v>0</v>
      </c>
      <c r="DG96" s="11" t="n">
        <v>0</v>
      </c>
      <c r="DH96" s="11" t="n">
        <v>0</v>
      </c>
      <c r="DI96" s="11" t="n">
        <v>0</v>
      </c>
      <c r="DJ96" s="11" t="n">
        <v>0</v>
      </c>
      <c r="DK96" s="11" t="n">
        <v>0</v>
      </c>
      <c r="DL96" s="11" t="n">
        <v>0</v>
      </c>
      <c r="DM96" s="11" t="n">
        <v>0</v>
      </c>
      <c r="DN96" s="11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0</v>
      </c>
      <c r="DZ96" s="0" t="n">
        <v>0</v>
      </c>
      <c r="EA96" s="0" t="n">
        <v>0</v>
      </c>
      <c r="EB96" s="0" t="n">
        <v>0</v>
      </c>
      <c r="EC96" s="0" t="n">
        <v>0</v>
      </c>
      <c r="ED96" s="0" t="n">
        <v>0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</row>
    <row r="97" customFormat="false" ht="13.8" hidden="false" customHeight="false" outlineLevel="0" collapsed="false">
      <c r="A97" s="12" t="s">
        <v>375</v>
      </c>
      <c r="B97" s="8" t="s">
        <v>376</v>
      </c>
      <c r="C97" s="11" t="n">
        <v>0</v>
      </c>
      <c r="D97" s="11" t="n">
        <v>0</v>
      </c>
      <c r="E97" s="11" t="n">
        <v>0</v>
      </c>
      <c r="F97" s="11" t="n">
        <v>0</v>
      </c>
      <c r="G97" s="11" t="n">
        <v>0</v>
      </c>
      <c r="H97" s="11" t="n">
        <v>0</v>
      </c>
      <c r="I97" s="11" t="n">
        <v>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11" t="n">
        <v>0</v>
      </c>
      <c r="S97" s="11" t="n">
        <v>0</v>
      </c>
      <c r="T97" s="11" t="n">
        <v>0</v>
      </c>
      <c r="U97" s="11" t="n">
        <v>0</v>
      </c>
      <c r="V97" s="11" t="n">
        <v>0</v>
      </c>
      <c r="W97" s="11" t="n">
        <v>0</v>
      </c>
      <c r="X97" s="11" t="n">
        <v>0</v>
      </c>
      <c r="Y97" s="11" t="n">
        <v>0</v>
      </c>
      <c r="Z97" s="11" t="n">
        <v>0</v>
      </c>
      <c r="AA97" s="11" t="n">
        <v>0</v>
      </c>
      <c r="AB97" s="11" t="n">
        <v>0</v>
      </c>
      <c r="AC97" s="11" t="n">
        <v>0</v>
      </c>
      <c r="AD97" s="11" t="n">
        <v>0</v>
      </c>
      <c r="AE97" s="11" t="n">
        <v>0</v>
      </c>
      <c r="AF97" s="11" t="n">
        <v>0</v>
      </c>
      <c r="AG97" s="11" t="n">
        <v>0</v>
      </c>
      <c r="AH97" s="11" t="n">
        <v>0</v>
      </c>
      <c r="AI97" s="11" t="n">
        <v>0</v>
      </c>
      <c r="AJ97" s="11" t="n">
        <v>0</v>
      </c>
      <c r="AK97" s="11" t="n">
        <v>0</v>
      </c>
      <c r="AL97" s="11" t="n">
        <v>0</v>
      </c>
      <c r="AM97" s="11" t="n">
        <v>0</v>
      </c>
      <c r="AN97" s="11" t="n">
        <v>0</v>
      </c>
      <c r="AO97" s="11" t="n">
        <v>0</v>
      </c>
      <c r="AP97" s="11" t="n">
        <v>0</v>
      </c>
      <c r="AQ97" s="11" t="n">
        <v>0</v>
      </c>
      <c r="AR97" s="11" t="n">
        <v>0</v>
      </c>
      <c r="AS97" s="11" t="n">
        <v>0</v>
      </c>
      <c r="AT97" s="11" t="n">
        <v>0</v>
      </c>
      <c r="AU97" s="11" t="n">
        <v>0</v>
      </c>
      <c r="AV97" s="11" t="n">
        <v>0</v>
      </c>
      <c r="AW97" s="11" t="n">
        <v>0</v>
      </c>
      <c r="AX97" s="11" t="n">
        <v>0</v>
      </c>
      <c r="AY97" s="11" t="n">
        <v>0</v>
      </c>
      <c r="AZ97" s="11" t="n">
        <v>0</v>
      </c>
      <c r="BA97" s="11" t="n">
        <v>0</v>
      </c>
      <c r="BB97" s="11" t="n">
        <v>0</v>
      </c>
      <c r="BC97" s="11" t="n">
        <v>0</v>
      </c>
      <c r="BD97" s="11" t="n">
        <v>0</v>
      </c>
      <c r="BE97" s="11" t="n">
        <v>0</v>
      </c>
      <c r="BF97" s="11" t="n">
        <v>0</v>
      </c>
      <c r="BG97" s="11" t="n">
        <v>0</v>
      </c>
      <c r="BH97" s="11" t="n">
        <v>0</v>
      </c>
      <c r="BI97" s="11" t="n">
        <v>0</v>
      </c>
      <c r="BJ97" s="11" t="n">
        <v>0</v>
      </c>
      <c r="BK97" s="11" t="n">
        <v>0</v>
      </c>
      <c r="BL97" s="11" t="n">
        <v>0</v>
      </c>
      <c r="BM97" s="11" t="n">
        <v>0</v>
      </c>
      <c r="BN97" s="11" t="n">
        <v>0</v>
      </c>
      <c r="BO97" s="11" t="n">
        <v>0</v>
      </c>
      <c r="BP97" s="11" t="n">
        <v>0</v>
      </c>
      <c r="BQ97" s="11" t="n">
        <v>0</v>
      </c>
      <c r="BR97" s="11" t="n">
        <v>0</v>
      </c>
      <c r="BS97" s="11" t="n">
        <v>0</v>
      </c>
      <c r="BT97" s="11" t="n">
        <v>0</v>
      </c>
      <c r="BU97" s="11" t="n">
        <v>0</v>
      </c>
      <c r="BV97" s="11" t="n">
        <v>0</v>
      </c>
      <c r="BW97" s="11" t="n">
        <v>0</v>
      </c>
      <c r="BX97" s="11" t="n">
        <v>0</v>
      </c>
      <c r="BY97" s="11" t="n">
        <v>0</v>
      </c>
      <c r="BZ97" s="11" t="n">
        <v>0</v>
      </c>
      <c r="CA97" s="11" t="n">
        <v>0</v>
      </c>
      <c r="CB97" s="11" t="n">
        <v>0</v>
      </c>
      <c r="CC97" s="11" t="n">
        <v>0</v>
      </c>
      <c r="CD97" s="11" t="n">
        <v>0</v>
      </c>
      <c r="CE97" s="11" t="n">
        <v>0</v>
      </c>
      <c r="CF97" s="11" t="n">
        <v>0</v>
      </c>
      <c r="CG97" s="11" t="n">
        <v>0</v>
      </c>
      <c r="CH97" s="11" t="n">
        <v>0</v>
      </c>
      <c r="CI97" s="11" t="n">
        <v>0</v>
      </c>
      <c r="CJ97" s="11" t="n">
        <v>0</v>
      </c>
      <c r="CK97" s="11" t="n">
        <v>0</v>
      </c>
      <c r="CL97" s="11" t="n">
        <v>0</v>
      </c>
      <c r="CM97" s="11" t="n">
        <v>0</v>
      </c>
      <c r="CN97" s="11" t="n">
        <v>0</v>
      </c>
      <c r="CO97" s="11" t="n">
        <v>0</v>
      </c>
      <c r="CP97" s="11" t="n">
        <v>1</v>
      </c>
      <c r="CQ97" s="11" t="n">
        <v>0</v>
      </c>
      <c r="CR97" s="11" t="n">
        <v>0</v>
      </c>
      <c r="CS97" s="11" t="n">
        <v>0</v>
      </c>
      <c r="CT97" s="0" t="n">
        <v>-1</v>
      </c>
      <c r="CU97" s="11" t="n">
        <v>0</v>
      </c>
      <c r="CV97" s="11" t="n">
        <v>0</v>
      </c>
      <c r="CW97" s="11" t="n">
        <v>0</v>
      </c>
      <c r="CX97" s="11" t="n">
        <v>0</v>
      </c>
      <c r="CY97" s="11" t="n">
        <v>0</v>
      </c>
      <c r="CZ97" s="11" t="n">
        <v>0</v>
      </c>
      <c r="DA97" s="11" t="n">
        <v>0</v>
      </c>
      <c r="DB97" s="11" t="n">
        <v>-907.18</v>
      </c>
      <c r="DC97" s="11" t="n">
        <v>0</v>
      </c>
      <c r="DD97" s="11" t="n">
        <v>0</v>
      </c>
      <c r="DE97" s="11" t="n">
        <v>0</v>
      </c>
      <c r="DF97" s="11" t="n">
        <v>0</v>
      </c>
      <c r="DG97" s="11" t="n">
        <v>0</v>
      </c>
      <c r="DH97" s="11" t="n">
        <v>0</v>
      </c>
      <c r="DI97" s="11" t="n">
        <v>0</v>
      </c>
      <c r="DJ97" s="11" t="n">
        <v>0</v>
      </c>
      <c r="DK97" s="11" t="n">
        <v>0</v>
      </c>
      <c r="DL97" s="11" t="n">
        <v>0</v>
      </c>
      <c r="DM97" s="11" t="n">
        <v>0</v>
      </c>
      <c r="DN97" s="11" t="n">
        <v>0</v>
      </c>
      <c r="DO97" s="0" t="n">
        <v>0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0</v>
      </c>
      <c r="ED97" s="0" t="n">
        <v>0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</row>
    <row r="98" customFormat="false" ht="13.8" hidden="false" customHeight="false" outlineLevel="0" collapsed="false">
      <c r="A98" s="12" t="s">
        <v>377</v>
      </c>
      <c r="B98" s="8" t="s">
        <v>378</v>
      </c>
      <c r="C98" s="11" t="n">
        <v>0</v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0</v>
      </c>
      <c r="K98" s="11" t="n">
        <v>0</v>
      </c>
      <c r="L98" s="11" t="n">
        <v>0</v>
      </c>
      <c r="M98" s="11" t="n">
        <v>0</v>
      </c>
      <c r="N98" s="11" t="n">
        <v>0</v>
      </c>
      <c r="O98" s="11" t="n">
        <v>0</v>
      </c>
      <c r="P98" s="11" t="n">
        <v>0</v>
      </c>
      <c r="Q98" s="11" t="n">
        <v>0</v>
      </c>
      <c r="R98" s="11" t="n">
        <v>0</v>
      </c>
      <c r="S98" s="11" t="n">
        <v>0</v>
      </c>
      <c r="T98" s="11" t="n">
        <v>0</v>
      </c>
      <c r="U98" s="11" t="n">
        <v>0</v>
      </c>
      <c r="V98" s="11" t="n">
        <v>0</v>
      </c>
      <c r="W98" s="11" t="n">
        <v>0</v>
      </c>
      <c r="X98" s="11" t="n">
        <v>0</v>
      </c>
      <c r="Y98" s="11" t="n">
        <v>0</v>
      </c>
      <c r="Z98" s="11" t="n">
        <v>0</v>
      </c>
      <c r="AA98" s="11" t="n">
        <v>0</v>
      </c>
      <c r="AB98" s="11" t="n">
        <v>0</v>
      </c>
      <c r="AC98" s="11" t="n">
        <v>0</v>
      </c>
      <c r="AD98" s="11" t="n">
        <v>0</v>
      </c>
      <c r="AE98" s="11" t="n">
        <v>0</v>
      </c>
      <c r="AF98" s="11" t="n">
        <v>0</v>
      </c>
      <c r="AG98" s="11" t="n">
        <v>0</v>
      </c>
      <c r="AH98" s="11" t="n">
        <v>0</v>
      </c>
      <c r="AI98" s="11" t="n">
        <v>0</v>
      </c>
      <c r="AJ98" s="11" t="n">
        <v>0</v>
      </c>
      <c r="AK98" s="11" t="n">
        <v>0</v>
      </c>
      <c r="AL98" s="11" t="n">
        <v>0</v>
      </c>
      <c r="AM98" s="11" t="n">
        <v>0</v>
      </c>
      <c r="AN98" s="11" t="n">
        <v>0</v>
      </c>
      <c r="AO98" s="11" t="n">
        <v>0</v>
      </c>
      <c r="AP98" s="11" t="n">
        <v>0</v>
      </c>
      <c r="AQ98" s="11" t="n">
        <v>0</v>
      </c>
      <c r="AR98" s="11" t="n">
        <v>0</v>
      </c>
      <c r="AS98" s="11" t="n">
        <v>0</v>
      </c>
      <c r="AT98" s="11" t="n">
        <v>0</v>
      </c>
      <c r="AU98" s="11" t="n">
        <v>0</v>
      </c>
      <c r="AV98" s="11" t="n">
        <v>0</v>
      </c>
      <c r="AW98" s="11" t="n">
        <v>0</v>
      </c>
      <c r="AX98" s="11" t="n">
        <v>0</v>
      </c>
      <c r="AY98" s="11" t="n">
        <v>0</v>
      </c>
      <c r="AZ98" s="11" t="n">
        <v>0</v>
      </c>
      <c r="BA98" s="11" t="n">
        <v>0</v>
      </c>
      <c r="BB98" s="11" t="n">
        <v>0</v>
      </c>
      <c r="BC98" s="11" t="n">
        <v>0</v>
      </c>
      <c r="BD98" s="11" t="n">
        <v>0</v>
      </c>
      <c r="BE98" s="11" t="n">
        <v>0</v>
      </c>
      <c r="BF98" s="11" t="n">
        <v>0</v>
      </c>
      <c r="BG98" s="11" t="n">
        <v>0</v>
      </c>
      <c r="BH98" s="11" t="n">
        <v>0</v>
      </c>
      <c r="BI98" s="11" t="n">
        <v>0</v>
      </c>
      <c r="BJ98" s="11" t="n">
        <v>0</v>
      </c>
      <c r="BK98" s="11" t="n">
        <v>0</v>
      </c>
      <c r="BL98" s="11" t="n">
        <v>0</v>
      </c>
      <c r="BM98" s="11" t="n">
        <v>0</v>
      </c>
      <c r="BN98" s="11" t="n">
        <v>0</v>
      </c>
      <c r="BO98" s="11" t="n">
        <v>0</v>
      </c>
      <c r="BP98" s="11" t="n">
        <v>0</v>
      </c>
      <c r="BQ98" s="11" t="n">
        <v>0</v>
      </c>
      <c r="BR98" s="11" t="n">
        <v>0</v>
      </c>
      <c r="BS98" s="11" t="n">
        <v>0</v>
      </c>
      <c r="BT98" s="11" t="n">
        <v>0</v>
      </c>
      <c r="BU98" s="11" t="n">
        <v>0</v>
      </c>
      <c r="BV98" s="11" t="n">
        <v>0</v>
      </c>
      <c r="BW98" s="11" t="n">
        <v>0</v>
      </c>
      <c r="BX98" s="11" t="n">
        <v>0</v>
      </c>
      <c r="BY98" s="11" t="n">
        <v>0</v>
      </c>
      <c r="BZ98" s="11" t="n">
        <v>0</v>
      </c>
      <c r="CA98" s="11" t="n">
        <v>0</v>
      </c>
      <c r="CB98" s="11" t="n">
        <v>0</v>
      </c>
      <c r="CC98" s="11" t="n">
        <v>0</v>
      </c>
      <c r="CD98" s="11" t="n">
        <v>0</v>
      </c>
      <c r="CE98" s="11" t="n">
        <v>0</v>
      </c>
      <c r="CF98" s="11" t="n">
        <v>0</v>
      </c>
      <c r="CG98" s="11" t="n">
        <v>0</v>
      </c>
      <c r="CH98" s="11" t="n">
        <v>0</v>
      </c>
      <c r="CI98" s="11" t="n">
        <v>0</v>
      </c>
      <c r="CJ98" s="11" t="n">
        <v>0</v>
      </c>
      <c r="CK98" s="11" t="n">
        <v>0</v>
      </c>
      <c r="CL98" s="11" t="n">
        <v>0</v>
      </c>
      <c r="CM98" s="11" t="n">
        <v>0</v>
      </c>
      <c r="CN98" s="11" t="n">
        <v>0</v>
      </c>
      <c r="CO98" s="11" t="n">
        <v>0</v>
      </c>
      <c r="CP98" s="11" t="n">
        <v>1</v>
      </c>
      <c r="CQ98" s="11" t="n">
        <v>0</v>
      </c>
      <c r="CR98" s="11" t="n">
        <v>0</v>
      </c>
      <c r="CS98" s="11" t="n">
        <v>0</v>
      </c>
      <c r="CT98" s="11" t="n">
        <v>0</v>
      </c>
      <c r="CU98" s="0" t="n">
        <v>-1</v>
      </c>
      <c r="CV98" s="11" t="n">
        <v>0</v>
      </c>
      <c r="CW98" s="11" t="n">
        <v>0</v>
      </c>
      <c r="CX98" s="11" t="n">
        <v>0</v>
      </c>
      <c r="CY98" s="11" t="n">
        <v>0</v>
      </c>
      <c r="CZ98" s="11" t="n">
        <v>0</v>
      </c>
      <c r="DA98" s="11" t="n">
        <v>0</v>
      </c>
      <c r="DB98" s="11" t="n">
        <v>0</v>
      </c>
      <c r="DC98" s="11" t="n">
        <v>-907.18</v>
      </c>
      <c r="DD98" s="11" t="n">
        <v>0</v>
      </c>
      <c r="DE98" s="11" t="n">
        <v>0</v>
      </c>
      <c r="DF98" s="11" t="n">
        <v>0</v>
      </c>
      <c r="DG98" s="11" t="n">
        <v>0</v>
      </c>
      <c r="DH98" s="11" t="n">
        <v>0</v>
      </c>
      <c r="DI98" s="11" t="n">
        <v>0</v>
      </c>
      <c r="DJ98" s="11" t="n">
        <v>0</v>
      </c>
      <c r="DK98" s="11" t="n">
        <v>0</v>
      </c>
      <c r="DL98" s="11" t="n">
        <v>0</v>
      </c>
      <c r="DM98" s="11" t="n">
        <v>0</v>
      </c>
      <c r="DN98" s="11" t="n">
        <v>0</v>
      </c>
      <c r="DO98" s="0" t="n">
        <v>0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0</v>
      </c>
      <c r="DZ98" s="0" t="n">
        <v>0</v>
      </c>
      <c r="EA98" s="0" t="n">
        <v>0</v>
      </c>
      <c r="EB98" s="0" t="n">
        <v>0</v>
      </c>
      <c r="EC98" s="0" t="n">
        <v>0</v>
      </c>
      <c r="ED98" s="0" t="n">
        <v>0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</row>
    <row r="99" customFormat="false" ht="13.8" hidden="false" customHeight="false" outlineLevel="0" collapsed="false">
      <c r="A99" s="12" t="s">
        <v>379</v>
      </c>
      <c r="B99" s="8" t="s">
        <v>380</v>
      </c>
      <c r="C99" s="11" t="n">
        <v>0</v>
      </c>
      <c r="D99" s="11" t="n">
        <v>0</v>
      </c>
      <c r="E99" s="11" t="n">
        <v>0</v>
      </c>
      <c r="F99" s="11" t="n">
        <v>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11" t="n">
        <v>0</v>
      </c>
      <c r="U99" s="11" t="n">
        <v>0</v>
      </c>
      <c r="V99" s="11" t="n">
        <v>0</v>
      </c>
      <c r="W99" s="11" t="n">
        <v>0</v>
      </c>
      <c r="X99" s="11" t="n">
        <v>0</v>
      </c>
      <c r="Y99" s="11" t="n">
        <v>0</v>
      </c>
      <c r="Z99" s="11" t="n">
        <v>0</v>
      </c>
      <c r="AA99" s="11" t="n">
        <v>0</v>
      </c>
      <c r="AB99" s="11" t="n">
        <v>0</v>
      </c>
      <c r="AC99" s="11" t="n">
        <v>0</v>
      </c>
      <c r="AD99" s="11" t="n">
        <v>0</v>
      </c>
      <c r="AE99" s="11" t="n">
        <v>0</v>
      </c>
      <c r="AF99" s="11" t="n">
        <v>0</v>
      </c>
      <c r="AG99" s="11" t="n">
        <v>0</v>
      </c>
      <c r="AH99" s="11" t="n">
        <v>0</v>
      </c>
      <c r="AI99" s="11" t="n">
        <v>0</v>
      </c>
      <c r="AJ99" s="11" t="n">
        <v>0</v>
      </c>
      <c r="AK99" s="11" t="n">
        <v>0</v>
      </c>
      <c r="AL99" s="11" t="n">
        <v>0</v>
      </c>
      <c r="AM99" s="11" t="n">
        <v>0</v>
      </c>
      <c r="AN99" s="11" t="n">
        <v>0</v>
      </c>
      <c r="AO99" s="11" t="n">
        <v>0</v>
      </c>
      <c r="AP99" s="11" t="n">
        <v>0</v>
      </c>
      <c r="AQ99" s="11" t="n">
        <v>0</v>
      </c>
      <c r="AR99" s="11" t="n">
        <v>0</v>
      </c>
      <c r="AS99" s="11" t="n">
        <v>0</v>
      </c>
      <c r="AT99" s="11" t="n">
        <v>0</v>
      </c>
      <c r="AU99" s="11" t="n">
        <v>0</v>
      </c>
      <c r="AV99" s="11" t="n">
        <v>0</v>
      </c>
      <c r="AW99" s="11" t="n">
        <v>0</v>
      </c>
      <c r="AX99" s="11" t="n">
        <v>0</v>
      </c>
      <c r="AY99" s="11" t="n">
        <v>0</v>
      </c>
      <c r="AZ99" s="11" t="n">
        <v>0</v>
      </c>
      <c r="BA99" s="11" t="n">
        <v>0</v>
      </c>
      <c r="BB99" s="11" t="n">
        <v>0</v>
      </c>
      <c r="BC99" s="11" t="n">
        <v>0</v>
      </c>
      <c r="BD99" s="11" t="n">
        <v>0</v>
      </c>
      <c r="BE99" s="11" t="n">
        <v>0</v>
      </c>
      <c r="BF99" s="11" t="n">
        <v>0</v>
      </c>
      <c r="BG99" s="11" t="n">
        <v>0</v>
      </c>
      <c r="BH99" s="11" t="n">
        <v>0</v>
      </c>
      <c r="BI99" s="11" t="n">
        <v>0</v>
      </c>
      <c r="BJ99" s="11" t="n">
        <v>0</v>
      </c>
      <c r="BK99" s="11" t="n">
        <v>0</v>
      </c>
      <c r="BL99" s="11" t="n">
        <v>0</v>
      </c>
      <c r="BM99" s="11" t="n">
        <v>0</v>
      </c>
      <c r="BN99" s="11" t="n">
        <v>0</v>
      </c>
      <c r="BO99" s="11" t="n">
        <v>0</v>
      </c>
      <c r="BP99" s="11" t="n">
        <v>0</v>
      </c>
      <c r="BQ99" s="11" t="n">
        <v>0</v>
      </c>
      <c r="BR99" s="11" t="n">
        <v>0</v>
      </c>
      <c r="BS99" s="11" t="n">
        <v>0</v>
      </c>
      <c r="BT99" s="11" t="n">
        <v>0</v>
      </c>
      <c r="BU99" s="11" t="n">
        <v>0</v>
      </c>
      <c r="BV99" s="11" t="n">
        <v>0</v>
      </c>
      <c r="BW99" s="11" t="n">
        <v>0</v>
      </c>
      <c r="BX99" s="11" t="n">
        <v>0</v>
      </c>
      <c r="BY99" s="11" t="n">
        <v>0</v>
      </c>
      <c r="BZ99" s="11" t="n">
        <v>0</v>
      </c>
      <c r="CA99" s="11" t="n">
        <v>0</v>
      </c>
      <c r="CB99" s="11" t="n">
        <v>0</v>
      </c>
      <c r="CC99" s="11" t="n">
        <v>0</v>
      </c>
      <c r="CD99" s="11" t="n">
        <v>0</v>
      </c>
      <c r="CE99" s="11" t="n">
        <v>0</v>
      </c>
      <c r="CF99" s="11" t="n">
        <v>0</v>
      </c>
      <c r="CG99" s="11" t="n">
        <v>0</v>
      </c>
      <c r="CH99" s="11" t="n">
        <v>0</v>
      </c>
      <c r="CI99" s="11" t="n">
        <v>0</v>
      </c>
      <c r="CJ99" s="11" t="n">
        <v>0</v>
      </c>
      <c r="CK99" s="11" t="n">
        <v>0.1347</v>
      </c>
      <c r="CL99" s="11" t="n">
        <v>1</v>
      </c>
      <c r="CM99" s="11" t="n">
        <v>0</v>
      </c>
      <c r="CN99" s="11" t="n">
        <f aca="false">0.1765/2</f>
        <v>0.08825</v>
      </c>
      <c r="CO99" s="11" t="n">
        <f aca="false">0.2625/2</f>
        <v>0.13125</v>
      </c>
      <c r="CP99" s="11" t="n">
        <v>0.1765</v>
      </c>
      <c r="CQ99" s="11" t="n">
        <v>0.09</v>
      </c>
      <c r="CR99" s="11" t="n">
        <v>0.11</v>
      </c>
      <c r="CS99" s="11" t="n">
        <v>0.08</v>
      </c>
      <c r="CT99" s="11" t="n">
        <v>0.07</v>
      </c>
      <c r="CU99" s="11" t="n">
        <v>0.09</v>
      </c>
      <c r="CV99" s="11" t="n">
        <v>50</v>
      </c>
      <c r="CW99" s="11" t="n">
        <v>50</v>
      </c>
      <c r="CX99" s="11" t="n">
        <v>50</v>
      </c>
      <c r="CY99" s="11" t="n">
        <v>50</v>
      </c>
      <c r="CZ99" s="11" t="n">
        <v>50</v>
      </c>
      <c r="DA99" s="11" t="n">
        <v>0</v>
      </c>
      <c r="DB99" s="11" t="n">
        <v>0</v>
      </c>
      <c r="DC99" s="11" t="n">
        <v>0</v>
      </c>
      <c r="DD99" s="11" t="n">
        <v>0</v>
      </c>
      <c r="DE99" s="11" t="n">
        <v>0</v>
      </c>
      <c r="DF99" s="11" t="n">
        <v>10</v>
      </c>
      <c r="DG99" s="11" t="n">
        <v>10</v>
      </c>
      <c r="DH99" s="11" t="n">
        <v>10</v>
      </c>
      <c r="DI99" s="11" t="n">
        <v>10</v>
      </c>
      <c r="DJ99" s="11" t="n">
        <v>10</v>
      </c>
      <c r="DK99" s="11" t="n">
        <v>0</v>
      </c>
      <c r="DL99" s="11" t="n">
        <v>0</v>
      </c>
      <c r="DM99" s="11" t="n">
        <f aca="false">0.333*0.5*-1*DM93</f>
        <v>0.02775</v>
      </c>
      <c r="DN99" s="11" t="n">
        <v>0</v>
      </c>
      <c r="DO99" s="0" t="n">
        <v>0</v>
      </c>
      <c r="DP99" s="0" t="n">
        <v>10</v>
      </c>
      <c r="DQ99" s="0" t="n">
        <v>10</v>
      </c>
      <c r="DR99" s="0" t="n">
        <v>10</v>
      </c>
      <c r="DS99" s="0" t="n">
        <v>10</v>
      </c>
      <c r="DT99" s="0" t="n">
        <v>0.02775</v>
      </c>
      <c r="DU99" s="0" t="n">
        <v>0.02775</v>
      </c>
      <c r="DV99" s="0" t="n">
        <v>0.02775</v>
      </c>
      <c r="DW99" s="0" t="n">
        <v>0.02775</v>
      </c>
      <c r="DX99" s="0" t="n">
        <v>0</v>
      </c>
      <c r="DY99" s="0" t="n">
        <v>0</v>
      </c>
      <c r="DZ99" s="0" t="n">
        <v>0</v>
      </c>
      <c r="EA99" s="0" t="n">
        <v>0</v>
      </c>
      <c r="EB99" s="0" t="n">
        <v>0</v>
      </c>
      <c r="EC99" s="0" t="n">
        <v>0</v>
      </c>
      <c r="ED99" s="0" t="n">
        <v>0</v>
      </c>
      <c r="EE99" s="0" t="n">
        <v>0</v>
      </c>
      <c r="EF99" s="0" t="n">
        <v>0</v>
      </c>
      <c r="EG99" s="0" t="n">
        <v>0.013</v>
      </c>
      <c r="EH99" s="0" t="n">
        <v>30</v>
      </c>
      <c r="EI99" s="0" t="n">
        <v>30</v>
      </c>
    </row>
    <row r="100" customFormat="false" ht="13.8" hidden="false" customHeight="false" outlineLevel="0" collapsed="false">
      <c r="A100" s="12" t="s">
        <v>102</v>
      </c>
      <c r="B100" s="8" t="s">
        <v>381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907.18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0</v>
      </c>
      <c r="DZ100" s="0" t="n">
        <v>0</v>
      </c>
      <c r="EA100" s="0" t="n">
        <v>0</v>
      </c>
      <c r="EB100" s="0" t="n">
        <v>0</v>
      </c>
      <c r="EC100" s="0" t="n">
        <v>0</v>
      </c>
      <c r="ED100" s="0" t="n">
        <v>0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</row>
    <row r="101" customFormat="false" ht="13.8" hidden="false" customHeight="false" outlineLevel="0" collapsed="false">
      <c r="A101" s="12" t="s">
        <v>97</v>
      </c>
      <c r="B101" s="8" t="s">
        <v>382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907.18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0</v>
      </c>
      <c r="DZ101" s="0" t="n">
        <v>0</v>
      </c>
      <c r="EA101" s="0" t="n">
        <v>0</v>
      </c>
      <c r="EB101" s="0" t="n">
        <v>0</v>
      </c>
      <c r="EC101" s="0" t="n">
        <v>0</v>
      </c>
      <c r="ED101" s="0" t="n">
        <v>0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</row>
    <row r="102" customFormat="false" ht="13.8" hidden="false" customHeight="false" outlineLevel="0" collapsed="false">
      <c r="A102" s="12" t="s">
        <v>98</v>
      </c>
      <c r="B102" s="8" t="s">
        <v>383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907.18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0</v>
      </c>
      <c r="DZ102" s="0" t="n">
        <v>0</v>
      </c>
      <c r="EA102" s="0" t="n">
        <v>0</v>
      </c>
      <c r="EB102" s="0" t="n">
        <v>0</v>
      </c>
      <c r="EC102" s="0" t="n">
        <v>0</v>
      </c>
      <c r="ED102" s="0" t="n">
        <v>0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</row>
    <row r="103" customFormat="false" ht="13.8" hidden="false" customHeight="false" outlineLevel="0" collapsed="false">
      <c r="A103" s="12" t="s">
        <v>99</v>
      </c>
      <c r="B103" s="8" t="s">
        <v>384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907.18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0</v>
      </c>
      <c r="ED103" s="0" t="n">
        <v>0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</row>
    <row r="104" customFormat="false" ht="13.8" hidden="false" customHeight="false" outlineLevel="0" collapsed="false">
      <c r="A104" s="12" t="s">
        <v>100</v>
      </c>
      <c r="B104" s="8" t="s">
        <v>385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907.18</v>
      </c>
      <c r="CZ104" s="0" t="n">
        <v>0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0</v>
      </c>
      <c r="DZ104" s="0" t="n">
        <v>0</v>
      </c>
      <c r="EA104" s="0" t="n">
        <v>0</v>
      </c>
      <c r="EB104" s="0" t="n">
        <v>0</v>
      </c>
      <c r="EC104" s="0" t="n">
        <v>0</v>
      </c>
      <c r="ED104" s="0" t="n">
        <v>0</v>
      </c>
      <c r="EE104" s="0" t="n">
        <v>0</v>
      </c>
      <c r="EF104" s="0" t="n">
        <v>0</v>
      </c>
      <c r="EG104" s="0" t="n">
        <v>0</v>
      </c>
      <c r="EH104" s="0" t="n">
        <v>0</v>
      </c>
      <c r="EI104" s="0" t="n">
        <v>0</v>
      </c>
    </row>
    <row r="105" customFormat="false" ht="13.8" hidden="false" customHeight="false" outlineLevel="0" collapsed="false">
      <c r="A105" s="12" t="s">
        <v>101</v>
      </c>
      <c r="B105" s="8" t="s">
        <v>386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907.18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0</v>
      </c>
      <c r="DZ105" s="0" t="n">
        <v>0</v>
      </c>
      <c r="EA105" s="0" t="n">
        <v>0</v>
      </c>
      <c r="EB105" s="0" t="n">
        <v>0</v>
      </c>
      <c r="EC105" s="0" t="n">
        <v>0</v>
      </c>
      <c r="ED105" s="0" t="n">
        <v>0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</row>
    <row r="106" customFormat="false" ht="13.8" hidden="false" customHeight="false" outlineLevel="0" collapsed="false">
      <c r="A106" s="12" t="s">
        <v>103</v>
      </c>
      <c r="B106" s="8" t="s">
        <v>387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907.18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907.18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0</v>
      </c>
      <c r="DZ106" s="0" t="n">
        <v>0</v>
      </c>
      <c r="EA106" s="0" t="n">
        <v>0</v>
      </c>
      <c r="EB106" s="0" t="n">
        <v>0</v>
      </c>
      <c r="EC106" s="0" t="n">
        <v>0</v>
      </c>
      <c r="ED106" s="0" t="n">
        <v>0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</row>
    <row r="107" customFormat="false" ht="13.8" hidden="false" customHeight="false" outlineLevel="0" collapsed="false">
      <c r="A107" s="12" t="s">
        <v>104</v>
      </c>
      <c r="B107" s="8" t="s">
        <v>388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</v>
      </c>
      <c r="DC107" s="0" t="n">
        <v>907.18</v>
      </c>
      <c r="DD107" s="0" t="n">
        <v>0</v>
      </c>
      <c r="DE107" s="0" t="n">
        <v>0</v>
      </c>
      <c r="DF107" s="0" t="n">
        <v>0</v>
      </c>
      <c r="DG107" s="0" t="n">
        <v>0</v>
      </c>
      <c r="DH107" s="0" t="n">
        <v>0</v>
      </c>
      <c r="DI107" s="0" t="n">
        <v>0</v>
      </c>
      <c r="DJ107" s="0" t="n">
        <v>0</v>
      </c>
      <c r="DK107" s="0" t="n">
        <v>0</v>
      </c>
      <c r="DL107" s="0" t="n">
        <v>0</v>
      </c>
      <c r="DM107" s="0" t="n">
        <v>0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0</v>
      </c>
      <c r="DZ107" s="0" t="n">
        <v>0</v>
      </c>
      <c r="EA107" s="0" t="n">
        <v>0</v>
      </c>
      <c r="EB107" s="0" t="n">
        <v>0</v>
      </c>
      <c r="EC107" s="0" t="n">
        <v>0</v>
      </c>
      <c r="ED107" s="0" t="n">
        <v>0</v>
      </c>
      <c r="EE107" s="0" t="n">
        <v>0</v>
      </c>
      <c r="EF107" s="0" t="n">
        <v>0</v>
      </c>
      <c r="EG107" s="0" t="n">
        <v>0</v>
      </c>
      <c r="EH107" s="0" t="n">
        <v>0</v>
      </c>
      <c r="EI107" s="0" t="n">
        <v>0</v>
      </c>
    </row>
    <row r="108" customFormat="false" ht="13.8" hidden="false" customHeight="false" outlineLevel="0" collapsed="false">
      <c r="A108" s="12" t="s">
        <v>105</v>
      </c>
      <c r="B108" s="8" t="s">
        <v>389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f aca="false">-CP92</f>
        <v>5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0</v>
      </c>
      <c r="DC108" s="0" t="n">
        <v>0</v>
      </c>
      <c r="DD108" s="0" t="n">
        <v>-907.18</v>
      </c>
      <c r="DE108" s="0" t="n">
        <v>0</v>
      </c>
      <c r="DF108" s="0" t="n">
        <v>0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0</v>
      </c>
      <c r="DL108" s="0" t="n">
        <v>0</v>
      </c>
      <c r="DM108" s="0" t="n">
        <v>0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0</v>
      </c>
      <c r="DZ108" s="0" t="n">
        <v>0</v>
      </c>
      <c r="EA108" s="0" t="n">
        <v>0</v>
      </c>
      <c r="EB108" s="0" t="n">
        <v>0</v>
      </c>
      <c r="EC108" s="0" t="n">
        <v>0</v>
      </c>
      <c r="ED108" s="0" t="n">
        <v>0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</row>
    <row r="109" customFormat="false" ht="13.8" hidden="false" customHeight="false" outlineLevel="0" collapsed="false">
      <c r="A109" s="12" t="s">
        <v>106</v>
      </c>
      <c r="B109" s="8" t="s">
        <v>390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0</v>
      </c>
      <c r="DC109" s="0" t="n">
        <v>0</v>
      </c>
      <c r="DD109" s="0" t="n">
        <v>0</v>
      </c>
      <c r="DE109" s="0" t="n">
        <v>-1</v>
      </c>
      <c r="DF109" s="0" t="n">
        <v>7518.35699999998</v>
      </c>
      <c r="DG109" s="0" t="n">
        <v>7477.72739999998</v>
      </c>
      <c r="DH109" s="0" t="n">
        <v>7504.43759999998</v>
      </c>
      <c r="DI109" s="0" t="n">
        <v>3148.04159999999</v>
      </c>
      <c r="DJ109" s="0" t="n">
        <v>3148.04159999999</v>
      </c>
      <c r="DK109" s="0" t="n">
        <v>0</v>
      </c>
      <c r="DL109" s="0" t="n">
        <v>891.593999999998</v>
      </c>
      <c r="DM109" s="0" t="n">
        <v>0</v>
      </c>
      <c r="DN109" s="0" t="n">
        <v>0</v>
      </c>
      <c r="DO109" s="0" t="n">
        <v>0</v>
      </c>
      <c r="DP109" s="0" t="n">
        <v>7518.35699999998</v>
      </c>
      <c r="DQ109" s="0" t="n">
        <v>7477.72739999998</v>
      </c>
      <c r="DR109" s="0" t="n">
        <v>7504.43759999998</v>
      </c>
      <c r="DS109" s="0" t="n">
        <v>3148.04159999999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0</v>
      </c>
      <c r="DZ109" s="0" t="n">
        <v>0</v>
      </c>
      <c r="EA109" s="0" t="n">
        <v>0</v>
      </c>
      <c r="EB109" s="0" t="n">
        <v>0</v>
      </c>
      <c r="EC109" s="0" t="n">
        <v>0</v>
      </c>
      <c r="ED109" s="0" t="n">
        <v>0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2220.78</v>
      </c>
    </row>
    <row r="110" customFormat="false" ht="13.8" hidden="false" customHeight="false" outlineLevel="0" collapsed="false">
      <c r="A110" s="12" t="s">
        <v>107</v>
      </c>
      <c r="B110" s="8" t="s">
        <v>391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907.18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0</v>
      </c>
      <c r="DL110" s="0" t="n">
        <v>0</v>
      </c>
      <c r="DM110" s="0" t="n">
        <v>0</v>
      </c>
      <c r="DN110" s="0" t="n">
        <v>0</v>
      </c>
      <c r="DO110" s="0" t="n">
        <v>0</v>
      </c>
      <c r="DP110" s="0" t="n">
        <v>907.18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0</v>
      </c>
      <c r="ED110" s="0" t="n">
        <v>0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</row>
    <row r="111" customFormat="false" ht="13.8" hidden="false" customHeight="false" outlineLevel="0" collapsed="false">
      <c r="A111" s="12" t="s">
        <v>108</v>
      </c>
      <c r="B111" s="8" t="s">
        <v>392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0</v>
      </c>
      <c r="DC111" s="0" t="n">
        <v>0</v>
      </c>
      <c r="DD111" s="0" t="n">
        <v>0</v>
      </c>
      <c r="DE111" s="0" t="n">
        <v>0</v>
      </c>
      <c r="DF111" s="0" t="n">
        <v>0</v>
      </c>
      <c r="DG111" s="0" t="n">
        <v>907.18</v>
      </c>
      <c r="DH111" s="0" t="n">
        <v>0</v>
      </c>
      <c r="DI111" s="0" t="n">
        <v>0</v>
      </c>
      <c r="DJ111" s="0" t="n">
        <v>0</v>
      </c>
      <c r="DK111" s="0" t="n">
        <v>0</v>
      </c>
      <c r="DL111" s="0" t="n">
        <v>0</v>
      </c>
      <c r="DM111" s="0" t="n">
        <v>0</v>
      </c>
      <c r="DN111" s="0" t="n">
        <v>0</v>
      </c>
      <c r="DO111" s="0" t="n">
        <v>0</v>
      </c>
      <c r="DP111" s="0" t="n">
        <v>0</v>
      </c>
      <c r="DQ111" s="0" t="n">
        <v>907.18</v>
      </c>
      <c r="DR111" s="0" t="n">
        <v>0</v>
      </c>
      <c r="DS111" s="0" t="n">
        <v>0</v>
      </c>
      <c r="DT111" s="0" t="n">
        <v>0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0</v>
      </c>
      <c r="DZ111" s="0" t="n">
        <v>0</v>
      </c>
      <c r="EA111" s="0" t="n">
        <v>0</v>
      </c>
      <c r="EB111" s="0" t="n">
        <v>0</v>
      </c>
      <c r="EC111" s="0" t="n">
        <v>0</v>
      </c>
      <c r="ED111" s="0" t="n">
        <v>0</v>
      </c>
      <c r="EE111" s="0" t="n">
        <v>0</v>
      </c>
      <c r="EF111" s="0" t="n">
        <v>0</v>
      </c>
      <c r="EG111" s="0" t="n">
        <v>0</v>
      </c>
      <c r="EH111" s="0" t="n">
        <v>0</v>
      </c>
      <c r="EI111" s="0" t="n">
        <v>0</v>
      </c>
    </row>
    <row r="112" customFormat="false" ht="13.8" hidden="false" customHeight="false" outlineLevel="0" collapsed="false">
      <c r="A112" s="12" t="s">
        <v>109</v>
      </c>
      <c r="B112" s="8" t="s">
        <v>393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11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0</v>
      </c>
      <c r="DC112" s="0" t="n">
        <v>0</v>
      </c>
      <c r="DD112" s="0" t="n">
        <v>0</v>
      </c>
      <c r="DE112" s="0" t="n">
        <v>0</v>
      </c>
      <c r="DF112" s="0" t="n">
        <v>0</v>
      </c>
      <c r="DG112" s="0" t="n">
        <v>0</v>
      </c>
      <c r="DH112" s="0" t="n">
        <v>907.18</v>
      </c>
      <c r="DI112" s="0" t="n">
        <v>0</v>
      </c>
      <c r="DJ112" s="0" t="n">
        <v>0</v>
      </c>
      <c r="DK112" s="0" t="n">
        <v>0</v>
      </c>
      <c r="DL112" s="0" t="n">
        <v>0</v>
      </c>
      <c r="DM112" s="0" t="n">
        <v>0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907.18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0</v>
      </c>
      <c r="DZ112" s="0" t="n">
        <v>0</v>
      </c>
      <c r="EA112" s="0" t="n">
        <v>0</v>
      </c>
      <c r="EB112" s="0" t="n">
        <v>0</v>
      </c>
      <c r="EC112" s="0" t="n">
        <v>0</v>
      </c>
      <c r="ED112" s="0" t="n">
        <v>0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0</v>
      </c>
    </row>
    <row r="113" customFormat="false" ht="13.8" hidden="false" customHeight="false" outlineLevel="0" collapsed="false">
      <c r="A113" s="12" t="s">
        <v>110</v>
      </c>
      <c r="B113" s="8" t="s">
        <v>394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</v>
      </c>
      <c r="DC113" s="0" t="n">
        <v>0</v>
      </c>
      <c r="DD113" s="0" t="n">
        <v>0</v>
      </c>
      <c r="DE113" s="0" t="n">
        <v>0</v>
      </c>
      <c r="DF113" s="0" t="n">
        <v>0</v>
      </c>
      <c r="DG113" s="0" t="n">
        <v>0</v>
      </c>
      <c r="DH113" s="0" t="n">
        <v>0</v>
      </c>
      <c r="DI113" s="0" t="n">
        <v>907.18</v>
      </c>
      <c r="DJ113" s="0" t="n">
        <v>0</v>
      </c>
      <c r="DK113" s="0" t="n">
        <v>0</v>
      </c>
      <c r="DL113" s="0" t="n">
        <v>0</v>
      </c>
      <c r="DM113" s="0" t="n">
        <v>0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907.18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0</v>
      </c>
      <c r="DZ113" s="0" t="n">
        <v>0</v>
      </c>
      <c r="EA113" s="0" t="n">
        <v>0</v>
      </c>
      <c r="EB113" s="0" t="n">
        <v>0</v>
      </c>
      <c r="EC113" s="0" t="n">
        <v>0</v>
      </c>
      <c r="ED113" s="0" t="n">
        <v>0</v>
      </c>
      <c r="EE113" s="0" t="n">
        <v>0</v>
      </c>
      <c r="EF113" s="0" t="n">
        <v>0</v>
      </c>
      <c r="EG113" s="0" t="n">
        <v>0</v>
      </c>
      <c r="EH113" s="0" t="n">
        <v>0</v>
      </c>
      <c r="EI113" s="0" t="n">
        <v>0</v>
      </c>
    </row>
    <row r="114" customFormat="false" ht="13.8" hidden="false" customHeight="false" outlineLevel="0" collapsed="false">
      <c r="A114" s="12" t="s">
        <v>111</v>
      </c>
      <c r="B114" s="8" t="s">
        <v>395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0</v>
      </c>
      <c r="DC114" s="0" t="n">
        <v>0</v>
      </c>
      <c r="DD114" s="0" t="n">
        <v>0</v>
      </c>
      <c r="DE114" s="0" t="n">
        <v>0</v>
      </c>
      <c r="DF114" s="0" t="n">
        <v>0</v>
      </c>
      <c r="DG114" s="0" t="n">
        <v>0</v>
      </c>
      <c r="DH114" s="0" t="n">
        <v>0</v>
      </c>
      <c r="DI114" s="0" t="n">
        <v>0</v>
      </c>
      <c r="DJ114" s="0" t="n">
        <v>907.18</v>
      </c>
      <c r="DK114" s="0" t="n">
        <v>0</v>
      </c>
      <c r="DL114" s="0" t="n">
        <v>0</v>
      </c>
      <c r="DM114" s="0" t="n">
        <v>0</v>
      </c>
      <c r="DN114" s="0" t="n">
        <v>0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v>0</v>
      </c>
      <c r="DZ114" s="0" t="n">
        <v>0</v>
      </c>
      <c r="EA114" s="0" t="n">
        <v>0</v>
      </c>
      <c r="EB114" s="0" t="n">
        <v>0</v>
      </c>
      <c r="EC114" s="0" t="n">
        <v>0</v>
      </c>
      <c r="ED114" s="0" t="n">
        <v>0</v>
      </c>
      <c r="EE114" s="0" t="n">
        <v>0</v>
      </c>
      <c r="EF114" s="0" t="n">
        <v>0</v>
      </c>
      <c r="EG114" s="0" t="n">
        <v>0</v>
      </c>
      <c r="EH114" s="0" t="n">
        <v>0</v>
      </c>
      <c r="EI114" s="0" t="n">
        <v>0</v>
      </c>
    </row>
    <row r="115" customFormat="false" ht="13.8" hidden="false" customHeight="false" outlineLevel="0" collapsed="false">
      <c r="A115" s="12" t="s">
        <v>396</v>
      </c>
      <c r="B115" s="8" t="s">
        <v>397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11" t="n">
        <v>0</v>
      </c>
      <c r="CR115" s="11" t="n">
        <v>0</v>
      </c>
      <c r="CS115" s="11" t="n">
        <v>0</v>
      </c>
      <c r="CT115" s="11" t="n">
        <v>0</v>
      </c>
      <c r="CU115" s="11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0</v>
      </c>
      <c r="DC115" s="0" t="n">
        <v>0</v>
      </c>
      <c r="DD115" s="0" t="n">
        <v>0</v>
      </c>
      <c r="DE115" s="0" t="n">
        <v>0</v>
      </c>
      <c r="DF115" s="0" t="n">
        <v>90</v>
      </c>
      <c r="DG115" s="0" t="n">
        <v>90</v>
      </c>
      <c r="DH115" s="0" t="n">
        <v>90</v>
      </c>
      <c r="DI115" s="0" t="n">
        <v>45</v>
      </c>
      <c r="DJ115" s="0" t="n">
        <v>45</v>
      </c>
      <c r="DK115" s="0" t="n">
        <v>-907.18</v>
      </c>
      <c r="DL115" s="0" t="n">
        <v>45</v>
      </c>
      <c r="DM115" s="0" t="n">
        <f aca="false">0.333*0.5</f>
        <v>0.1665</v>
      </c>
      <c r="DN115" s="0" t="n">
        <v>0</v>
      </c>
      <c r="DO115" s="0" t="n">
        <v>0</v>
      </c>
      <c r="DP115" s="0" t="n">
        <v>90</v>
      </c>
      <c r="DQ115" s="0" t="n">
        <v>90</v>
      </c>
      <c r="DR115" s="0" t="n">
        <v>90</v>
      </c>
      <c r="DS115" s="0" t="n">
        <v>45</v>
      </c>
      <c r="DT115" s="0" t="n">
        <v>0.1665</v>
      </c>
      <c r="DU115" s="0" t="n">
        <v>0.1665</v>
      </c>
      <c r="DV115" s="0" t="n">
        <v>0.1665</v>
      </c>
      <c r="DW115" s="0" t="n">
        <v>0.1665</v>
      </c>
      <c r="DX115" s="0" t="n">
        <v>0</v>
      </c>
      <c r="DY115" s="0" t="n">
        <v>0</v>
      </c>
      <c r="DZ115" s="0" t="n">
        <v>0</v>
      </c>
      <c r="EA115" s="0" t="n">
        <v>0</v>
      </c>
      <c r="EB115" s="0" t="n">
        <v>0</v>
      </c>
      <c r="EC115" s="0" t="n">
        <v>0</v>
      </c>
      <c r="ED115" s="0" t="n">
        <v>0</v>
      </c>
      <c r="EE115" s="0" t="n">
        <v>0</v>
      </c>
      <c r="EF115" s="0" t="n">
        <v>0</v>
      </c>
      <c r="EG115" s="0" t="n">
        <v>0</v>
      </c>
      <c r="EH115" s="0" t="n">
        <v>0</v>
      </c>
      <c r="EI115" s="0" t="n">
        <v>0</v>
      </c>
    </row>
    <row r="116" customFormat="false" ht="13.8" hidden="false" customHeight="false" outlineLevel="0" collapsed="false">
      <c r="A116" s="12" t="s">
        <v>113</v>
      </c>
      <c r="B116" s="8" t="s">
        <v>398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11" t="n">
        <v>0</v>
      </c>
      <c r="CQ116" s="0" t="n">
        <v>0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0</v>
      </c>
      <c r="DC116" s="0" t="n">
        <v>0</v>
      </c>
      <c r="DD116" s="0" t="n">
        <v>0</v>
      </c>
      <c r="DE116" s="0" t="n">
        <v>0</v>
      </c>
      <c r="DF116" s="0" t="n">
        <v>0</v>
      </c>
      <c r="DG116" s="0" t="n">
        <v>0</v>
      </c>
      <c r="DH116" s="0" t="n">
        <v>0</v>
      </c>
      <c r="DI116" s="0" t="n">
        <v>0</v>
      </c>
      <c r="DJ116" s="0" t="n">
        <v>0</v>
      </c>
      <c r="DK116" s="0" t="n">
        <v>0</v>
      </c>
      <c r="DL116" s="0" t="n">
        <v>907.18</v>
      </c>
      <c r="DM116" s="0" t="n">
        <v>0</v>
      </c>
      <c r="DN116" s="0" t="n">
        <v>0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0</v>
      </c>
      <c r="DU116" s="0" t="n">
        <v>0</v>
      </c>
      <c r="DV116" s="0" t="n">
        <v>0</v>
      </c>
      <c r="DW116" s="0" t="n">
        <v>0</v>
      </c>
      <c r="DX116" s="0" t="n">
        <v>0</v>
      </c>
      <c r="DY116" s="0" t="n">
        <v>0</v>
      </c>
      <c r="DZ116" s="0" t="n">
        <v>0</v>
      </c>
      <c r="EA116" s="0" t="n">
        <v>0</v>
      </c>
      <c r="EB116" s="0" t="n">
        <v>0</v>
      </c>
      <c r="EC116" s="0" t="n">
        <v>0</v>
      </c>
      <c r="ED116" s="0" t="n">
        <v>0</v>
      </c>
      <c r="EE116" s="0" t="n">
        <v>0</v>
      </c>
      <c r="EF116" s="0" t="n">
        <v>0</v>
      </c>
      <c r="EG116" s="0" t="n">
        <v>0</v>
      </c>
      <c r="EH116" s="0" t="n">
        <v>0</v>
      </c>
      <c r="EI116" s="0" t="n">
        <v>0</v>
      </c>
    </row>
    <row r="117" customFormat="false" ht="13.8" hidden="false" customHeight="false" outlineLevel="0" collapsed="false">
      <c r="A117" s="12" t="s">
        <v>114</v>
      </c>
      <c r="B117" s="8" t="s">
        <v>399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0</v>
      </c>
      <c r="DC117" s="0" t="n">
        <v>0</v>
      </c>
      <c r="DD117" s="0" t="n">
        <v>0</v>
      </c>
      <c r="DE117" s="0" t="n">
        <v>0</v>
      </c>
      <c r="DF117" s="0" t="n">
        <v>0</v>
      </c>
      <c r="DG117" s="0" t="n">
        <v>0</v>
      </c>
      <c r="DH117" s="0" t="n">
        <v>0</v>
      </c>
      <c r="DI117" s="0" t="n">
        <v>0</v>
      </c>
      <c r="DJ117" s="0" t="n">
        <v>0</v>
      </c>
      <c r="DK117" s="0" t="n">
        <v>0</v>
      </c>
      <c r="DL117" s="0" t="n">
        <v>0</v>
      </c>
      <c r="DM117" s="0" t="n">
        <v>0.334</v>
      </c>
      <c r="DN117" s="0" t="n">
        <v>-0.334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0.334</v>
      </c>
      <c r="DU117" s="0" t="n">
        <v>0.334</v>
      </c>
      <c r="DV117" s="0" t="n">
        <v>0.334</v>
      </c>
      <c r="DW117" s="0" t="n">
        <v>0.334</v>
      </c>
      <c r="DX117" s="0" t="n">
        <v>0</v>
      </c>
      <c r="DY117" s="0" t="n">
        <v>0</v>
      </c>
      <c r="DZ117" s="0" t="n">
        <v>0</v>
      </c>
      <c r="EA117" s="0" t="n">
        <v>0</v>
      </c>
      <c r="EB117" s="0" t="n">
        <v>0</v>
      </c>
      <c r="EC117" s="0" t="n">
        <v>0</v>
      </c>
      <c r="ED117" s="0" t="n">
        <v>0</v>
      </c>
      <c r="EE117" s="0" t="n">
        <v>0</v>
      </c>
      <c r="EF117" s="0" t="n">
        <v>0</v>
      </c>
      <c r="EG117" s="0" t="n">
        <v>0</v>
      </c>
      <c r="EH117" s="0" t="n">
        <v>0</v>
      </c>
      <c r="EI117" s="0" t="n">
        <v>0</v>
      </c>
    </row>
    <row r="118" customFormat="false" ht="13.8" hidden="false" customHeight="false" outlineLevel="0" collapsed="false">
      <c r="A118" s="12" t="s">
        <v>115</v>
      </c>
      <c r="B118" s="8" t="s">
        <v>400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0</v>
      </c>
      <c r="DC118" s="0" t="n">
        <v>0</v>
      </c>
      <c r="DD118" s="0" t="n">
        <v>0</v>
      </c>
      <c r="DE118" s="0" t="n">
        <v>0</v>
      </c>
      <c r="DF118" s="0" t="n">
        <v>0</v>
      </c>
      <c r="DG118" s="0" t="n">
        <v>0</v>
      </c>
      <c r="DH118" s="0" t="n">
        <v>0</v>
      </c>
      <c r="DI118" s="0" t="n">
        <v>0</v>
      </c>
      <c r="DJ118" s="0" t="n">
        <v>0</v>
      </c>
      <c r="DK118" s="0" t="n">
        <v>0</v>
      </c>
      <c r="DL118" s="0" t="n">
        <v>0</v>
      </c>
      <c r="DM118" s="0" t="n">
        <v>0</v>
      </c>
      <c r="DN118" s="0" t="n">
        <v>0.044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0</v>
      </c>
      <c r="DZ118" s="0" t="n">
        <v>0</v>
      </c>
      <c r="EA118" s="0" t="n">
        <v>0</v>
      </c>
      <c r="EB118" s="0" t="n">
        <v>0</v>
      </c>
      <c r="EC118" s="0" t="n">
        <v>0</v>
      </c>
      <c r="ED118" s="0" t="n">
        <v>0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</row>
    <row r="119" customFormat="false" ht="13.8" hidden="false" customHeight="false" outlineLevel="0" collapsed="false">
      <c r="A119" s="1" t="s">
        <v>401</v>
      </c>
      <c r="B119" s="8" t="s">
        <v>402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f aca="false">(-1*CQ94)-CQ81-CQ99</f>
        <v>0.36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0</v>
      </c>
      <c r="DC119" s="0" t="n">
        <v>0</v>
      </c>
      <c r="DD119" s="0" t="n">
        <v>0</v>
      </c>
      <c r="DE119" s="0" t="n">
        <v>0</v>
      </c>
      <c r="DF119" s="0" t="n">
        <v>0</v>
      </c>
      <c r="DG119" s="0" t="n">
        <v>0</v>
      </c>
      <c r="DH119" s="0" t="n">
        <v>0</v>
      </c>
      <c r="DI119" s="0" t="n">
        <v>0</v>
      </c>
      <c r="DJ119" s="0" t="n">
        <v>0</v>
      </c>
      <c r="DK119" s="0" t="n">
        <v>0</v>
      </c>
      <c r="DL119" s="0" t="n">
        <v>0</v>
      </c>
      <c r="DM119" s="0" t="n">
        <v>0</v>
      </c>
      <c r="DN119" s="0" t="n">
        <v>0</v>
      </c>
      <c r="DO119" s="0" t="n">
        <v>0</v>
      </c>
      <c r="DP119" s="0" t="n">
        <v>-907.18</v>
      </c>
      <c r="DQ119" s="0" t="n">
        <v>0</v>
      </c>
      <c r="DR119" s="0" t="n">
        <v>0</v>
      </c>
      <c r="DS119" s="0" t="n">
        <v>0</v>
      </c>
      <c r="DT119" s="0" t="n">
        <v>-1</v>
      </c>
      <c r="DU119" s="0" t="n">
        <v>0</v>
      </c>
      <c r="DV119" s="0" t="n">
        <v>0</v>
      </c>
      <c r="DW119" s="0" t="n">
        <v>0</v>
      </c>
      <c r="DX119" s="0" t="n">
        <v>-1</v>
      </c>
      <c r="DY119" s="0" t="n">
        <v>0</v>
      </c>
      <c r="DZ119" s="0" t="n">
        <v>0</v>
      </c>
      <c r="EA119" s="0" t="n">
        <v>0</v>
      </c>
      <c r="EB119" s="0" t="n">
        <v>0</v>
      </c>
      <c r="EC119" s="0" t="n">
        <v>0</v>
      </c>
      <c r="ED119" s="0" t="n">
        <v>0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</row>
    <row r="120" customFormat="false" ht="13.8" hidden="false" customHeight="false" outlineLevel="0" collapsed="false">
      <c r="A120" s="1" t="s">
        <v>403</v>
      </c>
      <c r="B120" s="8" t="s">
        <v>404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f aca="false">(-1*CR95)-CR80-CR99</f>
        <v>0.34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0</v>
      </c>
      <c r="DC120" s="0" t="n">
        <v>0</v>
      </c>
      <c r="DD120" s="0" t="n">
        <v>0</v>
      </c>
      <c r="DE120" s="0" t="n">
        <v>0</v>
      </c>
      <c r="DF120" s="0" t="n">
        <v>0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0</v>
      </c>
      <c r="DL120" s="0" t="n">
        <v>0</v>
      </c>
      <c r="DM120" s="0" t="n">
        <v>0</v>
      </c>
      <c r="DN120" s="0" t="n">
        <v>0</v>
      </c>
      <c r="DO120" s="0" t="n">
        <v>0</v>
      </c>
      <c r="DP120" s="0" t="n">
        <v>0</v>
      </c>
      <c r="DQ120" s="0" t="n">
        <v>-907.18</v>
      </c>
      <c r="DR120" s="0" t="n">
        <v>0</v>
      </c>
      <c r="DS120" s="0" t="n">
        <v>0</v>
      </c>
      <c r="DT120" s="0" t="n">
        <v>0</v>
      </c>
      <c r="DU120" s="0" t="n">
        <v>-1</v>
      </c>
      <c r="DV120" s="0" t="n">
        <v>0</v>
      </c>
      <c r="DW120" s="0" t="n">
        <v>0</v>
      </c>
      <c r="DX120" s="0" t="n">
        <v>0</v>
      </c>
      <c r="DY120" s="0" t="n">
        <v>-1</v>
      </c>
      <c r="DZ120" s="0" t="n">
        <v>0</v>
      </c>
      <c r="EA120" s="0" t="n">
        <v>0</v>
      </c>
      <c r="EB120" s="0" t="n">
        <v>0</v>
      </c>
      <c r="EC120" s="0" t="n">
        <v>0</v>
      </c>
      <c r="ED120" s="0" t="n">
        <v>0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</row>
    <row r="121" customFormat="false" ht="13.8" hidden="false" customHeight="false" outlineLevel="0" collapsed="false">
      <c r="A121" s="1" t="s">
        <v>405</v>
      </c>
      <c r="B121" s="8" t="s">
        <v>406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f aca="false">(-1*CS96)-CS82-CS99</f>
        <v>0.37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0</v>
      </c>
      <c r="DC121" s="0" t="n">
        <v>0</v>
      </c>
      <c r="DD121" s="0" t="n">
        <v>0</v>
      </c>
      <c r="DE121" s="0" t="n">
        <v>0</v>
      </c>
      <c r="DF121" s="0" t="n">
        <v>0</v>
      </c>
      <c r="DG121" s="0" t="n">
        <v>0</v>
      </c>
      <c r="DH121" s="0" t="n">
        <v>0</v>
      </c>
      <c r="DI121" s="0" t="n">
        <v>0</v>
      </c>
      <c r="DJ121" s="0" t="n">
        <v>0</v>
      </c>
      <c r="DK121" s="0" t="n">
        <v>0</v>
      </c>
      <c r="DL121" s="0" t="n">
        <v>0</v>
      </c>
      <c r="DM121" s="0" t="n">
        <v>0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-907.18</v>
      </c>
      <c r="DS121" s="0" t="n">
        <v>0</v>
      </c>
      <c r="DT121" s="0" t="n">
        <v>0</v>
      </c>
      <c r="DU121" s="0" t="n">
        <v>0</v>
      </c>
      <c r="DV121" s="0" t="n">
        <v>-1</v>
      </c>
      <c r="DW121" s="0" t="n">
        <v>0</v>
      </c>
      <c r="DX121" s="0" t="n">
        <v>0</v>
      </c>
      <c r="DY121" s="0" t="n">
        <v>0</v>
      </c>
      <c r="DZ121" s="0" t="n">
        <v>-1</v>
      </c>
      <c r="EA121" s="0" t="n">
        <v>0</v>
      </c>
      <c r="EB121" s="0" t="n">
        <v>0</v>
      </c>
      <c r="EC121" s="0" t="n">
        <v>0</v>
      </c>
      <c r="ED121" s="0" t="n">
        <v>0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</row>
    <row r="122" customFormat="false" ht="13.8" hidden="false" customHeight="false" outlineLevel="0" collapsed="false">
      <c r="A122" s="1" t="s">
        <v>407</v>
      </c>
      <c r="B122" s="8" t="s">
        <v>408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S122" s="0" t="n">
        <v>0</v>
      </c>
      <c r="CT122" s="0" t="n">
        <f aca="false">(-1*CT97)-CT83-CT99</f>
        <v>0.78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0</v>
      </c>
      <c r="DC122" s="0" t="n">
        <v>0</v>
      </c>
      <c r="DD122" s="0" t="n">
        <v>0</v>
      </c>
      <c r="DE122" s="0" t="n">
        <v>0</v>
      </c>
      <c r="DF122" s="0" t="n">
        <v>0</v>
      </c>
      <c r="DG122" s="0" t="n">
        <v>0</v>
      </c>
      <c r="DH122" s="0" t="n">
        <v>0</v>
      </c>
      <c r="DI122" s="0" t="n">
        <v>0</v>
      </c>
      <c r="DJ122" s="0" t="n">
        <v>0</v>
      </c>
      <c r="DK122" s="0" t="n">
        <v>0</v>
      </c>
      <c r="DL122" s="0" t="n">
        <v>0</v>
      </c>
      <c r="DM122" s="0" t="n">
        <v>0</v>
      </c>
      <c r="DN122" s="0" t="n">
        <v>0</v>
      </c>
      <c r="DO122" s="0" t="n">
        <v>-907.18</v>
      </c>
      <c r="DP122" s="0" t="n">
        <v>0</v>
      </c>
      <c r="DQ122" s="0" t="n">
        <v>0</v>
      </c>
      <c r="DR122" s="0" t="n">
        <v>0</v>
      </c>
      <c r="DS122" s="0" t="n">
        <v>-907.18</v>
      </c>
      <c r="DT122" s="0" t="n">
        <v>0</v>
      </c>
      <c r="DU122" s="0" t="n">
        <v>0</v>
      </c>
      <c r="DV122" s="0" t="n">
        <v>0</v>
      </c>
      <c r="DW122" s="0" t="n">
        <v>-1</v>
      </c>
      <c r="DX122" s="0" t="n">
        <v>0</v>
      </c>
      <c r="DY122" s="0" t="n">
        <v>0</v>
      </c>
      <c r="DZ122" s="0" t="n">
        <v>0</v>
      </c>
      <c r="EA122" s="0" t="n">
        <v>0</v>
      </c>
      <c r="EB122" s="0" t="n">
        <v>0</v>
      </c>
      <c r="EC122" s="0" t="n">
        <v>0</v>
      </c>
      <c r="ED122" s="0" t="n">
        <v>0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</row>
    <row r="123" customFormat="false" ht="13.8" hidden="false" customHeight="false" outlineLevel="0" collapsed="false">
      <c r="A123" s="1" t="s">
        <v>409</v>
      </c>
      <c r="B123" s="8" t="s">
        <v>410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</v>
      </c>
      <c r="CU123" s="0" t="n">
        <f aca="false">(-1*CU98)-CU84-0.09</f>
        <v>0.86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0</v>
      </c>
      <c r="DC123" s="0" t="n">
        <v>0</v>
      </c>
      <c r="DD123" s="0" t="n">
        <v>0</v>
      </c>
      <c r="DE123" s="0" t="n">
        <v>0</v>
      </c>
      <c r="DF123" s="0" t="n">
        <v>0</v>
      </c>
      <c r="DG123" s="0" t="n">
        <v>0</v>
      </c>
      <c r="DH123" s="0" t="n">
        <v>0</v>
      </c>
      <c r="DI123" s="0" t="n">
        <v>0</v>
      </c>
      <c r="DJ123" s="0" t="n">
        <v>0</v>
      </c>
      <c r="DK123" s="0" t="n">
        <v>0</v>
      </c>
      <c r="DL123" s="0" t="n">
        <v>0</v>
      </c>
      <c r="DM123" s="0" t="n">
        <v>0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0</v>
      </c>
      <c r="DZ123" s="0" t="n">
        <v>0</v>
      </c>
      <c r="EA123" s="0" t="n">
        <v>0</v>
      </c>
      <c r="EB123" s="0" t="n">
        <v>0</v>
      </c>
      <c r="EC123" s="0" t="n">
        <v>0</v>
      </c>
      <c r="ED123" s="0" t="n">
        <v>0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</row>
    <row r="124" customFormat="false" ht="13.8" hidden="false" customHeight="false" outlineLevel="0" collapsed="false">
      <c r="A124" s="1" t="s">
        <v>411</v>
      </c>
      <c r="B124" s="8" t="s">
        <v>412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0</v>
      </c>
      <c r="DC124" s="0" t="n">
        <v>0</v>
      </c>
      <c r="DD124" s="0" t="n">
        <v>0</v>
      </c>
      <c r="DE124" s="0" t="n">
        <v>0</v>
      </c>
      <c r="DF124" s="0" t="n">
        <v>0</v>
      </c>
      <c r="DG124" s="0" t="n">
        <v>0</v>
      </c>
      <c r="DH124" s="0" t="n">
        <v>0</v>
      </c>
      <c r="DI124" s="0" t="n">
        <v>0</v>
      </c>
      <c r="DJ124" s="0" t="n">
        <v>0</v>
      </c>
      <c r="DK124" s="0" t="n">
        <v>0</v>
      </c>
      <c r="DL124" s="0" t="n">
        <v>0</v>
      </c>
      <c r="DM124" s="0" t="n">
        <v>0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1</v>
      </c>
      <c r="DY124" s="0" t="n">
        <v>1</v>
      </c>
      <c r="DZ124" s="0" t="n">
        <v>1</v>
      </c>
      <c r="EA124" s="0" t="n">
        <v>-1</v>
      </c>
      <c r="EB124" s="0" t="n">
        <v>-1</v>
      </c>
      <c r="EC124" s="0" t="n">
        <v>0</v>
      </c>
      <c r="ED124" s="0" t="n">
        <v>0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</row>
    <row r="125" customFormat="false" ht="13.8" hidden="false" customHeight="false" outlineLevel="0" collapsed="false">
      <c r="A125" s="1" t="s">
        <v>413</v>
      </c>
      <c r="B125" s="8" t="s">
        <v>414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0</v>
      </c>
      <c r="DC125" s="0" t="n">
        <v>0</v>
      </c>
      <c r="DD125" s="0" t="n">
        <v>0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v>0</v>
      </c>
      <c r="DJ125" s="0" t="n">
        <v>0</v>
      </c>
      <c r="DK125" s="0" t="n">
        <v>0</v>
      </c>
      <c r="DL125" s="0" t="n">
        <v>0</v>
      </c>
      <c r="DM125" s="0" t="n">
        <v>0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0</v>
      </c>
      <c r="DZ125" s="0" t="n">
        <v>0</v>
      </c>
      <c r="EA125" s="0" t="n">
        <v>1</v>
      </c>
      <c r="EB125" s="0" t="n">
        <v>0</v>
      </c>
      <c r="EC125" s="0" t="n">
        <v>0</v>
      </c>
      <c r="ED125" s="0" t="n">
        <v>0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</row>
    <row r="126" customFormat="false" ht="13.8" hidden="false" customHeight="false" outlineLevel="0" collapsed="false">
      <c r="A126" s="1" t="s">
        <v>415</v>
      </c>
      <c r="B126" s="8" t="s">
        <v>416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0</v>
      </c>
      <c r="DC126" s="0" t="n">
        <v>0</v>
      </c>
      <c r="DD126" s="0" t="n">
        <v>0</v>
      </c>
      <c r="DE126" s="0" t="n">
        <v>0</v>
      </c>
      <c r="DF126" s="0" t="n">
        <v>0</v>
      </c>
      <c r="DG126" s="0" t="n">
        <v>0</v>
      </c>
      <c r="DH126" s="0" t="n">
        <v>0</v>
      </c>
      <c r="DI126" s="0" t="n">
        <v>0</v>
      </c>
      <c r="DJ126" s="0" t="n">
        <v>0</v>
      </c>
      <c r="DK126" s="0" t="n">
        <v>0</v>
      </c>
      <c r="DL126" s="0" t="n">
        <v>0</v>
      </c>
      <c r="DM126" s="0" t="n">
        <v>0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0</v>
      </c>
      <c r="DZ126" s="0" t="n">
        <v>0</v>
      </c>
      <c r="EA126" s="0" t="n">
        <v>0</v>
      </c>
      <c r="EB126" s="0" t="n">
        <v>0</v>
      </c>
      <c r="EC126" s="0" t="n">
        <v>1</v>
      </c>
      <c r="ED126" s="0" t="n">
        <v>-1.02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</row>
    <row r="127" customFormat="false" ht="13.8" hidden="false" customHeight="false" outlineLevel="0" collapsed="false">
      <c r="A127" s="1" t="s">
        <v>417</v>
      </c>
      <c r="B127" s="8" t="s">
        <v>418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0</v>
      </c>
      <c r="DC127" s="0" t="n">
        <v>0</v>
      </c>
      <c r="DD127" s="0" t="n">
        <v>0</v>
      </c>
      <c r="DE127" s="0" t="n">
        <v>0</v>
      </c>
      <c r="DF127" s="0" t="n">
        <v>0</v>
      </c>
      <c r="DG127" s="0" t="n">
        <v>0</v>
      </c>
      <c r="DH127" s="0" t="n">
        <v>0</v>
      </c>
      <c r="DI127" s="0" t="n">
        <v>0</v>
      </c>
      <c r="DJ127" s="0" t="n">
        <v>0</v>
      </c>
      <c r="DK127" s="0" t="n">
        <v>0</v>
      </c>
      <c r="DL127" s="0" t="n">
        <v>0</v>
      </c>
      <c r="DM127" s="0" t="n">
        <v>0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0</v>
      </c>
      <c r="ED127" s="0" t="n">
        <v>1</v>
      </c>
      <c r="EE127" s="0" t="n">
        <v>0</v>
      </c>
      <c r="EF127" s="0" t="n">
        <f aca="false">-50*10^-3</f>
        <v>-0.05</v>
      </c>
      <c r="EG127" s="0" t="n">
        <v>0.986</v>
      </c>
      <c r="EH127" s="0" t="n">
        <v>0</v>
      </c>
      <c r="EI127" s="0" t="n">
        <v>0</v>
      </c>
    </row>
    <row r="128" customFormat="false" ht="13.8" hidden="false" customHeight="false" outlineLevel="0" collapsed="false">
      <c r="A128" s="1" t="s">
        <v>419</v>
      </c>
      <c r="B128" s="8" t="s">
        <v>420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0</v>
      </c>
      <c r="DC128" s="0" t="n">
        <v>0</v>
      </c>
      <c r="DD128" s="0" t="n">
        <v>0</v>
      </c>
      <c r="DE128" s="0" t="n">
        <v>0</v>
      </c>
      <c r="DF128" s="0" t="n">
        <v>0</v>
      </c>
      <c r="DG128" s="0" t="n">
        <v>0</v>
      </c>
      <c r="DH128" s="0" t="n">
        <v>0</v>
      </c>
      <c r="DI128" s="0" t="n">
        <v>0</v>
      </c>
      <c r="DJ128" s="0" t="n">
        <v>0</v>
      </c>
      <c r="DK128" s="0" t="n">
        <v>0</v>
      </c>
      <c r="DL128" s="0" t="n">
        <v>0</v>
      </c>
      <c r="DM128" s="0" t="n">
        <v>0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0</v>
      </c>
      <c r="DZ128" s="0" t="n">
        <v>0</v>
      </c>
      <c r="EA128" s="0" t="n">
        <v>0</v>
      </c>
      <c r="EB128" s="0" t="n">
        <v>0</v>
      </c>
      <c r="EC128" s="0" t="n">
        <v>0</v>
      </c>
      <c r="ED128" s="0" t="n">
        <v>0</v>
      </c>
      <c r="EE128" s="0" t="n">
        <v>1</v>
      </c>
      <c r="EF128" s="0" t="n">
        <f aca="false">-10*10^-3</f>
        <v>-0.01</v>
      </c>
      <c r="EG128" s="0" t="n">
        <v>0</v>
      </c>
      <c r="EH128" s="0" t="n">
        <v>0</v>
      </c>
      <c r="EI128" s="0" t="n">
        <v>0</v>
      </c>
    </row>
    <row r="129" customFormat="false" ht="13.8" hidden="false" customHeight="false" outlineLevel="0" collapsed="false">
      <c r="A129" s="1" t="s">
        <v>421</v>
      </c>
      <c r="B129" s="8" t="s">
        <v>422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v>0</v>
      </c>
      <c r="DB129" s="0" t="n">
        <v>0</v>
      </c>
      <c r="DC129" s="0" t="n">
        <v>0</v>
      </c>
      <c r="DD129" s="0" t="n">
        <v>0</v>
      </c>
      <c r="DE129" s="0" t="n">
        <v>0</v>
      </c>
      <c r="DF129" s="0" t="n">
        <v>0</v>
      </c>
      <c r="DG129" s="0" t="n">
        <v>0</v>
      </c>
      <c r="DH129" s="0" t="n">
        <v>0</v>
      </c>
      <c r="DI129" s="0" t="n">
        <v>0</v>
      </c>
      <c r="DJ129" s="0" t="n">
        <v>0</v>
      </c>
      <c r="DK129" s="0" t="n">
        <v>0</v>
      </c>
      <c r="DL129" s="0" t="n">
        <v>0</v>
      </c>
      <c r="DM129" s="0" t="n">
        <v>0</v>
      </c>
      <c r="DN129" s="0" t="n">
        <v>0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v>0</v>
      </c>
      <c r="DZ129" s="0" t="n">
        <v>0</v>
      </c>
      <c r="EA129" s="0" t="n">
        <v>0</v>
      </c>
      <c r="EB129" s="0" t="n">
        <v>0</v>
      </c>
      <c r="EC129" s="0" t="n">
        <v>0</v>
      </c>
      <c r="ED129" s="0" t="n">
        <v>0</v>
      </c>
      <c r="EE129" s="0" t="n">
        <v>0</v>
      </c>
      <c r="EF129" s="0" t="n">
        <v>1</v>
      </c>
      <c r="EG129" s="0" t="n">
        <v>0</v>
      </c>
      <c r="EH129" s="0" t="n">
        <v>0</v>
      </c>
      <c r="EI129" s="0" t="n">
        <v>0</v>
      </c>
    </row>
    <row r="130" customFormat="false" ht="13.8" hidden="false" customHeight="false" outlineLevel="0" collapsed="false">
      <c r="A130" s="1" t="s">
        <v>423</v>
      </c>
      <c r="B130" s="8" t="s">
        <v>424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1</v>
      </c>
      <c r="CQ130" s="0" t="n">
        <v>0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0</v>
      </c>
      <c r="DC130" s="0" t="n">
        <v>0</v>
      </c>
      <c r="DD130" s="0" t="n">
        <v>0</v>
      </c>
      <c r="DE130" s="0" t="n">
        <v>0</v>
      </c>
      <c r="DF130" s="0" t="n">
        <v>0</v>
      </c>
      <c r="DG130" s="0" t="n">
        <v>0</v>
      </c>
      <c r="DH130" s="0" t="n">
        <v>0</v>
      </c>
      <c r="DI130" s="0" t="n">
        <v>0</v>
      </c>
      <c r="DJ130" s="0" t="n">
        <v>0</v>
      </c>
      <c r="DK130" s="0" t="n">
        <v>0</v>
      </c>
      <c r="DL130" s="0" t="n">
        <v>0</v>
      </c>
      <c r="DM130" s="0" t="n">
        <v>0</v>
      </c>
      <c r="DN130" s="0" t="n">
        <v>0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0</v>
      </c>
      <c r="DV130" s="0" t="n">
        <v>0</v>
      </c>
      <c r="DW130" s="0" t="n">
        <v>0</v>
      </c>
      <c r="DX130" s="0" t="n">
        <v>0</v>
      </c>
      <c r="DY130" s="0" t="n">
        <v>0</v>
      </c>
      <c r="DZ130" s="0" t="n">
        <v>0</v>
      </c>
      <c r="EA130" s="0" t="n">
        <v>0</v>
      </c>
      <c r="EB130" s="0" t="n">
        <v>0</v>
      </c>
      <c r="EC130" s="0" t="n">
        <v>0</v>
      </c>
      <c r="ED130" s="0" t="n">
        <v>0</v>
      </c>
      <c r="EE130" s="0" t="n">
        <v>0</v>
      </c>
      <c r="EF130" s="0" t="n">
        <v>0</v>
      </c>
      <c r="EG130" s="0" t="n">
        <v>-1</v>
      </c>
      <c r="EH130" s="0" t="n">
        <v>0</v>
      </c>
      <c r="EI130" s="0" t="n">
        <v>0</v>
      </c>
    </row>
    <row r="131" customFormat="false" ht="13.8" hidden="false" customHeight="false" outlineLevel="0" collapsed="false">
      <c r="A131" s="1" t="s">
        <v>425</v>
      </c>
      <c r="B131" s="8" t="s">
        <v>426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0</v>
      </c>
      <c r="DC131" s="0" t="n">
        <v>0</v>
      </c>
      <c r="DD131" s="0" t="n">
        <v>0</v>
      </c>
      <c r="DE131" s="0" t="n">
        <v>0</v>
      </c>
      <c r="DF131" s="0" t="n">
        <v>0</v>
      </c>
      <c r="DG131" s="0" t="n">
        <v>0</v>
      </c>
      <c r="DH131" s="0" t="n">
        <v>0</v>
      </c>
      <c r="DI131" s="0" t="n">
        <v>0</v>
      </c>
      <c r="DJ131" s="0" t="n">
        <v>0</v>
      </c>
      <c r="DK131" s="0" t="n">
        <v>0</v>
      </c>
      <c r="DL131" s="0" t="n">
        <v>0</v>
      </c>
      <c r="DM131" s="0" t="n">
        <v>0</v>
      </c>
      <c r="DN131" s="0" t="n">
        <v>0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0</v>
      </c>
      <c r="DY131" s="0" t="n">
        <v>0</v>
      </c>
      <c r="DZ131" s="0" t="n">
        <v>0</v>
      </c>
      <c r="EA131" s="0" t="n">
        <v>0</v>
      </c>
      <c r="EB131" s="0" t="n">
        <v>0</v>
      </c>
      <c r="EC131" s="0" t="n">
        <v>0</v>
      </c>
      <c r="ED131" s="0" t="n">
        <v>0</v>
      </c>
      <c r="EE131" s="0" t="n">
        <v>0</v>
      </c>
      <c r="EF131" s="0" t="n">
        <v>0</v>
      </c>
      <c r="EG131" s="0" t="n">
        <v>0.986</v>
      </c>
      <c r="EH131" s="0" t="n">
        <v>0</v>
      </c>
      <c r="EI131" s="0" t="n">
        <v>0</v>
      </c>
    </row>
    <row r="132" customFormat="false" ht="13.8" hidden="false" customHeight="false" outlineLevel="0" collapsed="false">
      <c r="A132" s="1" t="s">
        <v>427</v>
      </c>
      <c r="B132" s="8" t="s">
        <v>428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0</v>
      </c>
      <c r="DC132" s="0" t="n">
        <v>0</v>
      </c>
      <c r="DD132" s="0" t="n">
        <v>0</v>
      </c>
      <c r="DE132" s="0" t="n">
        <v>0</v>
      </c>
      <c r="DF132" s="0" t="n">
        <v>0</v>
      </c>
      <c r="DG132" s="0" t="n">
        <v>0</v>
      </c>
      <c r="DH132" s="0" t="n">
        <v>0</v>
      </c>
      <c r="DI132" s="0" t="n">
        <v>0</v>
      </c>
      <c r="DJ132" s="0" t="n">
        <v>0</v>
      </c>
      <c r="DK132" s="0" t="n">
        <v>0</v>
      </c>
      <c r="DL132" s="0" t="n">
        <v>0</v>
      </c>
      <c r="DM132" s="0" t="n">
        <v>0</v>
      </c>
      <c r="DN132" s="0" t="n">
        <v>0</v>
      </c>
      <c r="DO132" s="0" t="n">
        <v>0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0</v>
      </c>
      <c r="DU132" s="0" t="n">
        <v>0</v>
      </c>
      <c r="DV132" s="0" t="n">
        <v>0</v>
      </c>
      <c r="DW132" s="0" t="n">
        <v>0</v>
      </c>
      <c r="DX132" s="0" t="n">
        <v>0</v>
      </c>
      <c r="DY132" s="0" t="n">
        <v>0</v>
      </c>
      <c r="DZ132" s="0" t="n">
        <v>0</v>
      </c>
      <c r="EA132" s="0" t="n">
        <v>0</v>
      </c>
      <c r="EB132" s="0" t="n">
        <v>0</v>
      </c>
      <c r="EC132" s="0" t="n">
        <v>0</v>
      </c>
      <c r="ED132" s="0" t="n">
        <v>0</v>
      </c>
      <c r="EE132" s="0" t="n">
        <v>0</v>
      </c>
      <c r="EF132" s="0" t="n">
        <v>0</v>
      </c>
      <c r="EG132" s="0" t="n">
        <v>0</v>
      </c>
      <c r="EH132" s="0" t="n">
        <v>907.18</v>
      </c>
      <c r="EI132" s="0" t="n">
        <v>0</v>
      </c>
    </row>
    <row r="133" customFormat="false" ht="13.8" hidden="false" customHeight="false" outlineLevel="0" collapsed="false">
      <c r="A133" s="1" t="s">
        <v>429</v>
      </c>
      <c r="B133" s="8" t="s">
        <v>430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0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0</v>
      </c>
      <c r="DC133" s="0" t="n">
        <v>0</v>
      </c>
      <c r="DD133" s="0" t="n">
        <v>0</v>
      </c>
      <c r="DE133" s="0" t="n">
        <v>0</v>
      </c>
      <c r="DF133" s="0" t="n">
        <v>0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0</v>
      </c>
      <c r="DL133" s="0" t="n">
        <v>0</v>
      </c>
      <c r="DM133" s="0" t="n">
        <v>0</v>
      </c>
      <c r="DN133" s="0" t="n">
        <v>0</v>
      </c>
      <c r="DO133" s="0" t="n">
        <v>0</v>
      </c>
      <c r="DP133" s="0" t="n">
        <v>0</v>
      </c>
      <c r="DQ133" s="0" t="n">
        <v>0</v>
      </c>
      <c r="DR133" s="0" t="n">
        <v>0</v>
      </c>
      <c r="DS133" s="0" t="n">
        <v>0</v>
      </c>
      <c r="DT133" s="0" t="n">
        <v>0</v>
      </c>
      <c r="DU133" s="0" t="n">
        <v>0</v>
      </c>
      <c r="DV133" s="0" t="n">
        <v>0</v>
      </c>
      <c r="DW133" s="0" t="n">
        <v>0</v>
      </c>
      <c r="DX133" s="0" t="n">
        <v>0</v>
      </c>
      <c r="DY133" s="0" t="n">
        <v>0</v>
      </c>
      <c r="DZ133" s="0" t="n">
        <v>0</v>
      </c>
      <c r="EA133" s="0" t="n">
        <v>0</v>
      </c>
      <c r="EB133" s="0" t="n">
        <v>0</v>
      </c>
      <c r="EC133" s="0" t="n">
        <v>0</v>
      </c>
      <c r="ED133" s="0" t="n">
        <v>0</v>
      </c>
      <c r="EE133" s="0" t="n">
        <v>0</v>
      </c>
      <c r="EF133" s="0" t="n">
        <v>0</v>
      </c>
      <c r="EG133" s="0" t="n">
        <v>0</v>
      </c>
      <c r="EH133" s="0" t="n">
        <v>0</v>
      </c>
      <c r="EI133" s="0" t="n">
        <v>907.18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I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7" activeCellId="1" sqref="CD3:CD79 A17"/>
    </sheetView>
  </sheetViews>
  <sheetFormatPr defaultRowHeight="14.5" zeroHeight="false" outlineLevelRow="0" outlineLevelCol="0"/>
  <cols>
    <col collapsed="false" customWidth="true" hidden="false" outlineLevel="0" max="118" min="1" style="0" width="8.67"/>
    <col collapsed="false" customWidth="true" hidden="false" outlineLevel="0" max="119" min="119" style="0" width="16.36"/>
    <col collapsed="false" customWidth="true" hidden="false" outlineLevel="0" max="132" min="120" style="0" width="8.67"/>
    <col collapsed="false" customWidth="true" hidden="false" outlineLevel="0" max="133" min="133" style="0" width="12.64"/>
    <col collapsed="false" customWidth="true" hidden="false" outlineLevel="0" max="134" min="134" style="0" width="18.54"/>
    <col collapsed="false" customWidth="true" hidden="false" outlineLevel="0" max="135" min="135" style="0" width="24.63"/>
    <col collapsed="false" customWidth="true" hidden="false" outlineLevel="0" max="1025" min="136" style="0" width="8.67"/>
  </cols>
  <sheetData>
    <row r="1" customFormat="false" ht="120" hidden="false" customHeight="false" outlineLevel="0" collapsed="false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4" t="s">
        <v>59</v>
      </c>
      <c r="BK1" s="3" t="s">
        <v>60</v>
      </c>
      <c r="BL1" s="4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0" t="s">
        <v>103</v>
      </c>
      <c r="DP1" s="0" t="s">
        <v>107</v>
      </c>
      <c r="DQ1" s="0" t="s">
        <v>108</v>
      </c>
      <c r="DR1" s="0" t="s">
        <v>109</v>
      </c>
      <c r="DS1" s="0" t="s">
        <v>110</v>
      </c>
      <c r="DT1" s="0" t="s">
        <v>116</v>
      </c>
      <c r="DU1" s="0" t="s">
        <v>117</v>
      </c>
      <c r="DV1" s="0" t="s">
        <v>118</v>
      </c>
      <c r="DW1" s="0" t="s">
        <v>119</v>
      </c>
      <c r="DX1" s="0" t="s">
        <v>120</v>
      </c>
      <c r="DY1" s="0" t="s">
        <v>121</v>
      </c>
      <c r="DZ1" s="0" t="s">
        <v>122</v>
      </c>
      <c r="EA1" s="0" t="s">
        <v>123</v>
      </c>
      <c r="EB1" s="0" t="s">
        <v>124</v>
      </c>
      <c r="EC1" s="0" t="s">
        <v>125</v>
      </c>
      <c r="ED1" s="0" t="s">
        <v>126</v>
      </c>
      <c r="EE1" s="0" t="s">
        <v>127</v>
      </c>
      <c r="EF1" s="0" t="s">
        <v>128</v>
      </c>
      <c r="EG1" s="0" t="s">
        <v>129</v>
      </c>
      <c r="EH1" s="0" t="s">
        <v>130</v>
      </c>
      <c r="EI1" s="0" t="s">
        <v>131</v>
      </c>
    </row>
    <row r="2" customFormat="false" ht="14.5" hidden="false" customHeight="false" outlineLevel="0" collapsed="false">
      <c r="C2" s="7" t="s">
        <v>132</v>
      </c>
      <c r="D2" s="7" t="s">
        <v>133</v>
      </c>
      <c r="E2" s="7" t="s">
        <v>134</v>
      </c>
      <c r="F2" s="7" t="s">
        <v>135</v>
      </c>
      <c r="G2" s="7" t="s">
        <v>136</v>
      </c>
      <c r="H2" s="7" t="s">
        <v>137</v>
      </c>
      <c r="I2" s="7" t="s">
        <v>138</v>
      </c>
      <c r="J2" s="7" t="s">
        <v>139</v>
      </c>
      <c r="K2" s="7" t="s">
        <v>140</v>
      </c>
      <c r="L2" s="7" t="s">
        <v>141</v>
      </c>
      <c r="M2" s="7" t="s">
        <v>142</v>
      </c>
      <c r="N2" s="7" t="s">
        <v>143</v>
      </c>
      <c r="O2" s="7" t="s">
        <v>144</v>
      </c>
      <c r="P2" s="7" t="s">
        <v>145</v>
      </c>
      <c r="Q2" s="7" t="s">
        <v>146</v>
      </c>
      <c r="R2" s="7" t="s">
        <v>147</v>
      </c>
      <c r="S2" s="7" t="s">
        <v>148</v>
      </c>
      <c r="T2" s="7" t="s">
        <v>149</v>
      </c>
      <c r="U2" s="7" t="s">
        <v>150</v>
      </c>
      <c r="V2" s="7" t="s">
        <v>151</v>
      </c>
      <c r="W2" s="7" t="s">
        <v>152</v>
      </c>
      <c r="X2" s="7" t="s">
        <v>153</v>
      </c>
      <c r="Y2" s="7" t="s">
        <v>154</v>
      </c>
      <c r="Z2" s="7" t="s">
        <v>155</v>
      </c>
      <c r="AA2" s="7" t="s">
        <v>156</v>
      </c>
      <c r="AB2" s="7" t="s">
        <v>157</v>
      </c>
      <c r="AC2" s="7" t="s">
        <v>158</v>
      </c>
      <c r="AD2" s="7" t="s">
        <v>159</v>
      </c>
      <c r="AE2" s="7" t="s">
        <v>160</v>
      </c>
      <c r="AF2" s="7" t="s">
        <v>161</v>
      </c>
      <c r="AG2" s="7" t="s">
        <v>162</v>
      </c>
      <c r="AH2" s="7" t="s">
        <v>163</v>
      </c>
      <c r="AI2" s="7" t="s">
        <v>164</v>
      </c>
      <c r="AJ2" s="7" t="s">
        <v>165</v>
      </c>
      <c r="AK2" s="7" t="s">
        <v>166</v>
      </c>
      <c r="AL2" s="7" t="s">
        <v>167</v>
      </c>
      <c r="AM2" s="7" t="s">
        <v>168</v>
      </c>
      <c r="AN2" s="7" t="s">
        <v>169</v>
      </c>
      <c r="AO2" s="7" t="s">
        <v>170</v>
      </c>
      <c r="AP2" s="7" t="s">
        <v>171</v>
      </c>
      <c r="AQ2" s="7" t="s">
        <v>172</v>
      </c>
      <c r="AR2" s="7" t="s">
        <v>173</v>
      </c>
      <c r="AS2" s="7" t="s">
        <v>174</v>
      </c>
      <c r="AT2" s="7" t="s">
        <v>175</v>
      </c>
      <c r="AU2" s="7" t="s">
        <v>176</v>
      </c>
      <c r="AV2" s="7" t="s">
        <v>177</v>
      </c>
      <c r="AW2" s="7" t="s">
        <v>178</v>
      </c>
      <c r="AX2" s="7" t="s">
        <v>179</v>
      </c>
      <c r="AY2" s="7" t="s">
        <v>180</v>
      </c>
      <c r="AZ2" s="7" t="s">
        <v>181</v>
      </c>
      <c r="BA2" s="7" t="s">
        <v>182</v>
      </c>
      <c r="BB2" s="7" t="s">
        <v>183</v>
      </c>
      <c r="BC2" s="7" t="s">
        <v>184</v>
      </c>
      <c r="BD2" s="7" t="s">
        <v>185</v>
      </c>
      <c r="BE2" s="7" t="s">
        <v>186</v>
      </c>
      <c r="BF2" s="7" t="s">
        <v>187</v>
      </c>
      <c r="BG2" s="7" t="s">
        <v>188</v>
      </c>
      <c r="BH2" s="7" t="s">
        <v>189</v>
      </c>
      <c r="BI2" s="7" t="s">
        <v>190</v>
      </c>
      <c r="BJ2" s="7" t="s">
        <v>191</v>
      </c>
      <c r="BK2" s="7" t="s">
        <v>192</v>
      </c>
      <c r="BL2" s="7" t="s">
        <v>193</v>
      </c>
      <c r="BM2" s="7" t="s">
        <v>194</v>
      </c>
      <c r="BN2" s="7" t="s">
        <v>195</v>
      </c>
      <c r="BO2" s="7" t="s">
        <v>196</v>
      </c>
      <c r="BP2" s="7" t="s">
        <v>197</v>
      </c>
      <c r="BQ2" s="7" t="s">
        <v>198</v>
      </c>
      <c r="BR2" s="7" t="s">
        <v>199</v>
      </c>
      <c r="BS2" s="7" t="s">
        <v>200</v>
      </c>
      <c r="BT2" s="7" t="s">
        <v>201</v>
      </c>
      <c r="BU2" s="7" t="s">
        <v>202</v>
      </c>
      <c r="BV2" s="7" t="s">
        <v>203</v>
      </c>
      <c r="BW2" s="7" t="s">
        <v>204</v>
      </c>
      <c r="BX2" s="7" t="s">
        <v>205</v>
      </c>
      <c r="BY2" s="7" t="s">
        <v>206</v>
      </c>
      <c r="BZ2" s="7" t="s">
        <v>207</v>
      </c>
      <c r="CA2" s="7" t="s">
        <v>208</v>
      </c>
      <c r="CB2" s="7" t="s">
        <v>209</v>
      </c>
      <c r="CC2" s="7" t="s">
        <v>210</v>
      </c>
      <c r="CD2" s="7" t="s">
        <v>211</v>
      </c>
      <c r="CE2" s="7" t="s">
        <v>212</v>
      </c>
      <c r="CF2" s="7" t="s">
        <v>213</v>
      </c>
      <c r="CG2" s="7" t="s">
        <v>214</v>
      </c>
      <c r="CH2" s="7" t="s">
        <v>215</v>
      </c>
      <c r="CI2" s="7" t="s">
        <v>216</v>
      </c>
      <c r="CJ2" s="7" t="s">
        <v>217</v>
      </c>
      <c r="CK2" s="7" t="s">
        <v>218</v>
      </c>
      <c r="CL2" s="7" t="s">
        <v>219</v>
      </c>
      <c r="CM2" s="7" t="s">
        <v>220</v>
      </c>
      <c r="CN2" s="7" t="s">
        <v>221</v>
      </c>
      <c r="CO2" s="7" t="s">
        <v>222</v>
      </c>
      <c r="CP2" s="7" t="s">
        <v>223</v>
      </c>
      <c r="CQ2" s="7" t="s">
        <v>224</v>
      </c>
      <c r="CR2" s="7" t="s">
        <v>225</v>
      </c>
      <c r="CS2" s="7" t="s">
        <v>226</v>
      </c>
      <c r="CT2" s="7" t="s">
        <v>227</v>
      </c>
      <c r="CU2" s="7" t="s">
        <v>228</v>
      </c>
      <c r="CV2" s="7" t="s">
        <v>229</v>
      </c>
      <c r="CW2" s="7" t="s">
        <v>230</v>
      </c>
      <c r="CX2" s="7" t="s">
        <v>231</v>
      </c>
      <c r="CY2" s="7" t="s">
        <v>232</v>
      </c>
      <c r="CZ2" s="7" t="s">
        <v>233</v>
      </c>
      <c r="DA2" s="7" t="s">
        <v>234</v>
      </c>
      <c r="DB2" s="7" t="s">
        <v>235</v>
      </c>
      <c r="DC2" s="7" t="s">
        <v>236</v>
      </c>
      <c r="DD2" s="7" t="s">
        <v>237</v>
      </c>
      <c r="DE2" s="7" t="s">
        <v>238</v>
      </c>
      <c r="DF2" s="7" t="s">
        <v>239</v>
      </c>
      <c r="DG2" s="7" t="s">
        <v>240</v>
      </c>
      <c r="DH2" s="7" t="s">
        <v>241</v>
      </c>
      <c r="DI2" s="7" t="s">
        <v>242</v>
      </c>
      <c r="DJ2" s="7" t="s">
        <v>243</v>
      </c>
      <c r="DK2" s="7" t="s">
        <v>244</v>
      </c>
      <c r="DL2" s="7" t="s">
        <v>245</v>
      </c>
      <c r="DM2" s="7" t="s">
        <v>246</v>
      </c>
      <c r="DN2" s="7" t="s">
        <v>247</v>
      </c>
      <c r="DO2" s="7" t="s">
        <v>248</v>
      </c>
      <c r="DP2" s="7" t="s">
        <v>249</v>
      </c>
      <c r="DQ2" s="7" t="s">
        <v>250</v>
      </c>
      <c r="DR2" s="7" t="s">
        <v>251</v>
      </c>
      <c r="DS2" s="7" t="s">
        <v>252</v>
      </c>
      <c r="DT2" s="7" t="s">
        <v>253</v>
      </c>
      <c r="DU2" s="7" t="s">
        <v>254</v>
      </c>
      <c r="DV2" s="7" t="s">
        <v>255</v>
      </c>
      <c r="DW2" s="7" t="s">
        <v>256</v>
      </c>
      <c r="DX2" s="7" t="s">
        <v>257</v>
      </c>
      <c r="DY2" s="7" t="s">
        <v>258</v>
      </c>
      <c r="DZ2" s="7" t="s">
        <v>259</v>
      </c>
      <c r="EA2" s="7" t="s">
        <v>260</v>
      </c>
      <c r="EB2" s="7" t="s">
        <v>261</v>
      </c>
      <c r="EC2" s="7" t="s">
        <v>262</v>
      </c>
      <c r="ED2" s="7" t="s">
        <v>263</v>
      </c>
      <c r="EE2" s="7" t="s">
        <v>264</v>
      </c>
      <c r="EF2" s="7" t="s">
        <v>265</v>
      </c>
      <c r="EG2" s="7" t="s">
        <v>266</v>
      </c>
      <c r="EH2" s="7" t="s">
        <v>267</v>
      </c>
      <c r="EI2" s="7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L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D3:CD79 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n">
        <v>1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-1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  <c r="AF1" s="0" t="n">
        <v>0</v>
      </c>
      <c r="AG1" s="0" t="n">
        <v>0</v>
      </c>
      <c r="AH1" s="0" t="n">
        <v>0</v>
      </c>
      <c r="AI1" s="0" t="n">
        <v>0</v>
      </c>
      <c r="AJ1" s="0" t="n">
        <v>0</v>
      </c>
      <c r="AK1" s="0" t="n">
        <v>0</v>
      </c>
      <c r="AL1" s="0" t="n">
        <v>0</v>
      </c>
      <c r="AM1" s="0" t="n">
        <v>0</v>
      </c>
      <c r="AN1" s="0" t="n">
        <v>0</v>
      </c>
      <c r="AO1" s="0" t="n">
        <v>0</v>
      </c>
      <c r="AP1" s="0" t="n">
        <v>0</v>
      </c>
      <c r="AQ1" s="0" t="n">
        <v>0</v>
      </c>
      <c r="AR1" s="0" t="n">
        <v>0</v>
      </c>
      <c r="AS1" s="0" t="n">
        <v>0</v>
      </c>
      <c r="AT1" s="0" t="n">
        <v>0</v>
      </c>
      <c r="AU1" s="0" t="n">
        <v>0</v>
      </c>
      <c r="AV1" s="0" t="n">
        <v>0</v>
      </c>
      <c r="AW1" s="0" t="n">
        <v>0</v>
      </c>
      <c r="AX1" s="0" t="n">
        <v>0</v>
      </c>
      <c r="AY1" s="0" t="n">
        <v>0</v>
      </c>
      <c r="AZ1" s="0" t="n">
        <v>0</v>
      </c>
      <c r="BA1" s="0" t="n">
        <v>0</v>
      </c>
      <c r="BB1" s="0" t="n">
        <v>0</v>
      </c>
      <c r="BC1" s="0" t="n">
        <v>0</v>
      </c>
      <c r="BD1" s="0" t="n">
        <v>0</v>
      </c>
      <c r="BE1" s="0" t="n">
        <v>0</v>
      </c>
      <c r="BF1" s="0" t="n">
        <v>0</v>
      </c>
      <c r="BG1" s="0" t="n">
        <v>0</v>
      </c>
      <c r="BH1" s="0" t="n">
        <v>0</v>
      </c>
      <c r="BI1" s="0" t="n">
        <v>0</v>
      </c>
      <c r="BJ1" s="0" t="n">
        <v>0</v>
      </c>
      <c r="BK1" s="0" t="n">
        <v>0</v>
      </c>
      <c r="BL1" s="0" t="n">
        <v>0</v>
      </c>
      <c r="BM1" s="0" t="n">
        <v>0</v>
      </c>
      <c r="BN1" s="0" t="n">
        <v>0</v>
      </c>
      <c r="BO1" s="0" t="n">
        <v>0</v>
      </c>
      <c r="BP1" s="0" t="n">
        <v>-0.44186</v>
      </c>
      <c r="BQ1" s="0" t="n">
        <v>0</v>
      </c>
      <c r="BR1" s="0" t="n">
        <v>0</v>
      </c>
      <c r="BS1" s="0" t="n">
        <v>0</v>
      </c>
      <c r="BT1" s="0" t="n">
        <v>0</v>
      </c>
      <c r="BU1" s="0" t="n">
        <v>0</v>
      </c>
      <c r="BV1" s="0" t="n">
        <v>0</v>
      </c>
      <c r="BW1" s="0" t="n">
        <v>0</v>
      </c>
      <c r="BX1" s="0" t="n">
        <v>0</v>
      </c>
      <c r="BY1" s="0" t="n">
        <v>0</v>
      </c>
      <c r="BZ1" s="0" t="n">
        <v>0</v>
      </c>
      <c r="CA1" s="0" t="n">
        <v>0</v>
      </c>
      <c r="CB1" s="0" t="n">
        <v>0</v>
      </c>
      <c r="CC1" s="0" t="n">
        <v>0</v>
      </c>
      <c r="CD1" s="0" t="n">
        <v>0</v>
      </c>
      <c r="CE1" s="0" t="n">
        <v>0</v>
      </c>
      <c r="CF1" s="0" t="n">
        <v>0</v>
      </c>
      <c r="CG1" s="0" t="n">
        <v>0</v>
      </c>
      <c r="CH1" s="0" t="n">
        <v>0</v>
      </c>
      <c r="CI1" s="0" t="n">
        <v>0</v>
      </c>
      <c r="CJ1" s="0" t="n">
        <v>0</v>
      </c>
      <c r="CK1" s="0" t="n">
        <v>0</v>
      </c>
      <c r="CL1" s="0" t="n">
        <v>0</v>
      </c>
      <c r="CM1" s="0" t="n">
        <v>0</v>
      </c>
      <c r="CN1" s="0" t="n">
        <v>0</v>
      </c>
      <c r="CO1" s="0" t="n">
        <v>0</v>
      </c>
      <c r="CP1" s="0" t="n">
        <v>0</v>
      </c>
      <c r="CQ1" s="0" t="n">
        <v>0</v>
      </c>
      <c r="CR1" s="0" t="n">
        <v>0</v>
      </c>
      <c r="CS1" s="0" t="n">
        <v>0</v>
      </c>
      <c r="CT1" s="0" t="n">
        <v>0</v>
      </c>
      <c r="CU1" s="0" t="n">
        <v>0</v>
      </c>
      <c r="CV1" s="0" t="n">
        <v>0</v>
      </c>
      <c r="CW1" s="0" t="n">
        <v>0</v>
      </c>
      <c r="CX1" s="0" t="n">
        <v>0</v>
      </c>
      <c r="CY1" s="0" t="n">
        <v>0</v>
      </c>
      <c r="CZ1" s="0" t="n">
        <v>0</v>
      </c>
      <c r="DA1" s="0" t="n">
        <v>0</v>
      </c>
      <c r="DB1" s="0" t="n">
        <v>0</v>
      </c>
      <c r="DC1" s="0" t="n">
        <v>0</v>
      </c>
      <c r="DD1" s="0" t="n">
        <v>0</v>
      </c>
      <c r="DE1" s="0" t="n">
        <v>0</v>
      </c>
      <c r="DF1" s="0" t="n">
        <v>0</v>
      </c>
      <c r="DG1" s="0" t="n">
        <v>0</v>
      </c>
      <c r="DH1" s="0" t="n">
        <v>0</v>
      </c>
      <c r="DI1" s="0" t="n">
        <v>0</v>
      </c>
      <c r="DJ1" s="0" t="n">
        <v>0</v>
      </c>
      <c r="DK1" s="0" t="n">
        <v>0</v>
      </c>
      <c r="DL1" s="0" t="n">
        <v>0</v>
      </c>
    </row>
    <row r="2" customFormat="false" ht="14.5" hidden="false" customHeight="false" outlineLevel="0" collapsed="false">
      <c r="A2" s="0" t="n">
        <v>0</v>
      </c>
      <c r="B2" s="9" t="n">
        <v>0.000252345277453289</v>
      </c>
      <c r="C2" s="0" t="n">
        <v>0</v>
      </c>
      <c r="D2" s="0" t="n">
        <v>0</v>
      </c>
      <c r="E2" s="9" t="n">
        <v>-6.482E-006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-0.001</v>
      </c>
      <c r="U2" s="0" t="n">
        <v>0</v>
      </c>
      <c r="V2" s="0" t="n">
        <v>0</v>
      </c>
      <c r="W2" s="0" t="n">
        <v>0</v>
      </c>
      <c r="X2" s="9" t="n">
        <v>-2.7224E-005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9" t="n">
        <v>-5.8338E-005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9" t="n">
        <v>-9.5933E-006</v>
      </c>
      <c r="AM2" s="0" t="n">
        <v>0</v>
      </c>
      <c r="AN2" s="0" t="n">
        <v>-0.001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-0.0829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-0.00118109589872716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9" t="n">
        <v>-0.00033261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f aca="false">0.00000036</f>
        <v>3.6E-007</v>
      </c>
      <c r="CP2" s="0" t="n">
        <f aca="false">0.00000036</f>
        <v>3.6E-007</v>
      </c>
      <c r="CQ2" s="0" t="n">
        <f aca="false">0.00000081</f>
        <v>8.1E-007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f aca="false">0.022/800</f>
        <v>2.75E-005</v>
      </c>
    </row>
    <row r="3" customFormat="false" ht="14.5" hidden="false" customHeight="false" outlineLevel="0" collapsed="false">
      <c r="A3" s="0" t="n">
        <v>0</v>
      </c>
      <c r="B3" s="0" t="n">
        <v>0</v>
      </c>
      <c r="C3" s="0" t="n">
        <v>907.18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-907.18</v>
      </c>
      <c r="DE3" s="0" t="n">
        <v>-907.18</v>
      </c>
      <c r="DF3" s="0" t="n">
        <v>-907.18</v>
      </c>
      <c r="DG3" s="0" t="n">
        <v>-907.18</v>
      </c>
      <c r="DH3" s="0" t="n">
        <v>-907.18</v>
      </c>
      <c r="DI3" s="0" t="n">
        <v>0</v>
      </c>
      <c r="DJ3" s="0" t="n">
        <v>-907.18</v>
      </c>
      <c r="DK3" s="0" t="n">
        <v>0</v>
      </c>
      <c r="DL3" s="0" t="n">
        <v>0</v>
      </c>
    </row>
    <row r="4" customFormat="false" ht="14.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907.18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</row>
    <row r="5" customFormat="false" ht="14.5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v>-0.0033554</v>
      </c>
      <c r="G5" s="0" t="n">
        <v>0</v>
      </c>
      <c r="H5" s="0" t="n">
        <v>-0.0033554</v>
      </c>
      <c r="I5" s="0" t="n">
        <v>0</v>
      </c>
      <c r="J5" s="0" t="n">
        <v>-1.043</v>
      </c>
      <c r="K5" s="0" t="n">
        <v>0</v>
      </c>
      <c r="L5" s="0" t="n">
        <v>-0.62</v>
      </c>
      <c r="M5" s="0" t="n">
        <v>0</v>
      </c>
      <c r="N5" s="0" t="n">
        <v>0</v>
      </c>
      <c r="O5" s="0" t="n">
        <v>0</v>
      </c>
      <c r="P5" s="0" t="n">
        <v>-0.0033554</v>
      </c>
      <c r="Q5" s="0" t="n">
        <v>0</v>
      </c>
      <c r="R5" s="0" t="n">
        <v>0</v>
      </c>
      <c r="S5" s="0" t="n">
        <v>0</v>
      </c>
      <c r="T5" s="0" t="n">
        <v>-0.0033554</v>
      </c>
      <c r="U5" s="0" t="n">
        <v>0</v>
      </c>
      <c r="V5" s="0" t="n">
        <v>-0.011858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-0.0035793</v>
      </c>
      <c r="AE5" s="0" t="n">
        <v>-0.0161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-0.011858</v>
      </c>
      <c r="AK5" s="0" t="n">
        <v>0</v>
      </c>
      <c r="AL5" s="0" t="n">
        <v>0</v>
      </c>
      <c r="AM5" s="0" t="n">
        <v>0</v>
      </c>
      <c r="AN5" s="0" t="n">
        <v>-0.0033554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-0.044</v>
      </c>
      <c r="AX5" s="0" t="n">
        <v>0</v>
      </c>
      <c r="AY5" s="0" t="n">
        <v>0</v>
      </c>
      <c r="AZ5" s="0" t="n">
        <v>0</v>
      </c>
      <c r="BA5" s="0" t="n">
        <v>-0.011858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9" t="n">
        <v>-0.00088378</v>
      </c>
      <c r="BJ5" s="0" t="n">
        <v>0</v>
      </c>
      <c r="BK5" s="0" t="n">
        <v>-0.0035372</v>
      </c>
      <c r="BL5" s="0" t="n">
        <v>-0.00325359360366624</v>
      </c>
      <c r="BM5" s="0" t="n">
        <v>-0.00103</v>
      </c>
      <c r="BN5" s="0" t="n">
        <v>0</v>
      </c>
      <c r="BO5" s="9" t="n">
        <v>-0.0008055</v>
      </c>
      <c r="BP5" s="0" t="n">
        <v>-0.46079</v>
      </c>
      <c r="BQ5" s="0" t="n">
        <v>-0.001116</v>
      </c>
      <c r="BR5" s="0" t="n">
        <v>0</v>
      </c>
      <c r="BS5" s="0" t="n">
        <v>-0.010545</v>
      </c>
      <c r="BT5" s="0" t="n">
        <v>0</v>
      </c>
      <c r="BU5" s="0" t="n">
        <v>0</v>
      </c>
      <c r="BV5" s="0" t="n">
        <v>-0.011858</v>
      </c>
      <c r="BW5" s="0" t="n">
        <v>-0.024089151206002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</row>
    <row r="6" customFormat="false" ht="14.5" hidden="false" customHeight="false" outlineLevel="0" collapsed="false">
      <c r="A6" s="0" t="n">
        <v>0</v>
      </c>
      <c r="B6" s="9" t="n">
        <v>-1.14922534711027E-006</v>
      </c>
      <c r="C6" s="0" t="n">
        <v>0</v>
      </c>
      <c r="D6" s="0" t="n">
        <v>0</v>
      </c>
      <c r="E6" s="0" t="n">
        <v>0</v>
      </c>
      <c r="F6" s="0" t="n">
        <v>0.001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9" t="n">
        <v>-1.14922534711027E-006</v>
      </c>
      <c r="AA6" s="0" t="n">
        <v>0</v>
      </c>
      <c r="AB6" s="0" t="n">
        <v>0</v>
      </c>
      <c r="AC6" s="0" t="n">
        <v>0</v>
      </c>
      <c r="AD6" s="0" t="n">
        <v>0</v>
      </c>
      <c r="AE6" s="9" t="n">
        <v>-3.22E-008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9" t="n">
        <v>-4.87E-006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9" t="n">
        <v>-1.14922534711027E-006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9" t="n">
        <v>-1.14922534711027E-006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9" t="n">
        <v>-1.14922534711027E-006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</row>
    <row r="7" customFormat="false" ht="14.5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-0.946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-1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-1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-1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-0.29829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-1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-0.0036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</row>
    <row r="8" customFormat="false" ht="14.5" hidden="false" customHeight="false" outlineLevel="0" collapsed="false">
      <c r="A8" s="9" t="n">
        <v>-8.36E-007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9" t="n">
        <v>-3.5086E-008</v>
      </c>
      <c r="H8" s="0" t="n">
        <v>0.001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9" t="n">
        <v>-6.84208E-007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9" t="n">
        <v>-6.84E-007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9" t="n">
        <v>-1.88E-006</v>
      </c>
      <c r="AX8" s="9" t="n">
        <v>-4.75999999999999E-008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9" t="n">
        <v>-5.11E-008</v>
      </c>
      <c r="BF8" s="9" t="n">
        <v>-1.41E-006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9" t="n">
        <v>-9.14324581817386E-008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9" t="n">
        <v>-1.71252833382836E-008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f aca="false">-(0.0063*2)</f>
        <v>-0.0126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</row>
    <row r="9" customFormat="false" ht="14.5" hidden="false" customHeight="false" outlineLevel="0" collapsed="false">
      <c r="A9" s="0" t="n">
        <v>0</v>
      </c>
      <c r="B9" s="0" t="n">
        <v>-0.652170539921939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-0.041307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-0.041307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-0.652170539921939</v>
      </c>
      <c r="AA9" s="0" t="n">
        <v>0</v>
      </c>
      <c r="AB9" s="0" t="n">
        <v>0</v>
      </c>
      <c r="AC9" s="0" t="n">
        <v>0</v>
      </c>
      <c r="AD9" s="0" t="n">
        <v>-0.32643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-0.041307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-0.652170539921939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-0.0731515415194482</v>
      </c>
      <c r="BM9" s="0" t="n">
        <v>0</v>
      </c>
      <c r="BN9" s="0" t="n">
        <v>-0.652170539921939</v>
      </c>
      <c r="BO9" s="0" t="n">
        <v>0</v>
      </c>
      <c r="BP9" s="0" t="n">
        <v>0</v>
      </c>
      <c r="BQ9" s="0" t="n">
        <v>-0.013739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-0.145950648880244</v>
      </c>
      <c r="BX9" s="0" t="n">
        <v>-0.652170539921939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</row>
    <row r="10" customFormat="false" ht="14.5" hidden="false" customHeight="false" outlineLevel="0" collapsed="false">
      <c r="A10" s="9" t="n">
        <v>-0.000431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</v>
      </c>
      <c r="K10" s="0" t="n">
        <v>0</v>
      </c>
      <c r="L10" s="0" t="n">
        <v>-0.0081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-0.0117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-0.025421</v>
      </c>
      <c r="AE10" s="0" t="n">
        <v>-0.172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-22.7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9" t="n">
        <v>-3.58E-005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</row>
    <row r="11" customFormat="false" ht="14.5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-0.0052453</v>
      </c>
      <c r="G11" s="0" t="n">
        <v>0</v>
      </c>
      <c r="H11" s="0" t="n">
        <v>-0.0052453</v>
      </c>
      <c r="I11" s="0" t="n">
        <v>0</v>
      </c>
      <c r="J11" s="0" t="n">
        <v>0</v>
      </c>
      <c r="K11" s="0" t="n">
        <v>1</v>
      </c>
      <c r="L11" s="0" t="n">
        <v>-0.204</v>
      </c>
      <c r="M11" s="0" t="n">
        <v>0</v>
      </c>
      <c r="N11" s="0" t="n">
        <v>0</v>
      </c>
      <c r="O11" s="0" t="n">
        <v>0</v>
      </c>
      <c r="P11" s="0" t="n">
        <v>-0.0052453</v>
      </c>
      <c r="Q11" s="0" t="n">
        <v>0</v>
      </c>
      <c r="R11" s="0" t="n">
        <v>0</v>
      </c>
      <c r="S11" s="0" t="n">
        <v>0</v>
      </c>
      <c r="T11" s="0" t="n">
        <v>-0.0052453</v>
      </c>
      <c r="U11" s="0" t="n">
        <v>0</v>
      </c>
      <c r="V11" s="0" t="n">
        <v>-0.1985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-0.1985</v>
      </c>
      <c r="AK11" s="0" t="n">
        <v>0</v>
      </c>
      <c r="AL11" s="0" t="n">
        <v>0</v>
      </c>
      <c r="AM11" s="0" t="n">
        <v>0</v>
      </c>
      <c r="AN11" s="0" t="n">
        <v>-0.0052453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-0.1985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-0.0013815</v>
      </c>
      <c r="BJ11" s="0" t="n">
        <v>0</v>
      </c>
      <c r="BK11" s="0" t="n">
        <v>-0.05921</v>
      </c>
      <c r="BL11" s="0" t="n">
        <v>0</v>
      </c>
      <c r="BM11" s="0" t="n">
        <v>-0.011008</v>
      </c>
      <c r="BN11" s="0" t="n">
        <v>0</v>
      </c>
      <c r="BO11" s="0" t="n">
        <v>-0.0086088</v>
      </c>
      <c r="BP11" s="0" t="n">
        <v>0</v>
      </c>
      <c r="BQ11" s="0" t="n">
        <v>-0.0017446</v>
      </c>
      <c r="BR11" s="0" t="n">
        <v>0</v>
      </c>
      <c r="BS11" s="0" t="n">
        <v>-0.024604</v>
      </c>
      <c r="BT11" s="0" t="n">
        <v>0</v>
      </c>
      <c r="BU11" s="0" t="n">
        <v>0</v>
      </c>
      <c r="BV11" s="0" t="n">
        <v>-0.1985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-0.2</v>
      </c>
      <c r="CC11" s="0" t="n">
        <v>0</v>
      </c>
      <c r="CD11" s="0" t="n">
        <v>-0.0118</v>
      </c>
      <c r="CE11" s="0" t="n">
        <v>-0.0118</v>
      </c>
      <c r="CF11" s="0" t="n">
        <v>-0.0118</v>
      </c>
      <c r="CG11" s="0" t="n">
        <v>-0.0118</v>
      </c>
      <c r="CH11" s="0" t="n">
        <v>-0.0118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</row>
    <row r="12" customFormat="false" ht="14.5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-0.0169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</row>
    <row r="13" customFormat="false" ht="14.5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1.45996468992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-29.1992937984</v>
      </c>
      <c r="CU13" s="0" t="n">
        <v>-29.1992937984</v>
      </c>
      <c r="CV13" s="0" t="n">
        <v>-29.1992937984</v>
      </c>
      <c r="CW13" s="0" t="n">
        <v>-29.1992937984</v>
      </c>
      <c r="CX13" s="0" t="n">
        <v>-29.1992937984</v>
      </c>
      <c r="CY13" s="0" t="n">
        <v>-29.1992937984</v>
      </c>
      <c r="CZ13" s="0" t="n">
        <v>-29.1992937984</v>
      </c>
      <c r="DA13" s="0" t="n">
        <v>-29.1992937984</v>
      </c>
      <c r="DB13" s="0" t="n">
        <v>-29.1992937984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-29.1992937984</v>
      </c>
      <c r="DJ13" s="0" t="n">
        <v>0</v>
      </c>
      <c r="DK13" s="0" t="n">
        <v>0</v>
      </c>
      <c r="DL13" s="0" t="n">
        <v>0</v>
      </c>
    </row>
    <row r="14" customFormat="false" ht="14.5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0.00379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</row>
    <row r="15" customFormat="false" ht="14.5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3.6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</row>
    <row r="16" customFormat="false" ht="14.5" hidden="false" customHeight="false" outlineLevel="0" collapsed="false">
      <c r="A16" s="9" t="n">
        <v>-8.7E-007</v>
      </c>
      <c r="B16" s="9" t="n">
        <v>-2.72297571929317E-005</v>
      </c>
      <c r="C16" s="0" t="n">
        <v>0</v>
      </c>
      <c r="D16" s="0" t="n">
        <v>0</v>
      </c>
      <c r="E16" s="0" t="n">
        <v>0</v>
      </c>
      <c r="F16" s="0" t="n">
        <v>0</v>
      </c>
      <c r="G16" s="9" t="n">
        <v>-3.653E-008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0.001</v>
      </c>
      <c r="Q16" s="0" t="n">
        <v>0</v>
      </c>
      <c r="R16" s="9" t="n">
        <v>-7.98118013715448E-007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9" t="n">
        <v>-2.72297571929317E-005</v>
      </c>
      <c r="AA16" s="0" t="n">
        <v>0</v>
      </c>
      <c r="AB16" s="0" t="n">
        <v>0</v>
      </c>
      <c r="AC16" s="0" t="n">
        <v>0</v>
      </c>
      <c r="AD16" s="9" t="n">
        <v>-6.9398E-007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9" t="n">
        <v>-7.98E-007</v>
      </c>
      <c r="AN16" s="0" t="n">
        <v>0</v>
      </c>
      <c r="AO16" s="0" t="n">
        <v>0</v>
      </c>
      <c r="AP16" s="9" t="n">
        <v>-0.000111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9" t="n">
        <v>-4.96E-008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9" t="n">
        <v>-1.44999999999999E-006</v>
      </c>
      <c r="BG16" s="9" t="n">
        <v>-2.72297571929317E-005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9" t="n">
        <v>-2.72E-005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9" t="n">
        <v>-2.72297571929317E-005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</row>
    <row r="17" customFormat="false" ht="14.5" hidden="false" customHeight="false" outlineLevel="0" collapsed="false">
      <c r="A17" s="0" t="n">
        <v>0</v>
      </c>
      <c r="B17" s="0" t="n">
        <v>-0.515190550754008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-0.056574</v>
      </c>
      <c r="H17" s="0" t="n">
        <v>0</v>
      </c>
      <c r="I17" s="0" t="n">
        <v>-0.05364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-3.6</v>
      </c>
      <c r="P17" s="0" t="n">
        <v>0</v>
      </c>
      <c r="Q17" s="0" t="n">
        <v>3.6</v>
      </c>
      <c r="R17" s="0" t="n">
        <v>-0.140427939322477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-0.11984126984127</v>
      </c>
      <c r="X17" s="0" t="n">
        <v>0</v>
      </c>
      <c r="Y17" s="0" t="n">
        <v>0</v>
      </c>
      <c r="Z17" s="0" t="n">
        <v>-0.515190550754008</v>
      </c>
      <c r="AA17" s="0" t="n">
        <v>0</v>
      </c>
      <c r="AB17" s="0" t="n">
        <v>0</v>
      </c>
      <c r="AC17" s="0" t="n">
        <v>0</v>
      </c>
      <c r="AD17" s="0" t="n">
        <v>-2.2644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-0.1404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-0.07668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-0.515190550754008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-0.283590978365368</v>
      </c>
      <c r="BM17" s="0" t="n">
        <v>0</v>
      </c>
      <c r="BN17" s="0" t="n">
        <v>-0.514799999999999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-0.366947949719052</v>
      </c>
      <c r="BX17" s="0" t="n">
        <v>-0.515190550754008</v>
      </c>
      <c r="BY17" s="0" t="n">
        <v>-2</v>
      </c>
      <c r="BZ17" s="0" t="n">
        <v>-2.12</v>
      </c>
      <c r="CA17" s="0" t="n">
        <v>-1.77</v>
      </c>
      <c r="CB17" s="0" t="n">
        <v>-6.5808</v>
      </c>
      <c r="CC17" s="0" t="n">
        <v>-11.2</v>
      </c>
      <c r="CD17" s="0" t="n">
        <v>-2.376</v>
      </c>
      <c r="CE17" s="0" t="n">
        <v>-2.376</v>
      </c>
      <c r="CF17" s="0" t="n">
        <v>-2.376</v>
      </c>
      <c r="CG17" s="0" t="n">
        <v>-2.376</v>
      </c>
      <c r="CH17" s="0" t="n">
        <v>-2.376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-4</v>
      </c>
      <c r="CO17" s="0" t="n">
        <v>-2.16</v>
      </c>
      <c r="CP17" s="0" t="n">
        <v>-2.16</v>
      </c>
      <c r="CQ17" s="0" t="n">
        <v>-2.5</v>
      </c>
      <c r="CR17" s="0" t="n">
        <v>-2.4</v>
      </c>
      <c r="CS17" s="0" t="n">
        <v>-2.9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1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-1.2</v>
      </c>
      <c r="DL17" s="0" t="n">
        <v>-0.28</v>
      </c>
    </row>
    <row r="18" customFormat="false" ht="14.5" hidden="false" customHeight="false" outlineLevel="0" collapsed="false">
      <c r="A18" s="0" t="n">
        <v>0</v>
      </c>
      <c r="B18" s="0" t="n">
        <v>-1.01848017868973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-1.01848017868973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-1.01848017868973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-1.018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-1.01848017868973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</row>
    <row r="19" customFormat="false" ht="14.5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-0.028425</v>
      </c>
      <c r="G19" s="0" t="n">
        <v>0</v>
      </c>
      <c r="H19" s="0" t="n">
        <v>-0.028425</v>
      </c>
      <c r="I19" s="0" t="n">
        <v>0</v>
      </c>
      <c r="J19" s="0" t="n">
        <v>-0.12662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-0.028425</v>
      </c>
      <c r="Q19" s="0" t="n">
        <v>0</v>
      </c>
      <c r="R19" s="0" t="n">
        <v>0</v>
      </c>
      <c r="S19" s="0" t="n">
        <v>1</v>
      </c>
      <c r="T19" s="0" t="n">
        <v>-0.028425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-0.0035793</v>
      </c>
      <c r="AE19" s="0" t="n">
        <v>-0.0241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-0.028425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-0.0074867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-0.055949</v>
      </c>
      <c r="BQ19" s="0" t="n">
        <v>-0.0094543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</row>
    <row r="20" customFormat="false" ht="14.5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9" t="n">
        <v>-3.6995E-008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9" t="n">
        <v>-1.2928412292199E-006</v>
      </c>
      <c r="S20" s="0" t="n">
        <v>0</v>
      </c>
      <c r="T20" s="0" t="n">
        <v>0.001</v>
      </c>
      <c r="U20" s="0" t="n">
        <v>0</v>
      </c>
      <c r="V20" s="0" t="n">
        <v>0</v>
      </c>
      <c r="W20" s="9" t="n">
        <v>-1.009624E-005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9" t="n">
        <v>-1.29E-006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9" t="n">
        <v>-6.85999999999999E-006</v>
      </c>
      <c r="AX20" s="9" t="n">
        <v>-5.02E-008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9" t="n">
        <v>-7.94018715788783E-008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9" t="n">
        <v>-1.48719565832463E-008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</row>
    <row r="21" customFormat="false" ht="14.5" hidden="false" customHeight="false" outlineLevel="0" collapsed="false">
      <c r="A21" s="0" t="n">
        <v>-0.13932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-0.18252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3.6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-0.24408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-14688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-0.04392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-0.015228</v>
      </c>
      <c r="BF21" s="0" t="n">
        <v>-0.19188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</row>
    <row r="22" customFormat="false" ht="14.5" hidden="false" customHeight="false" outlineLevel="0" collapsed="false">
      <c r="A22" s="9" t="n">
        <v>-0.000162</v>
      </c>
      <c r="B22" s="0" t="n">
        <v>-0.0111079230742684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-0.025476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-0.0327731931018355</v>
      </c>
      <c r="S22" s="0" t="n">
        <v>0</v>
      </c>
      <c r="T22" s="0" t="n">
        <v>0</v>
      </c>
      <c r="U22" s="0" t="n">
        <v>0</v>
      </c>
      <c r="V22" s="0" t="n">
        <v>1</v>
      </c>
      <c r="W22" s="0" t="n">
        <v>-0.024783519</v>
      </c>
      <c r="X22" s="0" t="n">
        <v>0</v>
      </c>
      <c r="Y22" s="0" t="n">
        <v>0</v>
      </c>
      <c r="Z22" s="0" t="n">
        <v>-0.0111079230742684</v>
      </c>
      <c r="AA22" s="0" t="n">
        <v>0</v>
      </c>
      <c r="AB22" s="0" t="n">
        <v>0</v>
      </c>
      <c r="AC22" s="0" t="n">
        <v>0</v>
      </c>
      <c r="AD22" s="0" t="n">
        <v>-0.11918</v>
      </c>
      <c r="AE22" s="0" t="n">
        <v>-0.021</v>
      </c>
      <c r="AF22" s="0" t="n">
        <v>0</v>
      </c>
      <c r="AG22" s="0" t="n">
        <v>0</v>
      </c>
      <c r="AH22" s="0" t="n">
        <v>0</v>
      </c>
      <c r="AI22" s="0" t="n">
        <v>-0.1875</v>
      </c>
      <c r="AJ22" s="0" t="n">
        <v>0</v>
      </c>
      <c r="AK22" s="0" t="n">
        <v>0</v>
      </c>
      <c r="AL22" s="0" t="n">
        <v>0</v>
      </c>
      <c r="AM22" s="0" t="n">
        <v>-0.0328</v>
      </c>
      <c r="AN22" s="0" t="n">
        <v>0</v>
      </c>
      <c r="AO22" s="0" t="n">
        <v>0</v>
      </c>
      <c r="AP22" s="0" t="n">
        <v>-184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-0.00305</v>
      </c>
      <c r="AX22" s="0" t="n">
        <v>-0.0346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9" t="n">
        <v>-0.00014</v>
      </c>
      <c r="BF22" s="9" t="n">
        <v>-0.000251</v>
      </c>
      <c r="BG22" s="0" t="n">
        <v>-0.0111079230742684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-0.0111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-0.0111079230742684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0.01</v>
      </c>
      <c r="CP22" s="0" t="n">
        <v>0.01</v>
      </c>
      <c r="CQ22" s="0" t="n">
        <v>0.025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</row>
    <row r="23" customFormat="false" ht="14.5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1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-0.88982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</row>
    <row r="24" customFormat="false" ht="14.5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-0.0067592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1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-34</v>
      </c>
      <c r="AD24" s="0" t="n">
        <v>0</v>
      </c>
      <c r="AE24" s="0" t="n">
        <v>-0.0805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-27.9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-29.2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-0.0245900079007992</v>
      </c>
      <c r="BM24" s="0" t="n">
        <v>0</v>
      </c>
      <c r="BN24" s="0" t="n">
        <v>0</v>
      </c>
      <c r="BO24" s="0" t="n">
        <v>0</v>
      </c>
      <c r="BP24" s="0" t="n">
        <v>-0.0029866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-0.0308268250629624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-1.15848269972463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</row>
    <row r="25" customFormat="false" ht="14.5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1055.87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-390670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</row>
    <row r="26" customFormat="false" ht="14.5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-0.001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9" t="n">
        <v>0.000570086670859861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-0.832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f aca="false">0.022/800</f>
        <v>2.75E-005</v>
      </c>
    </row>
    <row r="27" customFormat="false" ht="14.5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0.00379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-0.00526455059710873</v>
      </c>
      <c r="DA27" s="0" t="n">
        <v>-0.00526455059710873</v>
      </c>
      <c r="DB27" s="0" t="n">
        <v>-0.00526455059710873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</row>
    <row r="28" customFormat="false" ht="14.5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-0.041307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-1.186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-1.186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-1.186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-0.35372</v>
      </c>
      <c r="BL28" s="0" t="n">
        <v>-1.52695656679049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-1.186</v>
      </c>
      <c r="BW28" s="0" t="n">
        <v>-1.22308452177517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</row>
    <row r="29" customFormat="false" ht="14.5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1000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9" t="n">
        <v>-119290000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</row>
    <row r="30" customFormat="false" ht="14.5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0.52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-0.39916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0.0023</v>
      </c>
      <c r="CP30" s="0" t="n">
        <v>0.0023</v>
      </c>
      <c r="CQ30" s="0" t="n">
        <v>0.000694</v>
      </c>
      <c r="CR30" s="0" t="n">
        <v>0.002</v>
      </c>
      <c r="CS30" s="0" t="n">
        <v>0.0022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</row>
    <row r="31" customFormat="false" ht="14.5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-0.0305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</row>
    <row r="32" customFormat="false" ht="14.5" hidden="false" customHeight="false" outlineLevel="0" collapsed="false">
      <c r="A32" s="0" t="n">
        <v>0</v>
      </c>
      <c r="B32" s="0" t="n">
        <v>0</v>
      </c>
      <c r="C32" s="0" t="n">
        <v>1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-0.0165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f aca="false">-0.373736957226982/0.13</f>
        <v>-2.87489967097678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</row>
    <row r="33" customFormat="false" ht="14.5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1993.2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-41730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</row>
    <row r="34" customFormat="false" ht="14.5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1060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-244.648</v>
      </c>
      <c r="CU34" s="0" t="n">
        <v>-244.648</v>
      </c>
      <c r="CV34" s="0" t="n">
        <v>-244.648</v>
      </c>
      <c r="CW34" s="0" t="n">
        <v>-244.648</v>
      </c>
      <c r="CX34" s="0" t="n">
        <v>-244.648</v>
      </c>
      <c r="CY34" s="0" t="n">
        <v>-244.648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-244.648</v>
      </c>
      <c r="DJ34" s="0" t="n">
        <v>0</v>
      </c>
      <c r="DK34" s="0" t="n">
        <v>0</v>
      </c>
      <c r="DL34" s="0" t="n">
        <v>0</v>
      </c>
    </row>
    <row r="35" customFormat="false" ht="14.5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3.6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-0.242609916345951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-0.169628476881723</v>
      </c>
      <c r="BX35" s="0" t="n">
        <v>0</v>
      </c>
      <c r="BY35" s="0" t="n">
        <v>-1.73</v>
      </c>
      <c r="BZ35" s="0" t="n">
        <v>-5.66</v>
      </c>
      <c r="CA35" s="0" t="n">
        <v>-1.18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</row>
    <row r="36" customFormat="false" ht="14.5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1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-0.10980001284586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</row>
    <row r="37" customFormat="false" ht="14.5" hidden="false" customHeight="false" outlineLevel="0" collapsed="false">
      <c r="A37" s="0" t="n">
        <v>0</v>
      </c>
      <c r="B37" s="9" t="n">
        <v>-0.000958091590684154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-0.78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9" t="n">
        <v>-0.000958091590684154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1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9" t="n">
        <v>-0.000958091590684154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9" t="n">
        <v>-0.000958091590684154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-0.0771899893068426</v>
      </c>
      <c r="BX37" s="9" t="n">
        <v>-0.000958091590684154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</row>
    <row r="38" customFormat="false" ht="14.5" hidden="false" customHeight="false" outlineLevel="0" collapsed="false">
      <c r="A38" s="0" t="n">
        <v>0</v>
      </c>
      <c r="B38" s="9" t="n">
        <v>-0.000288147846822302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-0.22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9" t="n">
        <v>-0.000288147846822302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9" t="n">
        <v>-0.000288147846822302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9" t="n">
        <v>-0.000288147846822302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-0.0232150343779978</v>
      </c>
      <c r="BX38" s="9" t="n">
        <v>-0.000288147846822302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</row>
    <row r="39" customFormat="false" ht="14.5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-0.74091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-1.01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</row>
    <row r="40" customFormat="false" ht="14.5" hidden="false" customHeight="false" outlineLevel="0" collapsed="false">
      <c r="A40" s="9" t="n">
        <v>-8.8E-006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9" t="n">
        <v>-9.45E-007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0.001</v>
      </c>
      <c r="AO40" s="0" t="n">
        <v>0</v>
      </c>
      <c r="AP40" s="0" t="n">
        <v>-0.0206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9" t="n">
        <v>-5.84E-007</v>
      </c>
      <c r="BF40" s="9" t="n">
        <v>-1.5E-005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</row>
    <row r="41" customFormat="false" ht="14.5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1060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-33475.1383846153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</v>
      </c>
      <c r="DJ41" s="0" t="n">
        <v>0</v>
      </c>
      <c r="DK41" s="0" t="n">
        <v>0</v>
      </c>
      <c r="DL41" s="0" t="n">
        <v>0</v>
      </c>
    </row>
    <row r="42" customFormat="false" ht="14.5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9" t="n">
        <v>-3.0391E-006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</row>
    <row r="43" customFormat="false" ht="14.5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1060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-4879.39444615384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</row>
    <row r="44" customFormat="false" ht="14.5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1.45996468992</v>
      </c>
      <c r="AS44" s="0" t="n">
        <v>0</v>
      </c>
      <c r="AT44" s="0" t="n">
        <v>0</v>
      </c>
      <c r="AU44" s="0" t="n">
        <v>-0.556050071254636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</row>
    <row r="45" customFormat="false" ht="14.5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1.45996468992</v>
      </c>
      <c r="AT45" s="0" t="n">
        <v>0</v>
      </c>
      <c r="AU45" s="0" t="n">
        <v>-0.649847727154979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</row>
    <row r="46" customFormat="false" ht="14.5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3787.5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-0.08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</row>
    <row r="47" customFormat="false" ht="14.5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1.45996468992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-483.24831236352</v>
      </c>
      <c r="BD47" s="0" t="n">
        <v>-483.24831236352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</row>
    <row r="48" customFormat="false" ht="14.5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-0.0916158445895986</v>
      </c>
      <c r="AV48" s="0" t="n">
        <v>1.45996468992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</row>
    <row r="49" customFormat="false" ht="14.5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-3.107</v>
      </c>
      <c r="CC49" s="0" t="n">
        <v>-6.8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</row>
    <row r="50" customFormat="false" ht="14.5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1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-0.949372020559606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</row>
    <row r="51" customFormat="false" ht="14.5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-1000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772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</row>
    <row r="52" customFormat="false" ht="14.5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-2500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-908</v>
      </c>
      <c r="AZ52" s="0" t="n">
        <v>1000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</row>
    <row r="53" customFormat="false" ht="14.5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-0.141842321962424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</row>
    <row r="54" customFormat="false" ht="14.5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43.2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-18.46</v>
      </c>
      <c r="CC54" s="0" t="n">
        <v>-10.2</v>
      </c>
      <c r="CD54" s="0" t="n">
        <v>-0.8101</v>
      </c>
      <c r="CE54" s="0" t="n">
        <v>-0.8101</v>
      </c>
      <c r="CF54" s="0" t="n">
        <v>-0.8101</v>
      </c>
      <c r="CG54" s="0" t="n">
        <v>-0.8101</v>
      </c>
      <c r="CH54" s="0" t="n">
        <v>-0.8101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</row>
    <row r="55" customFormat="false" ht="14.5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-889.0364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907.18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</row>
    <row r="56" customFormat="false" ht="14.5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889.0364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907.18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0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</row>
    <row r="57" customFormat="false" ht="14.5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-1.87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</row>
    <row r="58" customFormat="false" ht="14.5" hidden="false" customHeight="false" outlineLevel="0" collapsed="false">
      <c r="A58" s="0" t="n">
        <v>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1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-1</v>
      </c>
      <c r="BN58" s="0" t="n">
        <v>0</v>
      </c>
      <c r="BO58" s="0" t="n">
        <v>-0.78206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</row>
    <row r="59" customFormat="false" ht="14.5" hidden="false" customHeight="false" outlineLevel="0" collapsed="false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-0.001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9" t="n">
        <v>-8.8155E-006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9" t="n">
        <v>5.18260609872601E-005</v>
      </c>
      <c r="BH59" s="0" t="n">
        <v>-0.00379</v>
      </c>
      <c r="BI59" s="9" t="n">
        <v>-0.00026339</v>
      </c>
      <c r="BJ59" s="0" t="n">
        <v>-0.00379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</row>
    <row r="60" customFormat="false" ht="14.5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9" t="n">
        <v>-1.895E-006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0.00379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</row>
    <row r="61" customFormat="false" ht="14.5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-0.0204400342302268</v>
      </c>
      <c r="R61" s="0" t="n">
        <v>0</v>
      </c>
      <c r="S61" s="0" t="n">
        <v>0</v>
      </c>
      <c r="T61" s="0" t="n">
        <v>0</v>
      </c>
      <c r="U61" s="0" t="n">
        <v>-0.1116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3.6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-0.29</v>
      </c>
      <c r="BZ61" s="0" t="n">
        <v>-0.064</v>
      </c>
      <c r="CA61" s="0" t="n">
        <v>-0.21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</row>
    <row r="62" customFormat="false" ht="14.5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9" t="n">
        <v>-5.072244549E-005</v>
      </c>
      <c r="AS62" s="9" t="n">
        <v>-1.17489999999999E-005</v>
      </c>
      <c r="AT62" s="0" t="n">
        <v>0</v>
      </c>
      <c r="AU62" s="0" t="n">
        <v>0</v>
      </c>
      <c r="AV62" s="9" t="n">
        <v>-1.895E-006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0.00379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</row>
    <row r="63" customFormat="false" ht="14.5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-0.771651114708189</v>
      </c>
      <c r="R63" s="0" t="n">
        <v>0</v>
      </c>
      <c r="S63" s="0" t="n">
        <v>0</v>
      </c>
      <c r="T63" s="0" t="n">
        <v>0</v>
      </c>
      <c r="U63" s="0" t="n">
        <v>-0.6228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3.6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-1.48</v>
      </c>
      <c r="BZ63" s="0" t="n">
        <v>-2.02</v>
      </c>
      <c r="CA63" s="0" t="n">
        <v>-0.81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</row>
    <row r="64" customFormat="false" ht="14.5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1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-0.99</v>
      </c>
      <c r="BZ64" s="0" t="n">
        <v>-1.008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</row>
    <row r="65" customFormat="false" ht="14.5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9" t="n">
        <v>-0.000362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1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11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</row>
    <row r="66" customFormat="false" ht="14.5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-0.212187290702676</v>
      </c>
      <c r="BM66" s="0" t="n">
        <v>0</v>
      </c>
      <c r="BN66" s="0" t="n">
        <v>1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11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</row>
    <row r="67" customFormat="false" ht="14.5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-0.0704489185970762</v>
      </c>
      <c r="R67" s="0" t="n">
        <v>0</v>
      </c>
      <c r="S67" s="0" t="n">
        <v>0</v>
      </c>
      <c r="T67" s="0" t="n">
        <v>0</v>
      </c>
      <c r="U67" s="0" t="n">
        <v>-0.10332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3.6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11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v>0</v>
      </c>
      <c r="DD67" s="0" t="n">
        <v>0</v>
      </c>
      <c r="DE67" s="0" t="n">
        <v>0</v>
      </c>
      <c r="DF67" s="0" t="n">
        <v>0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0</v>
      </c>
      <c r="DL67" s="0" t="n">
        <v>0</v>
      </c>
    </row>
    <row r="68" customFormat="false" ht="14.5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-1.66497510682936</v>
      </c>
      <c r="R68" s="0" t="n">
        <v>0</v>
      </c>
      <c r="S68" s="0" t="n">
        <v>0</v>
      </c>
      <c r="T68" s="0" t="n">
        <v>0</v>
      </c>
      <c r="U68" s="0" t="n">
        <v>-1.962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3.6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11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0</v>
      </c>
      <c r="DC68" s="0" t="n">
        <v>0</v>
      </c>
      <c r="DD68" s="0" t="n">
        <v>0</v>
      </c>
      <c r="DE68" s="0" t="n">
        <v>0</v>
      </c>
      <c r="DF68" s="0" t="n">
        <v>0</v>
      </c>
      <c r="DG68" s="0" t="n">
        <v>0</v>
      </c>
      <c r="DH68" s="0" t="n">
        <v>0</v>
      </c>
      <c r="DI68" s="0" t="n">
        <v>0</v>
      </c>
      <c r="DJ68" s="0" t="n">
        <v>0</v>
      </c>
      <c r="DK68" s="0" t="n">
        <v>0</v>
      </c>
      <c r="DL68" s="0" t="n">
        <v>0</v>
      </c>
    </row>
    <row r="69" customFormat="false" ht="14.5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-0.00665480943357173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-1100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3.6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11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0</v>
      </c>
      <c r="DC69" s="0" t="n">
        <v>0</v>
      </c>
      <c r="DD69" s="0" t="n">
        <v>0</v>
      </c>
      <c r="DE69" s="0" t="n">
        <v>0</v>
      </c>
      <c r="DF69" s="0" t="n">
        <v>0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0</v>
      </c>
      <c r="DL69" s="0" t="n">
        <v>0</v>
      </c>
    </row>
    <row r="70" customFormat="false" ht="14.5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-0.704558671193494</v>
      </c>
      <c r="R70" s="0" t="n">
        <v>0</v>
      </c>
      <c r="S70" s="0" t="n">
        <v>0</v>
      </c>
      <c r="T70" s="0" t="n">
        <v>0</v>
      </c>
      <c r="U70" s="0" t="n">
        <v>-0.7776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3.6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  <c r="CM70" s="0" t="n">
        <v>0</v>
      </c>
      <c r="CN70" s="11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0</v>
      </c>
      <c r="DC70" s="0" t="n">
        <v>0</v>
      </c>
      <c r="DD70" s="0" t="n">
        <v>0</v>
      </c>
      <c r="DE70" s="0" t="n">
        <v>0</v>
      </c>
      <c r="DF70" s="0" t="n">
        <v>0</v>
      </c>
      <c r="DG70" s="0" t="n">
        <v>0</v>
      </c>
      <c r="DH70" s="0" t="n">
        <v>0</v>
      </c>
      <c r="DI70" s="0" t="n">
        <v>0</v>
      </c>
      <c r="DJ70" s="0" t="n">
        <v>0</v>
      </c>
      <c r="DK70" s="0" t="n">
        <v>0</v>
      </c>
      <c r="DL70" s="0" t="n">
        <v>0</v>
      </c>
    </row>
    <row r="71" customFormat="false" ht="14.5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-0.0173875663272367</v>
      </c>
      <c r="R71" s="0" t="n">
        <v>0</v>
      </c>
      <c r="S71" s="0" t="n">
        <v>0</v>
      </c>
      <c r="T71" s="0" t="n">
        <v>0</v>
      </c>
      <c r="U71" s="0" t="n">
        <v>-0.05688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3.6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11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0</v>
      </c>
      <c r="DA71" s="0" t="n">
        <v>0</v>
      </c>
      <c r="DB71" s="0" t="n">
        <v>0</v>
      </c>
      <c r="DC71" s="0" t="n">
        <v>0</v>
      </c>
      <c r="DD71" s="0" t="n">
        <v>0</v>
      </c>
      <c r="DE71" s="0" t="n">
        <v>0</v>
      </c>
      <c r="DF71" s="0" t="n">
        <v>0</v>
      </c>
      <c r="DG71" s="0" t="n">
        <v>0</v>
      </c>
      <c r="DH71" s="0" t="n">
        <v>0</v>
      </c>
      <c r="DI71" s="0" t="n">
        <v>0</v>
      </c>
      <c r="DJ71" s="0" t="n">
        <v>0</v>
      </c>
      <c r="DK71" s="0" t="n">
        <v>0</v>
      </c>
      <c r="DL71" s="0" t="n">
        <v>0</v>
      </c>
    </row>
    <row r="72" customFormat="false" ht="14.5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-4271.8636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1060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11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0</v>
      </c>
      <c r="DC72" s="0" t="n">
        <v>0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0</v>
      </c>
      <c r="DK72" s="0" t="n">
        <v>0</v>
      </c>
      <c r="DL72" s="0" t="n">
        <v>0</v>
      </c>
    </row>
    <row r="73" customFormat="false" ht="14.5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1</v>
      </c>
      <c r="CL73" s="0" t="n">
        <v>0</v>
      </c>
      <c r="CM73" s="0" t="n">
        <v>0</v>
      </c>
      <c r="CN73" s="11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</row>
    <row r="74" customFormat="false" ht="14.5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-12486.57422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1060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11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</row>
    <row r="75" customFormat="false" ht="14.5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-0.0121378329004437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1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11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0</v>
      </c>
      <c r="DL75" s="0" t="n">
        <v>0</v>
      </c>
    </row>
    <row r="76" customFormat="false" ht="14.5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1</v>
      </c>
      <c r="BX76" s="0" t="n">
        <v>0</v>
      </c>
      <c r="BY76" s="0" t="n">
        <v>0</v>
      </c>
      <c r="BZ76" s="0" t="n">
        <v>0</v>
      </c>
      <c r="CA76" s="0" t="n">
        <v>-0.996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11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</row>
    <row r="77" customFormat="false" ht="14.5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-0.001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9" t="n">
        <v>4.90831775366809E-005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11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0</v>
      </c>
      <c r="DL77" s="0" t="n">
        <v>0</v>
      </c>
    </row>
    <row r="78" customFormat="false" ht="14.5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1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-1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1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</row>
    <row r="79" customFormat="false" ht="14.5" hidden="false" customHeight="false" outlineLevel="0" collapsed="false">
      <c r="A79" s="0" t="n">
        <v>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1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-1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1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0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</row>
    <row r="80" customFormat="false" ht="14.5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1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-1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1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</row>
    <row r="81" customFormat="false" ht="14.5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1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-1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1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</row>
    <row r="82" customFormat="false" ht="14.5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1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-1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1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</row>
    <row r="83" customFormat="false" ht="14.5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1</v>
      </c>
      <c r="CE83" s="0" t="n">
        <v>1</v>
      </c>
      <c r="CF83" s="0" t="n">
        <v>1</v>
      </c>
      <c r="CG83" s="0" t="n">
        <v>1</v>
      </c>
      <c r="CH83" s="0" t="n">
        <v>1</v>
      </c>
      <c r="CI83" s="0" t="n">
        <v>1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</row>
    <row r="84" customFormat="false" ht="14.5" hidden="false" customHeight="false" outlineLevel="0" collapsed="false">
      <c r="A84" s="11" t="n">
        <v>0</v>
      </c>
      <c r="B84" s="11" t="n">
        <v>0</v>
      </c>
      <c r="C84" s="11" t="n">
        <v>0</v>
      </c>
      <c r="D84" s="11" t="n">
        <v>0</v>
      </c>
      <c r="E84" s="11" t="n">
        <v>0</v>
      </c>
      <c r="F84" s="11" t="n">
        <v>0</v>
      </c>
      <c r="G84" s="11" t="n">
        <v>0</v>
      </c>
      <c r="H84" s="11" t="n">
        <v>0</v>
      </c>
      <c r="I84" s="11" t="n">
        <v>0</v>
      </c>
      <c r="J84" s="11" t="n">
        <v>0</v>
      </c>
      <c r="L84" s="11" t="n">
        <v>0</v>
      </c>
      <c r="M84" s="11" t="n">
        <v>0</v>
      </c>
      <c r="N84" s="11" t="n">
        <v>0</v>
      </c>
      <c r="O84" s="11" t="n">
        <v>0</v>
      </c>
      <c r="P84" s="11" t="n">
        <v>0</v>
      </c>
      <c r="Q84" s="11" t="n">
        <v>0</v>
      </c>
      <c r="R84" s="11" t="n">
        <v>0</v>
      </c>
      <c r="S84" s="11" t="n">
        <v>0</v>
      </c>
      <c r="T84" s="11" t="n">
        <v>0</v>
      </c>
      <c r="U84" s="11" t="n">
        <v>0</v>
      </c>
      <c r="V84" s="11" t="n">
        <v>0</v>
      </c>
      <c r="W84" s="11" t="n">
        <v>0</v>
      </c>
      <c r="X84" s="11" t="n">
        <v>0</v>
      </c>
      <c r="Y84" s="11" t="n">
        <v>0</v>
      </c>
      <c r="Z84" s="11" t="n">
        <v>0</v>
      </c>
      <c r="AA84" s="11" t="n">
        <v>0</v>
      </c>
      <c r="AB84" s="11" t="n">
        <v>0</v>
      </c>
      <c r="AC84" s="11" t="n">
        <v>0</v>
      </c>
      <c r="AD84" s="11" t="n">
        <v>0</v>
      </c>
      <c r="AE84" s="11" t="n">
        <v>0</v>
      </c>
      <c r="AF84" s="11" t="n">
        <v>0</v>
      </c>
      <c r="AG84" s="11" t="n">
        <v>0</v>
      </c>
      <c r="AH84" s="11" t="n">
        <v>0</v>
      </c>
      <c r="AI84" s="11" t="n">
        <v>0</v>
      </c>
      <c r="AJ84" s="11" t="n">
        <v>0</v>
      </c>
      <c r="AK84" s="11" t="n">
        <v>0</v>
      </c>
      <c r="AL84" s="11" t="n">
        <v>0</v>
      </c>
      <c r="AM84" s="11" t="n">
        <v>0</v>
      </c>
      <c r="AN84" s="11" t="n">
        <v>0</v>
      </c>
      <c r="AO84" s="11" t="n">
        <v>0</v>
      </c>
      <c r="AP84" s="11" t="n">
        <v>0</v>
      </c>
      <c r="AQ84" s="11" t="n">
        <v>0</v>
      </c>
      <c r="AR84" s="11" t="n">
        <v>0</v>
      </c>
      <c r="AS84" s="11" t="n">
        <v>0</v>
      </c>
      <c r="AT84" s="11" t="n">
        <v>0</v>
      </c>
      <c r="AU84" s="11" t="n">
        <v>0</v>
      </c>
      <c r="AV84" s="11" t="n">
        <v>0</v>
      </c>
      <c r="AW84" s="11" t="n">
        <v>0</v>
      </c>
      <c r="AX84" s="11" t="n">
        <v>0</v>
      </c>
      <c r="AY84" s="11" t="n">
        <v>0</v>
      </c>
      <c r="AZ84" s="11" t="n">
        <v>0</v>
      </c>
      <c r="BA84" s="11" t="n">
        <v>0</v>
      </c>
      <c r="BB84" s="11" t="n">
        <v>0</v>
      </c>
      <c r="BC84" s="11" t="n">
        <v>0</v>
      </c>
      <c r="BD84" s="11" t="n">
        <v>0</v>
      </c>
      <c r="BE84" s="11" t="n">
        <v>0</v>
      </c>
      <c r="BF84" s="11" t="n">
        <v>0</v>
      </c>
      <c r="BG84" s="11" t="n">
        <v>0</v>
      </c>
      <c r="BH84" s="11" t="n">
        <v>0</v>
      </c>
      <c r="BI84" s="11" t="n">
        <v>0</v>
      </c>
      <c r="BJ84" s="11" t="n">
        <v>0</v>
      </c>
      <c r="BK84" s="11" t="n">
        <v>0</v>
      </c>
      <c r="BL84" s="11" t="n">
        <v>0</v>
      </c>
      <c r="BM84" s="11" t="n">
        <v>0</v>
      </c>
      <c r="BN84" s="11" t="n">
        <v>0</v>
      </c>
      <c r="BO84" s="11" t="n">
        <v>0</v>
      </c>
      <c r="BP84" s="11" t="n">
        <v>0</v>
      </c>
      <c r="BQ84" s="11" t="n">
        <v>0</v>
      </c>
      <c r="BR84" s="11" t="n">
        <v>0</v>
      </c>
      <c r="BS84" s="11" t="n">
        <v>0</v>
      </c>
      <c r="BT84" s="11" t="n">
        <v>0</v>
      </c>
      <c r="BU84" s="11" t="n">
        <v>0</v>
      </c>
      <c r="BV84" s="11" t="n">
        <v>0</v>
      </c>
      <c r="BW84" s="11" t="n">
        <v>0</v>
      </c>
      <c r="BX84" s="11" t="n">
        <v>0</v>
      </c>
      <c r="BY84" s="11" t="n">
        <v>0</v>
      </c>
      <c r="BZ84" s="11" t="n">
        <v>0</v>
      </c>
      <c r="CA84" s="11" t="n">
        <v>0</v>
      </c>
      <c r="CB84" s="11" t="n">
        <v>0</v>
      </c>
      <c r="CC84" s="11" t="n">
        <v>0</v>
      </c>
      <c r="CD84" s="0" t="n">
        <f aca="false">1000/7.62</f>
        <v>131.233595800525</v>
      </c>
      <c r="CE84" s="11" t="n">
        <v>0</v>
      </c>
      <c r="CF84" s="11" t="n">
        <v>0</v>
      </c>
      <c r="CG84" s="11" t="n">
        <v>0</v>
      </c>
      <c r="CH84" s="11" t="n">
        <v>0</v>
      </c>
      <c r="CI84" s="0" t="n">
        <v>-20</v>
      </c>
      <c r="CJ84" s="11" t="n">
        <v>0</v>
      </c>
      <c r="CK84" s="11" t="n">
        <v>0</v>
      </c>
      <c r="CL84" s="11" t="n">
        <v>0</v>
      </c>
      <c r="CM84" s="11" t="n">
        <v>0</v>
      </c>
      <c r="CN84" s="11" t="n">
        <v>0</v>
      </c>
      <c r="CO84" s="11" t="n">
        <v>0</v>
      </c>
      <c r="CP84" s="11" t="n">
        <v>0</v>
      </c>
      <c r="CQ84" s="11" t="n">
        <v>0</v>
      </c>
      <c r="CR84" s="11" t="n">
        <v>0</v>
      </c>
      <c r="CS84" s="11" t="n">
        <v>0</v>
      </c>
      <c r="CT84" s="11" t="n">
        <v>0</v>
      </c>
      <c r="CU84" s="11" t="n">
        <v>0</v>
      </c>
      <c r="CV84" s="11" t="n">
        <v>0</v>
      </c>
      <c r="CW84" s="11" t="n">
        <v>0</v>
      </c>
      <c r="CX84" s="11" t="n">
        <v>0</v>
      </c>
      <c r="CY84" s="11" t="n">
        <v>0</v>
      </c>
      <c r="CZ84" s="11" t="n">
        <v>0</v>
      </c>
      <c r="DA84" s="11" t="n">
        <v>0</v>
      </c>
      <c r="DB84" s="11" t="n">
        <v>0</v>
      </c>
      <c r="DC84" s="11" t="n">
        <v>0</v>
      </c>
      <c r="DD84" s="11" t="n">
        <v>0</v>
      </c>
      <c r="DE84" s="11" t="n">
        <v>0</v>
      </c>
      <c r="DF84" s="11" t="n">
        <v>0</v>
      </c>
      <c r="DG84" s="11" t="n">
        <v>0</v>
      </c>
      <c r="DH84" s="11" t="n">
        <v>0</v>
      </c>
      <c r="DI84" s="11" t="n">
        <v>0</v>
      </c>
      <c r="DJ84" s="11" t="n">
        <v>0</v>
      </c>
      <c r="DK84" s="11" t="n">
        <v>0</v>
      </c>
      <c r="DL84" s="11" t="n">
        <v>0</v>
      </c>
    </row>
    <row r="85" customFormat="false" ht="14.5" hidden="false" customHeight="false" outlineLevel="0" collapsed="false">
      <c r="A85" s="11" t="n">
        <v>0</v>
      </c>
      <c r="B85" s="11" t="n">
        <v>0</v>
      </c>
      <c r="C85" s="11" t="n">
        <v>0</v>
      </c>
      <c r="D85" s="11" t="n">
        <v>0</v>
      </c>
      <c r="E85" s="11" t="n">
        <v>0</v>
      </c>
      <c r="F85" s="11" t="n">
        <v>0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11" t="n">
        <v>0</v>
      </c>
      <c r="N85" s="11" t="n">
        <v>0</v>
      </c>
      <c r="O85" s="11" t="n">
        <v>0</v>
      </c>
      <c r="P85" s="11" t="n">
        <v>0</v>
      </c>
      <c r="Q85" s="11" t="n">
        <v>0</v>
      </c>
      <c r="R85" s="11" t="n">
        <v>0</v>
      </c>
      <c r="S85" s="11" t="n">
        <v>0</v>
      </c>
      <c r="T85" s="11" t="n">
        <v>0</v>
      </c>
      <c r="U85" s="11" t="n">
        <v>0</v>
      </c>
      <c r="V85" s="11" t="n">
        <v>0</v>
      </c>
      <c r="W85" s="11" t="n">
        <v>0</v>
      </c>
      <c r="X85" s="11" t="n">
        <v>0</v>
      </c>
      <c r="Y85" s="11" t="n">
        <v>0</v>
      </c>
      <c r="Z85" s="11" t="n">
        <v>0</v>
      </c>
      <c r="AA85" s="11" t="n">
        <v>0</v>
      </c>
      <c r="AB85" s="11" t="n">
        <v>0</v>
      </c>
      <c r="AC85" s="11" t="n">
        <v>0</v>
      </c>
      <c r="AD85" s="11" t="n">
        <v>0</v>
      </c>
      <c r="AE85" s="11" t="n">
        <v>0</v>
      </c>
      <c r="AF85" s="11" t="n">
        <v>0</v>
      </c>
      <c r="AG85" s="11" t="n">
        <v>0</v>
      </c>
      <c r="AH85" s="11" t="n">
        <v>0</v>
      </c>
      <c r="AI85" s="11" t="n">
        <v>0</v>
      </c>
      <c r="AJ85" s="11" t="n">
        <v>0</v>
      </c>
      <c r="AK85" s="11" t="n">
        <v>0</v>
      </c>
      <c r="AL85" s="11" t="n">
        <v>0</v>
      </c>
      <c r="AM85" s="11" t="n">
        <v>0</v>
      </c>
      <c r="AN85" s="11" t="n">
        <v>0</v>
      </c>
      <c r="AO85" s="11" t="n">
        <v>0</v>
      </c>
      <c r="AP85" s="11" t="n">
        <v>0</v>
      </c>
      <c r="AQ85" s="11" t="n">
        <v>0</v>
      </c>
      <c r="AR85" s="11" t="n">
        <v>0</v>
      </c>
      <c r="AS85" s="11" t="n">
        <v>0</v>
      </c>
      <c r="AT85" s="11" t="n">
        <v>0</v>
      </c>
      <c r="AU85" s="11" t="n">
        <v>0</v>
      </c>
      <c r="AV85" s="11" t="n">
        <v>0</v>
      </c>
      <c r="AW85" s="11" t="n">
        <v>0</v>
      </c>
      <c r="AX85" s="11" t="n">
        <v>0</v>
      </c>
      <c r="AY85" s="11" t="n">
        <v>0</v>
      </c>
      <c r="AZ85" s="11" t="n">
        <v>0</v>
      </c>
      <c r="BA85" s="11" t="n">
        <v>0</v>
      </c>
      <c r="BB85" s="11" t="n">
        <v>0</v>
      </c>
      <c r="BC85" s="11" t="n">
        <v>0</v>
      </c>
      <c r="BD85" s="11" t="n">
        <v>0</v>
      </c>
      <c r="BE85" s="11" t="n">
        <v>0</v>
      </c>
      <c r="BF85" s="11" t="n">
        <v>0</v>
      </c>
      <c r="BG85" s="11" t="n">
        <v>0</v>
      </c>
      <c r="BH85" s="11" t="n">
        <v>0</v>
      </c>
      <c r="BI85" s="11" t="n">
        <v>0</v>
      </c>
      <c r="BJ85" s="11" t="n">
        <v>0</v>
      </c>
      <c r="BK85" s="11" t="n">
        <v>0</v>
      </c>
      <c r="BL85" s="11" t="n">
        <v>0</v>
      </c>
      <c r="BM85" s="11" t="n">
        <v>0</v>
      </c>
      <c r="BN85" s="11" t="n">
        <v>0</v>
      </c>
      <c r="BO85" s="11" t="n">
        <v>0</v>
      </c>
      <c r="BP85" s="11" t="n">
        <v>0</v>
      </c>
      <c r="BQ85" s="11" t="n">
        <v>0</v>
      </c>
      <c r="BR85" s="11" t="n">
        <v>0</v>
      </c>
      <c r="BS85" s="11" t="n">
        <v>0</v>
      </c>
      <c r="BT85" s="11" t="n">
        <v>0</v>
      </c>
      <c r="BU85" s="11" t="n">
        <v>0</v>
      </c>
      <c r="BV85" s="11" t="n">
        <v>0</v>
      </c>
      <c r="BW85" s="11" t="n">
        <v>0</v>
      </c>
      <c r="BX85" s="11" t="n">
        <v>0</v>
      </c>
      <c r="BY85" s="11" t="n">
        <v>0</v>
      </c>
      <c r="BZ85" s="11" t="n">
        <v>0</v>
      </c>
      <c r="CA85" s="11" t="n">
        <v>0</v>
      </c>
      <c r="CB85" s="11" t="n">
        <v>0</v>
      </c>
      <c r="CC85" s="11" t="n">
        <v>0</v>
      </c>
      <c r="CD85" s="11" t="n">
        <v>0</v>
      </c>
      <c r="CE85" s="0" t="n">
        <f aca="false">1000/43.2</f>
        <v>23.1481481481481</v>
      </c>
      <c r="CF85" s="11" t="n">
        <v>0</v>
      </c>
      <c r="CG85" s="11" t="n">
        <v>0</v>
      </c>
      <c r="CH85" s="11" t="n">
        <v>0</v>
      </c>
      <c r="CI85" s="0" t="n">
        <v>-30</v>
      </c>
      <c r="CJ85" s="11" t="n">
        <v>0</v>
      </c>
      <c r="CK85" s="11" t="n">
        <v>0</v>
      </c>
      <c r="CL85" s="11" t="n">
        <v>0</v>
      </c>
      <c r="CM85" s="11" t="n">
        <v>0</v>
      </c>
      <c r="CN85" s="11" t="n">
        <v>0</v>
      </c>
      <c r="CO85" s="11" t="n">
        <v>0</v>
      </c>
      <c r="CP85" s="11" t="n">
        <v>0</v>
      </c>
      <c r="CQ85" s="11" t="n">
        <v>0</v>
      </c>
      <c r="CR85" s="11" t="n">
        <v>0</v>
      </c>
      <c r="CS85" s="11" t="n">
        <v>0</v>
      </c>
      <c r="CT85" s="11" t="n">
        <v>0</v>
      </c>
      <c r="CU85" s="11" t="n">
        <v>0</v>
      </c>
      <c r="CV85" s="11" t="n">
        <v>0</v>
      </c>
      <c r="CW85" s="11" t="n">
        <v>0</v>
      </c>
      <c r="CX85" s="11" t="n">
        <v>0</v>
      </c>
      <c r="CY85" s="11" t="n">
        <v>0</v>
      </c>
      <c r="CZ85" s="11" t="n">
        <v>0</v>
      </c>
      <c r="DA85" s="11" t="n">
        <v>0</v>
      </c>
      <c r="DB85" s="11" t="n">
        <v>0</v>
      </c>
      <c r="DC85" s="11" t="n">
        <v>0</v>
      </c>
      <c r="DD85" s="11" t="n">
        <v>0</v>
      </c>
      <c r="DE85" s="11" t="n">
        <v>0</v>
      </c>
      <c r="DF85" s="11" t="n">
        <v>0</v>
      </c>
      <c r="DG85" s="11" t="n">
        <v>0</v>
      </c>
      <c r="DH85" s="11" t="n">
        <v>0</v>
      </c>
      <c r="DI85" s="11" t="n">
        <v>0</v>
      </c>
      <c r="DJ85" s="11" t="n">
        <v>0</v>
      </c>
      <c r="DK85" s="11" t="n">
        <v>0</v>
      </c>
      <c r="DL85" s="11" t="n">
        <v>0</v>
      </c>
    </row>
    <row r="86" customFormat="false" ht="14.5" hidden="false" customHeight="false" outlineLevel="0" collapsed="false">
      <c r="A86" s="11" t="n">
        <v>0</v>
      </c>
      <c r="B86" s="11" t="n">
        <v>0</v>
      </c>
      <c r="C86" s="11" t="n">
        <v>0</v>
      </c>
      <c r="D86" s="11" t="n">
        <v>0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0</v>
      </c>
      <c r="J86" s="11" t="n">
        <v>0</v>
      </c>
      <c r="K86" s="11" t="n">
        <v>0</v>
      </c>
      <c r="L86" s="11" t="n">
        <v>0</v>
      </c>
      <c r="M86" s="11" t="n">
        <v>0</v>
      </c>
      <c r="N86" s="11" t="n">
        <v>0</v>
      </c>
      <c r="O86" s="11" t="n">
        <v>0</v>
      </c>
      <c r="P86" s="11" t="n">
        <v>0</v>
      </c>
      <c r="Q86" s="11" t="n">
        <v>0</v>
      </c>
      <c r="R86" s="11" t="n">
        <v>0</v>
      </c>
      <c r="S86" s="11" t="n">
        <v>0</v>
      </c>
      <c r="T86" s="11" t="n">
        <v>0</v>
      </c>
      <c r="U86" s="11" t="n">
        <v>0</v>
      </c>
      <c r="V86" s="11" t="n">
        <v>0</v>
      </c>
      <c r="W86" s="11" t="n">
        <v>0</v>
      </c>
      <c r="X86" s="11" t="n">
        <v>0</v>
      </c>
      <c r="Y86" s="11" t="n">
        <v>0</v>
      </c>
      <c r="Z86" s="11" t="n">
        <v>0</v>
      </c>
      <c r="AA86" s="11" t="n">
        <v>0</v>
      </c>
      <c r="AB86" s="11" t="n">
        <v>0</v>
      </c>
      <c r="AC86" s="11" t="n">
        <v>0</v>
      </c>
      <c r="AD86" s="11" t="n">
        <v>0</v>
      </c>
      <c r="AE86" s="11" t="n">
        <v>0</v>
      </c>
      <c r="AF86" s="11" t="n">
        <v>0</v>
      </c>
      <c r="AG86" s="11" t="n">
        <v>0</v>
      </c>
      <c r="AH86" s="11" t="n">
        <v>0</v>
      </c>
      <c r="AI86" s="11" t="n">
        <v>0</v>
      </c>
      <c r="AJ86" s="11" t="n">
        <v>0</v>
      </c>
      <c r="AK86" s="11" t="n">
        <v>0</v>
      </c>
      <c r="AL86" s="11" t="n">
        <v>0</v>
      </c>
      <c r="AM86" s="11" t="n">
        <v>0</v>
      </c>
      <c r="AN86" s="11" t="n">
        <v>0</v>
      </c>
      <c r="AO86" s="11" t="n">
        <v>0</v>
      </c>
      <c r="AP86" s="11" t="n">
        <v>0</v>
      </c>
      <c r="AQ86" s="11" t="n">
        <v>0</v>
      </c>
      <c r="AR86" s="11" t="n">
        <v>0</v>
      </c>
      <c r="AS86" s="11" t="n">
        <v>0</v>
      </c>
      <c r="AT86" s="11" t="n">
        <v>0</v>
      </c>
      <c r="AU86" s="11" t="n">
        <v>0</v>
      </c>
      <c r="AV86" s="11" t="n">
        <v>0</v>
      </c>
      <c r="AW86" s="11" t="n">
        <v>0</v>
      </c>
      <c r="AX86" s="11" t="n">
        <v>0</v>
      </c>
      <c r="AY86" s="11" t="n">
        <v>0</v>
      </c>
      <c r="AZ86" s="11" t="n">
        <v>0</v>
      </c>
      <c r="BA86" s="11" t="n">
        <v>0</v>
      </c>
      <c r="BB86" s="11" t="n">
        <v>0</v>
      </c>
      <c r="BC86" s="11" t="n">
        <v>0</v>
      </c>
      <c r="BD86" s="11" t="n">
        <v>0</v>
      </c>
      <c r="BE86" s="11" t="n">
        <v>0</v>
      </c>
      <c r="BF86" s="11" t="n">
        <v>0</v>
      </c>
      <c r="BG86" s="11" t="n">
        <v>0</v>
      </c>
      <c r="BH86" s="11" t="n">
        <v>0</v>
      </c>
      <c r="BI86" s="11" t="n">
        <v>0</v>
      </c>
      <c r="BJ86" s="11" t="n">
        <v>0</v>
      </c>
      <c r="BK86" s="11" t="n">
        <v>0</v>
      </c>
      <c r="BL86" s="11" t="n">
        <v>0</v>
      </c>
      <c r="BM86" s="11" t="n">
        <v>0</v>
      </c>
      <c r="BN86" s="11" t="n">
        <v>0</v>
      </c>
      <c r="BO86" s="11" t="n">
        <v>0</v>
      </c>
      <c r="BP86" s="11" t="n">
        <v>0</v>
      </c>
      <c r="BQ86" s="11" t="n">
        <v>0</v>
      </c>
      <c r="BR86" s="11" t="n">
        <v>0</v>
      </c>
      <c r="BS86" s="11" t="n">
        <v>0</v>
      </c>
      <c r="BT86" s="11" t="n">
        <v>0</v>
      </c>
      <c r="BU86" s="11" t="n">
        <v>0</v>
      </c>
      <c r="BV86" s="11" t="n">
        <v>0</v>
      </c>
      <c r="BW86" s="11" t="n">
        <v>0</v>
      </c>
      <c r="BX86" s="11" t="n">
        <v>0</v>
      </c>
      <c r="BY86" s="11" t="n">
        <v>0</v>
      </c>
      <c r="BZ86" s="11" t="n">
        <v>0</v>
      </c>
      <c r="CA86" s="11" t="n">
        <v>0</v>
      </c>
      <c r="CB86" s="11" t="n">
        <v>0</v>
      </c>
      <c r="CC86" s="11" t="n">
        <v>0</v>
      </c>
      <c r="CD86" s="11" t="n">
        <v>0</v>
      </c>
      <c r="CE86" s="11" t="n">
        <v>0</v>
      </c>
      <c r="CF86" s="0" t="n">
        <f aca="false">1000/226</f>
        <v>4.42477876106195</v>
      </c>
      <c r="CG86" s="11" t="n">
        <v>0</v>
      </c>
      <c r="CH86" s="11" t="n">
        <v>0</v>
      </c>
      <c r="CI86" s="0" t="n">
        <v>-20</v>
      </c>
      <c r="CJ86" s="11" t="n">
        <v>0</v>
      </c>
      <c r="CK86" s="11" t="n">
        <v>0</v>
      </c>
      <c r="CL86" s="11" t="n">
        <v>0</v>
      </c>
      <c r="CM86" s="11" t="n">
        <v>0</v>
      </c>
      <c r="CN86" s="11" t="n">
        <v>0</v>
      </c>
      <c r="CO86" s="11" t="n">
        <v>0</v>
      </c>
      <c r="CP86" s="11" t="n">
        <v>0</v>
      </c>
      <c r="CQ86" s="11" t="n">
        <v>0</v>
      </c>
      <c r="CR86" s="11" t="n">
        <v>0</v>
      </c>
      <c r="CS86" s="11" t="n">
        <v>0</v>
      </c>
      <c r="CT86" s="11" t="n">
        <v>0</v>
      </c>
      <c r="CU86" s="11" t="n">
        <v>0</v>
      </c>
      <c r="CV86" s="11" t="n">
        <v>0</v>
      </c>
      <c r="CW86" s="11" t="n">
        <v>0</v>
      </c>
      <c r="CX86" s="11" t="n">
        <v>0</v>
      </c>
      <c r="CY86" s="11" t="n">
        <v>0</v>
      </c>
      <c r="CZ86" s="11" t="n">
        <v>0</v>
      </c>
      <c r="DA86" s="11" t="n">
        <v>0</v>
      </c>
      <c r="DB86" s="11" t="n">
        <v>0</v>
      </c>
      <c r="DC86" s="11" t="n">
        <v>0</v>
      </c>
      <c r="DD86" s="11" t="n">
        <v>0</v>
      </c>
      <c r="DE86" s="11" t="n">
        <v>0</v>
      </c>
      <c r="DF86" s="11" t="n">
        <v>0</v>
      </c>
      <c r="DG86" s="11" t="n">
        <v>0</v>
      </c>
      <c r="DH86" s="11" t="n">
        <v>0</v>
      </c>
      <c r="DI86" s="11" t="n">
        <v>0</v>
      </c>
      <c r="DJ86" s="11" t="n">
        <v>0</v>
      </c>
      <c r="DK86" s="11" t="n">
        <v>0</v>
      </c>
      <c r="DL86" s="11" t="n">
        <v>0</v>
      </c>
    </row>
    <row r="87" customFormat="false" ht="14.5" hidden="false" customHeight="false" outlineLevel="0" collapsed="false">
      <c r="A87" s="11" t="n">
        <v>0</v>
      </c>
      <c r="B87" s="11" t="n">
        <v>0</v>
      </c>
      <c r="C87" s="11" t="n">
        <v>0</v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11" t="n">
        <v>0</v>
      </c>
      <c r="U87" s="11" t="n">
        <v>0</v>
      </c>
      <c r="V87" s="11" t="n">
        <v>0</v>
      </c>
      <c r="W87" s="11" t="n">
        <v>0</v>
      </c>
      <c r="X87" s="11" t="n">
        <v>0</v>
      </c>
      <c r="Y87" s="11" t="n">
        <v>0</v>
      </c>
      <c r="Z87" s="11" t="n">
        <v>0</v>
      </c>
      <c r="AA87" s="11" t="n">
        <v>0</v>
      </c>
      <c r="AB87" s="11" t="n">
        <v>0</v>
      </c>
      <c r="AC87" s="11" t="n">
        <v>0</v>
      </c>
      <c r="AD87" s="11" t="n">
        <v>0</v>
      </c>
      <c r="AE87" s="11" t="n">
        <v>0</v>
      </c>
      <c r="AF87" s="11" t="n">
        <v>0</v>
      </c>
      <c r="AG87" s="11" t="n">
        <v>0</v>
      </c>
      <c r="AH87" s="11" t="n">
        <v>0</v>
      </c>
      <c r="AI87" s="11" t="n">
        <v>0</v>
      </c>
      <c r="AJ87" s="11" t="n">
        <v>0</v>
      </c>
      <c r="AK87" s="11" t="n">
        <v>0</v>
      </c>
      <c r="AL87" s="11" t="n">
        <v>0</v>
      </c>
      <c r="AM87" s="11" t="n">
        <v>0</v>
      </c>
      <c r="AN87" s="11" t="n">
        <v>0</v>
      </c>
      <c r="AO87" s="11" t="n">
        <v>0</v>
      </c>
      <c r="AP87" s="11" t="n">
        <v>0</v>
      </c>
      <c r="AQ87" s="11" t="n">
        <v>0</v>
      </c>
      <c r="AR87" s="11" t="n">
        <v>0</v>
      </c>
      <c r="AS87" s="11" t="n">
        <v>0</v>
      </c>
      <c r="AT87" s="11" t="n">
        <v>0</v>
      </c>
      <c r="AU87" s="11" t="n">
        <v>0</v>
      </c>
      <c r="AV87" s="11" t="n">
        <v>0</v>
      </c>
      <c r="AW87" s="11" t="n">
        <v>0</v>
      </c>
      <c r="AX87" s="11" t="n">
        <v>0</v>
      </c>
      <c r="AY87" s="11" t="n">
        <v>0</v>
      </c>
      <c r="AZ87" s="11" t="n">
        <v>0</v>
      </c>
      <c r="BA87" s="11" t="n">
        <v>0</v>
      </c>
      <c r="BB87" s="11" t="n">
        <v>0</v>
      </c>
      <c r="BC87" s="11" t="n">
        <v>0</v>
      </c>
      <c r="BD87" s="11" t="n">
        <v>0</v>
      </c>
      <c r="BE87" s="11" t="n">
        <v>0</v>
      </c>
      <c r="BF87" s="11" t="n">
        <v>0</v>
      </c>
      <c r="BG87" s="11" t="n">
        <v>0</v>
      </c>
      <c r="BH87" s="11" t="n">
        <v>0</v>
      </c>
      <c r="BI87" s="11" t="n">
        <v>0</v>
      </c>
      <c r="BJ87" s="11" t="n">
        <v>0</v>
      </c>
      <c r="BK87" s="11" t="n">
        <v>0</v>
      </c>
      <c r="BL87" s="11" t="n">
        <v>0</v>
      </c>
      <c r="BM87" s="11" t="n">
        <v>0</v>
      </c>
      <c r="BN87" s="11" t="n">
        <v>0</v>
      </c>
      <c r="BO87" s="11" t="n">
        <v>0</v>
      </c>
      <c r="BP87" s="11" t="n">
        <v>0</v>
      </c>
      <c r="BQ87" s="11" t="n">
        <v>0</v>
      </c>
      <c r="BR87" s="11" t="n">
        <v>0</v>
      </c>
      <c r="BS87" s="11" t="n">
        <v>0</v>
      </c>
      <c r="BT87" s="11" t="n">
        <v>0</v>
      </c>
      <c r="BU87" s="11" t="n">
        <v>0</v>
      </c>
      <c r="BV87" s="11" t="n">
        <v>0</v>
      </c>
      <c r="BW87" s="11" t="n">
        <v>0</v>
      </c>
      <c r="BX87" s="11" t="n">
        <v>0</v>
      </c>
      <c r="BY87" s="11" t="n">
        <v>0</v>
      </c>
      <c r="BZ87" s="11" t="n">
        <v>0</v>
      </c>
      <c r="CA87" s="11" t="n">
        <v>0</v>
      </c>
      <c r="CB87" s="11" t="n">
        <v>0</v>
      </c>
      <c r="CC87" s="11" t="n">
        <v>0</v>
      </c>
      <c r="CD87" s="11" t="n">
        <v>0</v>
      </c>
      <c r="CE87" s="11" t="n">
        <v>0</v>
      </c>
      <c r="CF87" s="11" t="n">
        <v>0</v>
      </c>
      <c r="CG87" s="0" t="n">
        <f aca="false">1000/12</f>
        <v>83.3333333333333</v>
      </c>
      <c r="CH87" s="11" t="n">
        <v>0</v>
      </c>
      <c r="CI87" s="0" t="n">
        <v>-30</v>
      </c>
      <c r="CJ87" s="11" t="n">
        <v>0</v>
      </c>
      <c r="CK87" s="11" t="n">
        <v>0</v>
      </c>
      <c r="CL87" s="11" t="n">
        <v>0</v>
      </c>
      <c r="CM87" s="11" t="n">
        <v>0</v>
      </c>
      <c r="CN87" s="11" t="n">
        <v>0</v>
      </c>
      <c r="CO87" s="11" t="n">
        <v>0</v>
      </c>
      <c r="CP87" s="11" t="n">
        <v>0</v>
      </c>
      <c r="CQ87" s="11" t="n">
        <v>0</v>
      </c>
      <c r="CR87" s="11" t="n">
        <v>0</v>
      </c>
      <c r="CS87" s="11" t="n">
        <v>0</v>
      </c>
      <c r="CT87" s="11" t="n">
        <v>0</v>
      </c>
      <c r="CU87" s="11" t="n">
        <v>0</v>
      </c>
      <c r="CV87" s="11" t="n">
        <v>0</v>
      </c>
      <c r="CW87" s="11" t="n">
        <v>0</v>
      </c>
      <c r="CX87" s="11" t="n">
        <v>0</v>
      </c>
      <c r="CY87" s="11" t="n">
        <v>0</v>
      </c>
      <c r="CZ87" s="11" t="n">
        <v>0</v>
      </c>
      <c r="DA87" s="11" t="n">
        <v>0</v>
      </c>
      <c r="DB87" s="11" t="n">
        <v>0</v>
      </c>
      <c r="DC87" s="11" t="n">
        <v>0</v>
      </c>
      <c r="DD87" s="11" t="n">
        <v>0</v>
      </c>
      <c r="DE87" s="11" t="n">
        <v>0</v>
      </c>
      <c r="DF87" s="11" t="n">
        <v>0</v>
      </c>
      <c r="DG87" s="11" t="n">
        <v>0</v>
      </c>
      <c r="DH87" s="11" t="n">
        <v>0</v>
      </c>
      <c r="DI87" s="11" t="n">
        <v>0</v>
      </c>
      <c r="DJ87" s="11" t="n">
        <v>0</v>
      </c>
      <c r="DK87" s="11" t="n">
        <v>0</v>
      </c>
      <c r="DL87" s="11" t="n">
        <v>0</v>
      </c>
    </row>
    <row r="88" customFormat="false" ht="14.5" hidden="false" customHeight="false" outlineLevel="0" collapsed="false">
      <c r="A88" s="11" t="n">
        <v>0</v>
      </c>
      <c r="B88" s="11" t="n">
        <v>0</v>
      </c>
      <c r="C88" s="11" t="n">
        <v>0</v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1" t="n">
        <v>0</v>
      </c>
      <c r="K88" s="11" t="n">
        <v>0</v>
      </c>
      <c r="L88" s="11" t="n">
        <v>0</v>
      </c>
      <c r="M88" s="11" t="n">
        <v>0</v>
      </c>
      <c r="N88" s="11" t="n">
        <v>0</v>
      </c>
      <c r="O88" s="11" t="n">
        <v>0</v>
      </c>
      <c r="P88" s="11" t="n">
        <v>0</v>
      </c>
      <c r="Q88" s="11" t="n">
        <v>0</v>
      </c>
      <c r="R88" s="11" t="n">
        <v>0</v>
      </c>
      <c r="S88" s="11" t="n">
        <v>0</v>
      </c>
      <c r="T88" s="11" t="n">
        <v>0</v>
      </c>
      <c r="U88" s="11" t="n">
        <v>0</v>
      </c>
      <c r="V88" s="11" t="n">
        <v>0</v>
      </c>
      <c r="W88" s="11" t="n">
        <v>0</v>
      </c>
      <c r="X88" s="11" t="n">
        <v>0</v>
      </c>
      <c r="Y88" s="11" t="n">
        <v>0</v>
      </c>
      <c r="Z88" s="11" t="n">
        <v>0</v>
      </c>
      <c r="AA88" s="11" t="n">
        <v>0</v>
      </c>
      <c r="AB88" s="11" t="n">
        <v>0</v>
      </c>
      <c r="AC88" s="11" t="n">
        <v>0</v>
      </c>
      <c r="AD88" s="11" t="n">
        <v>0</v>
      </c>
      <c r="AE88" s="11" t="n">
        <v>0</v>
      </c>
      <c r="AF88" s="11" t="n">
        <v>0</v>
      </c>
      <c r="AG88" s="11" t="n">
        <v>0</v>
      </c>
      <c r="AH88" s="11" t="n">
        <v>0</v>
      </c>
      <c r="AI88" s="11" t="n">
        <v>0</v>
      </c>
      <c r="AJ88" s="11" t="n">
        <v>0</v>
      </c>
      <c r="AK88" s="11" t="n">
        <v>0</v>
      </c>
      <c r="AL88" s="11" t="n">
        <v>0</v>
      </c>
      <c r="AM88" s="11" t="n">
        <v>0</v>
      </c>
      <c r="AN88" s="11" t="n">
        <v>0</v>
      </c>
      <c r="AO88" s="11" t="n">
        <v>0</v>
      </c>
      <c r="AP88" s="11" t="n">
        <v>0</v>
      </c>
      <c r="AQ88" s="11" t="n">
        <v>0</v>
      </c>
      <c r="AR88" s="11" t="n">
        <v>0</v>
      </c>
      <c r="AS88" s="11" t="n">
        <v>0</v>
      </c>
      <c r="AT88" s="11" t="n">
        <v>0</v>
      </c>
      <c r="AU88" s="11" t="n">
        <v>0</v>
      </c>
      <c r="AV88" s="11" t="n">
        <v>0</v>
      </c>
      <c r="AW88" s="11" t="n">
        <v>0</v>
      </c>
      <c r="AX88" s="11" t="n">
        <v>0</v>
      </c>
      <c r="AY88" s="11" t="n">
        <v>0</v>
      </c>
      <c r="AZ88" s="11" t="n">
        <v>0</v>
      </c>
      <c r="BA88" s="11" t="n">
        <v>0</v>
      </c>
      <c r="BB88" s="11" t="n">
        <v>0</v>
      </c>
      <c r="BC88" s="11" t="n">
        <v>0</v>
      </c>
      <c r="BD88" s="11" t="n">
        <v>0</v>
      </c>
      <c r="BE88" s="11" t="n">
        <v>0</v>
      </c>
      <c r="BF88" s="11" t="n">
        <v>0</v>
      </c>
      <c r="BG88" s="11" t="n">
        <v>0</v>
      </c>
      <c r="BH88" s="11" t="n">
        <v>0</v>
      </c>
      <c r="BI88" s="11" t="n">
        <v>0</v>
      </c>
      <c r="BJ88" s="11" t="n">
        <v>0</v>
      </c>
      <c r="BK88" s="11" t="n">
        <v>0</v>
      </c>
      <c r="BL88" s="11" t="n">
        <v>0</v>
      </c>
      <c r="BM88" s="11" t="n">
        <v>0</v>
      </c>
      <c r="BN88" s="11" t="n">
        <v>0</v>
      </c>
      <c r="BO88" s="11" t="n">
        <v>0</v>
      </c>
      <c r="BP88" s="11" t="n">
        <v>0</v>
      </c>
      <c r="BQ88" s="11" t="n">
        <v>0</v>
      </c>
      <c r="BR88" s="11" t="n">
        <v>0</v>
      </c>
      <c r="BS88" s="11" t="n">
        <v>0</v>
      </c>
      <c r="BT88" s="11" t="n">
        <v>0</v>
      </c>
      <c r="BU88" s="11" t="n">
        <v>0</v>
      </c>
      <c r="BV88" s="11" t="n">
        <v>0</v>
      </c>
      <c r="BW88" s="11" t="n">
        <v>0</v>
      </c>
      <c r="BX88" s="11" t="n">
        <v>0</v>
      </c>
      <c r="BY88" s="11" t="n">
        <v>0</v>
      </c>
      <c r="BZ88" s="11" t="n">
        <v>0</v>
      </c>
      <c r="CA88" s="11" t="n">
        <v>0</v>
      </c>
      <c r="CB88" s="11" t="n">
        <v>0</v>
      </c>
      <c r="CC88" s="11" t="n">
        <v>0</v>
      </c>
      <c r="CD88" s="11" t="n">
        <v>0</v>
      </c>
      <c r="CE88" s="11" t="n">
        <v>0</v>
      </c>
      <c r="CF88" s="11" t="n">
        <v>0</v>
      </c>
      <c r="CG88" s="11" t="n">
        <v>0</v>
      </c>
      <c r="CH88" s="0" t="n">
        <f aca="false">1000/8</f>
        <v>125</v>
      </c>
      <c r="CI88" s="0" t="n">
        <v>-40</v>
      </c>
      <c r="CJ88" s="11" t="n">
        <v>0</v>
      </c>
      <c r="CK88" s="11" t="n">
        <v>0</v>
      </c>
      <c r="CL88" s="11" t="n">
        <v>0</v>
      </c>
      <c r="CM88" s="11" t="n">
        <v>0</v>
      </c>
      <c r="CN88" s="11" t="n">
        <v>0</v>
      </c>
      <c r="CO88" s="11" t="n">
        <v>0</v>
      </c>
      <c r="CP88" s="11" t="n">
        <v>0</v>
      </c>
      <c r="CQ88" s="11" t="n">
        <v>0</v>
      </c>
      <c r="CR88" s="11" t="n">
        <v>0</v>
      </c>
      <c r="CS88" s="11" t="n">
        <v>0</v>
      </c>
      <c r="CT88" s="11" t="n">
        <v>0</v>
      </c>
      <c r="CU88" s="11" t="n">
        <v>0</v>
      </c>
      <c r="CV88" s="11" t="n">
        <v>0</v>
      </c>
      <c r="CW88" s="11" t="n">
        <v>0</v>
      </c>
      <c r="CX88" s="11" t="n">
        <v>0</v>
      </c>
      <c r="CY88" s="11" t="n">
        <v>0</v>
      </c>
      <c r="CZ88" s="11" t="n">
        <v>0</v>
      </c>
      <c r="DA88" s="11" t="n">
        <v>0</v>
      </c>
      <c r="DB88" s="11" t="n">
        <v>0</v>
      </c>
      <c r="DC88" s="11" t="n">
        <v>0</v>
      </c>
      <c r="DD88" s="11" t="n">
        <v>0</v>
      </c>
      <c r="DE88" s="11" t="n">
        <v>0</v>
      </c>
      <c r="DF88" s="11" t="n">
        <v>0</v>
      </c>
      <c r="DG88" s="11" t="n">
        <v>0</v>
      </c>
      <c r="DH88" s="11" t="n">
        <v>0</v>
      </c>
      <c r="DI88" s="11" t="n">
        <v>0</v>
      </c>
      <c r="DJ88" s="11" t="n">
        <v>0</v>
      </c>
      <c r="DK88" s="11" t="n">
        <v>0</v>
      </c>
      <c r="DL88" s="11" t="n">
        <v>0</v>
      </c>
    </row>
    <row r="89" customFormat="false" ht="14.5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1</v>
      </c>
      <c r="CJ89" s="0" t="n">
        <v>-1</v>
      </c>
      <c r="CK89" s="0" t="n">
        <v>0</v>
      </c>
      <c r="CL89" s="0" t="n">
        <v>-1.0968</v>
      </c>
      <c r="CM89" s="0" t="n">
        <v>-1.1518</v>
      </c>
      <c r="CN89" s="11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0</v>
      </c>
      <c r="DA89" s="0" t="n">
        <v>0</v>
      </c>
      <c r="DB89" s="0" t="n">
        <v>0</v>
      </c>
      <c r="DC89" s="0" t="n">
        <v>0</v>
      </c>
      <c r="DD89" s="0" t="n">
        <v>0</v>
      </c>
      <c r="DE89" s="0" t="n">
        <v>0</v>
      </c>
      <c r="DF89" s="0" t="n">
        <v>0</v>
      </c>
      <c r="DG89" s="0" t="n">
        <v>0</v>
      </c>
      <c r="DH89" s="0" t="n">
        <v>0</v>
      </c>
      <c r="DI89" s="0" t="n">
        <v>0</v>
      </c>
      <c r="DJ89" s="0" t="n">
        <v>0</v>
      </c>
      <c r="DK89" s="0" t="n">
        <v>0</v>
      </c>
      <c r="DL89" s="0" t="n">
        <v>0</v>
      </c>
    </row>
    <row r="90" customFormat="false" ht="14.5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f aca="false">CI89/0.13*0.65</f>
        <v>5</v>
      </c>
      <c r="CJ90" s="0" t="n">
        <v>-5</v>
      </c>
      <c r="CK90" s="0" t="n">
        <v>0</v>
      </c>
      <c r="CL90" s="0" t="n">
        <v>0</v>
      </c>
      <c r="CM90" s="0" t="n">
        <v>0</v>
      </c>
      <c r="CN90" s="0" t="n">
        <f aca="false">CN91/0.13*0.65</f>
        <v>-5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-907.18</v>
      </c>
      <c r="CZ90" s="0" t="n">
        <v>0</v>
      </c>
      <c r="DA90" s="0" t="n">
        <v>0</v>
      </c>
      <c r="DB90" s="0" t="n">
        <v>0</v>
      </c>
      <c r="DC90" s="0" t="n">
        <v>0</v>
      </c>
      <c r="DD90" s="0" t="n">
        <v>0</v>
      </c>
      <c r="DE90" s="0" t="n">
        <v>0</v>
      </c>
      <c r="DF90" s="0" t="n">
        <v>0</v>
      </c>
      <c r="DG90" s="0" t="n">
        <v>0</v>
      </c>
      <c r="DH90" s="0" t="n">
        <v>0</v>
      </c>
      <c r="DI90" s="0" t="n">
        <v>0</v>
      </c>
      <c r="DJ90" s="11" t="n">
        <v>-907.18</v>
      </c>
      <c r="DK90" s="0" t="n">
        <f aca="false">-5/6</f>
        <v>-0.833333333333333</v>
      </c>
      <c r="DL90" s="0" t="n">
        <v>0</v>
      </c>
    </row>
    <row r="91" customFormat="false" ht="14.5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1</v>
      </c>
      <c r="CM91" s="0" t="n">
        <v>1</v>
      </c>
      <c r="CN91" s="11" t="n">
        <v>-1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-907.18</v>
      </c>
      <c r="CU91" s="0" t="n">
        <v>-907.18</v>
      </c>
      <c r="CV91" s="0" t="n">
        <v>-907.18</v>
      </c>
      <c r="CW91" s="0" t="n">
        <v>-907.18</v>
      </c>
      <c r="CX91" s="0" t="n">
        <v>-907.18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v>0</v>
      </c>
      <c r="DD91" s="0" t="n">
        <v>-907.18</v>
      </c>
      <c r="DE91" s="0" t="n">
        <v>-907.18</v>
      </c>
      <c r="DF91" s="0" t="n">
        <v>-907.18</v>
      </c>
      <c r="DG91" s="0" t="n">
        <v>-907.18</v>
      </c>
      <c r="DH91" s="0" t="n">
        <v>-907.18</v>
      </c>
      <c r="DI91" s="0" t="n">
        <v>0</v>
      </c>
      <c r="DJ91" s="0" t="n">
        <v>0</v>
      </c>
      <c r="DK91" s="0" t="n">
        <f aca="false">-(1-0.333/6)/(6-0.333)</f>
        <v>-0.166666666666667</v>
      </c>
      <c r="DL91" s="0" t="n">
        <v>0</v>
      </c>
    </row>
    <row r="92" customFormat="false" ht="14.5" hidden="false" customHeight="false" outlineLevel="0" collapsed="false">
      <c r="A92" s="11" t="n">
        <v>0</v>
      </c>
      <c r="B92" s="11" t="n">
        <v>0</v>
      </c>
      <c r="C92" s="11" t="n">
        <v>0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1" t="n">
        <v>0</v>
      </c>
      <c r="K92" s="11" t="n">
        <v>0</v>
      </c>
      <c r="L92" s="11" t="n">
        <v>0</v>
      </c>
      <c r="M92" s="11" t="n">
        <v>0</v>
      </c>
      <c r="N92" s="11" t="n">
        <v>0</v>
      </c>
      <c r="O92" s="11" t="n">
        <v>0</v>
      </c>
      <c r="P92" s="11" t="n">
        <v>0</v>
      </c>
      <c r="Q92" s="11" t="n">
        <v>0</v>
      </c>
      <c r="R92" s="11" t="n">
        <v>0</v>
      </c>
      <c r="S92" s="11" t="n">
        <v>0</v>
      </c>
      <c r="T92" s="11" t="n">
        <v>0</v>
      </c>
      <c r="U92" s="11" t="n">
        <v>0</v>
      </c>
      <c r="V92" s="11" t="n">
        <v>0</v>
      </c>
      <c r="W92" s="11" t="n">
        <v>0</v>
      </c>
      <c r="X92" s="11" t="n">
        <v>0</v>
      </c>
      <c r="Y92" s="11" t="n">
        <v>0</v>
      </c>
      <c r="Z92" s="11" t="n">
        <v>0</v>
      </c>
      <c r="AA92" s="11" t="n">
        <v>0</v>
      </c>
      <c r="AB92" s="11" t="n">
        <v>0</v>
      </c>
      <c r="AC92" s="11" t="n">
        <v>0</v>
      </c>
      <c r="AD92" s="11" t="n">
        <v>0</v>
      </c>
      <c r="AE92" s="11" t="n">
        <v>0</v>
      </c>
      <c r="AF92" s="11" t="n">
        <v>0</v>
      </c>
      <c r="AG92" s="11" t="n">
        <v>0</v>
      </c>
      <c r="AH92" s="11" t="n">
        <v>0</v>
      </c>
      <c r="AI92" s="11" t="n">
        <v>0</v>
      </c>
      <c r="AJ92" s="11" t="n">
        <v>0</v>
      </c>
      <c r="AK92" s="11" t="n">
        <v>0</v>
      </c>
      <c r="AL92" s="11" t="n">
        <v>0</v>
      </c>
      <c r="AM92" s="11" t="n">
        <v>0</v>
      </c>
      <c r="AN92" s="11" t="n">
        <v>0</v>
      </c>
      <c r="AO92" s="11" t="n">
        <v>0</v>
      </c>
      <c r="AP92" s="11" t="n">
        <v>0</v>
      </c>
      <c r="AQ92" s="11" t="n">
        <v>0</v>
      </c>
      <c r="AR92" s="11" t="n">
        <v>0</v>
      </c>
      <c r="AS92" s="11" t="n">
        <v>0</v>
      </c>
      <c r="AT92" s="11" t="n">
        <v>0</v>
      </c>
      <c r="AU92" s="11" t="n">
        <v>0</v>
      </c>
      <c r="AV92" s="11" t="n">
        <v>0</v>
      </c>
      <c r="AW92" s="11" t="n">
        <v>0</v>
      </c>
      <c r="AX92" s="11" t="n">
        <v>0</v>
      </c>
      <c r="AY92" s="11" t="n">
        <v>0</v>
      </c>
      <c r="AZ92" s="11" t="n">
        <v>0</v>
      </c>
      <c r="BA92" s="11" t="n">
        <v>0</v>
      </c>
      <c r="BB92" s="11" t="n">
        <v>0</v>
      </c>
      <c r="BC92" s="11" t="n">
        <v>0</v>
      </c>
      <c r="BD92" s="11" t="n">
        <v>0</v>
      </c>
      <c r="BE92" s="11" t="n">
        <v>0</v>
      </c>
      <c r="BF92" s="11" t="n">
        <v>0</v>
      </c>
      <c r="BG92" s="11" t="n">
        <v>0</v>
      </c>
      <c r="BH92" s="11" t="n">
        <v>0</v>
      </c>
      <c r="BI92" s="11" t="n">
        <v>0</v>
      </c>
      <c r="BJ92" s="11" t="n">
        <v>0</v>
      </c>
      <c r="BK92" s="11" t="n">
        <v>0</v>
      </c>
      <c r="BL92" s="11" t="n">
        <v>0</v>
      </c>
      <c r="BM92" s="11" t="n">
        <v>0</v>
      </c>
      <c r="BN92" s="11" t="n">
        <v>0</v>
      </c>
      <c r="BO92" s="11" t="n">
        <v>0</v>
      </c>
      <c r="BP92" s="11" t="n">
        <v>0</v>
      </c>
      <c r="BQ92" s="11" t="n">
        <v>0</v>
      </c>
      <c r="BR92" s="11" t="n">
        <v>0</v>
      </c>
      <c r="BS92" s="11" t="n">
        <v>0</v>
      </c>
      <c r="BT92" s="11" t="n">
        <v>0</v>
      </c>
      <c r="BU92" s="11" t="n">
        <v>0</v>
      </c>
      <c r="BV92" s="11" t="n">
        <v>0</v>
      </c>
      <c r="BW92" s="11" t="n">
        <v>0</v>
      </c>
      <c r="BX92" s="11" t="n">
        <v>0</v>
      </c>
      <c r="BY92" s="11" t="n">
        <v>0</v>
      </c>
      <c r="BZ92" s="11" t="n">
        <v>0</v>
      </c>
      <c r="CA92" s="11" t="n">
        <v>0</v>
      </c>
      <c r="CB92" s="11" t="n">
        <v>0</v>
      </c>
      <c r="CC92" s="11" t="n">
        <v>0</v>
      </c>
      <c r="CD92" s="11" t="n">
        <v>0</v>
      </c>
      <c r="CE92" s="11" t="n">
        <v>0</v>
      </c>
      <c r="CF92" s="11" t="n">
        <v>0</v>
      </c>
      <c r="CG92" s="11" t="n">
        <v>0</v>
      </c>
      <c r="CH92" s="11" t="n">
        <v>0</v>
      </c>
      <c r="CI92" s="11" t="n">
        <v>0</v>
      </c>
      <c r="CJ92" s="11" t="n">
        <v>0</v>
      </c>
      <c r="CK92" s="11" t="n">
        <v>0</v>
      </c>
      <c r="CL92" s="11" t="n">
        <v>0</v>
      </c>
      <c r="CM92" s="11" t="n">
        <v>0</v>
      </c>
      <c r="CN92" s="11" t="n">
        <v>1</v>
      </c>
      <c r="CO92" s="11" t="n">
        <v>-1.2</v>
      </c>
      <c r="CP92" s="11" t="n">
        <v>0</v>
      </c>
      <c r="CQ92" s="11" t="n">
        <v>0</v>
      </c>
      <c r="CR92" s="11" t="n">
        <v>0</v>
      </c>
      <c r="CS92" s="11" t="n">
        <v>0</v>
      </c>
      <c r="CT92" s="11" t="n">
        <v>0</v>
      </c>
      <c r="CU92" s="11" t="n">
        <v>0</v>
      </c>
      <c r="CV92" s="11" t="n">
        <v>0</v>
      </c>
      <c r="CW92" s="11" t="n">
        <v>0</v>
      </c>
      <c r="CX92" s="11" t="n">
        <v>0</v>
      </c>
      <c r="CY92" s="11" t="n">
        <v>0</v>
      </c>
      <c r="CZ92" s="11" t="n">
        <v>0</v>
      </c>
      <c r="DA92" s="11" t="n">
        <v>0</v>
      </c>
      <c r="DB92" s="11" t="n">
        <v>0</v>
      </c>
      <c r="DC92" s="11" t="n">
        <v>0</v>
      </c>
      <c r="DD92" s="11" t="n">
        <v>0</v>
      </c>
      <c r="DE92" s="11" t="n">
        <v>0</v>
      </c>
      <c r="DF92" s="11" t="n">
        <v>0</v>
      </c>
      <c r="DG92" s="11" t="n">
        <v>0</v>
      </c>
      <c r="DH92" s="11" t="n">
        <v>0</v>
      </c>
      <c r="DI92" s="11" t="n">
        <v>0</v>
      </c>
      <c r="DJ92" s="11" t="n">
        <v>0</v>
      </c>
      <c r="DK92" s="11" t="n">
        <v>0</v>
      </c>
      <c r="DL92" s="11" t="n">
        <v>0</v>
      </c>
    </row>
    <row r="93" customFormat="false" ht="14.5" hidden="false" customHeight="false" outlineLevel="0" collapsed="false">
      <c r="A93" s="11" t="n">
        <v>0</v>
      </c>
      <c r="B93" s="11" t="n">
        <v>0</v>
      </c>
      <c r="C93" s="11" t="n">
        <v>0</v>
      </c>
      <c r="D93" s="11" t="n">
        <v>0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11" t="n">
        <v>0</v>
      </c>
      <c r="X93" s="11" t="n">
        <v>0</v>
      </c>
      <c r="Y93" s="11" t="n">
        <v>0</v>
      </c>
      <c r="Z93" s="11" t="n">
        <v>0</v>
      </c>
      <c r="AA93" s="11" t="n">
        <v>0</v>
      </c>
      <c r="AB93" s="11" t="n">
        <v>0</v>
      </c>
      <c r="AC93" s="11" t="n">
        <v>0</v>
      </c>
      <c r="AD93" s="11" t="n">
        <v>0</v>
      </c>
      <c r="AE93" s="11" t="n">
        <v>0</v>
      </c>
      <c r="AF93" s="11" t="n">
        <v>0</v>
      </c>
      <c r="AG93" s="11" t="n">
        <v>0</v>
      </c>
      <c r="AH93" s="11" t="n">
        <v>0</v>
      </c>
      <c r="AI93" s="11" t="n">
        <v>0</v>
      </c>
      <c r="AJ93" s="11" t="n">
        <v>0</v>
      </c>
      <c r="AK93" s="11" t="n">
        <v>0</v>
      </c>
      <c r="AL93" s="11" t="n">
        <v>0</v>
      </c>
      <c r="AM93" s="11" t="n">
        <v>0</v>
      </c>
      <c r="AN93" s="11" t="n">
        <v>0</v>
      </c>
      <c r="AO93" s="11" t="n">
        <v>0</v>
      </c>
      <c r="AP93" s="11" t="n">
        <v>0</v>
      </c>
      <c r="AQ93" s="11" t="n">
        <v>0</v>
      </c>
      <c r="AR93" s="11" t="n">
        <v>0</v>
      </c>
      <c r="AS93" s="11" t="n">
        <v>0</v>
      </c>
      <c r="AT93" s="11" t="n">
        <v>0</v>
      </c>
      <c r="AU93" s="11" t="n">
        <v>0</v>
      </c>
      <c r="AV93" s="11" t="n">
        <v>0</v>
      </c>
      <c r="AW93" s="11" t="n">
        <v>0</v>
      </c>
      <c r="AX93" s="11" t="n">
        <v>0</v>
      </c>
      <c r="AY93" s="11" t="n">
        <v>0</v>
      </c>
      <c r="AZ93" s="11" t="n">
        <v>0</v>
      </c>
      <c r="BA93" s="11" t="n">
        <v>0</v>
      </c>
      <c r="BB93" s="11" t="n">
        <v>0</v>
      </c>
      <c r="BC93" s="11" t="n">
        <v>0</v>
      </c>
      <c r="BD93" s="11" t="n">
        <v>0</v>
      </c>
      <c r="BE93" s="11" t="n">
        <v>0</v>
      </c>
      <c r="BF93" s="11" t="n">
        <v>0</v>
      </c>
      <c r="BG93" s="11" t="n">
        <v>0</v>
      </c>
      <c r="BH93" s="11" t="n">
        <v>0</v>
      </c>
      <c r="BI93" s="11" t="n">
        <v>0</v>
      </c>
      <c r="BJ93" s="11" t="n">
        <v>0</v>
      </c>
      <c r="BK93" s="11" t="n">
        <v>0</v>
      </c>
      <c r="BL93" s="11" t="n">
        <v>0</v>
      </c>
      <c r="BM93" s="11" t="n">
        <v>0</v>
      </c>
      <c r="BN93" s="11" t="n">
        <v>0</v>
      </c>
      <c r="BO93" s="11" t="n">
        <v>0</v>
      </c>
      <c r="BP93" s="11" t="n">
        <v>0</v>
      </c>
      <c r="BQ93" s="11" t="n">
        <v>0</v>
      </c>
      <c r="BR93" s="11" t="n">
        <v>0</v>
      </c>
      <c r="BS93" s="11" t="n">
        <v>0</v>
      </c>
      <c r="BT93" s="11" t="n">
        <v>0</v>
      </c>
      <c r="BU93" s="11" t="n">
        <v>0</v>
      </c>
      <c r="BV93" s="11" t="n">
        <v>0</v>
      </c>
      <c r="BW93" s="11" t="n">
        <v>0</v>
      </c>
      <c r="BX93" s="11" t="n">
        <v>0</v>
      </c>
      <c r="BY93" s="11" t="n">
        <v>0</v>
      </c>
      <c r="BZ93" s="11" t="n">
        <v>0</v>
      </c>
      <c r="CA93" s="11" t="n">
        <v>0</v>
      </c>
      <c r="CB93" s="11" t="n">
        <v>0</v>
      </c>
      <c r="CC93" s="11" t="n">
        <v>0</v>
      </c>
      <c r="CD93" s="11" t="n">
        <v>0</v>
      </c>
      <c r="CE93" s="11" t="n">
        <v>0</v>
      </c>
      <c r="CF93" s="11" t="n">
        <v>0</v>
      </c>
      <c r="CG93" s="11" t="n">
        <v>0</v>
      </c>
      <c r="CH93" s="11" t="n">
        <v>0</v>
      </c>
      <c r="CI93" s="11" t="n">
        <v>0</v>
      </c>
      <c r="CJ93" s="11" t="n">
        <v>0</v>
      </c>
      <c r="CK93" s="11" t="n">
        <v>0</v>
      </c>
      <c r="CL93" s="11" t="n">
        <v>0</v>
      </c>
      <c r="CM93" s="11" t="n">
        <v>0</v>
      </c>
      <c r="CN93" s="11" t="n">
        <v>1</v>
      </c>
      <c r="CO93" s="11" t="n">
        <v>0</v>
      </c>
      <c r="CP93" s="11" t="n">
        <v>-1.2</v>
      </c>
      <c r="CQ93" s="11" t="n">
        <v>0</v>
      </c>
      <c r="CR93" s="11" t="n">
        <v>0</v>
      </c>
      <c r="CS93" s="11" t="n">
        <v>0</v>
      </c>
      <c r="CT93" s="11" t="n">
        <v>0</v>
      </c>
      <c r="CU93" s="11" t="n">
        <v>0</v>
      </c>
      <c r="CV93" s="11" t="n">
        <v>0</v>
      </c>
      <c r="CW93" s="11" t="n">
        <v>0</v>
      </c>
      <c r="CX93" s="11" t="n">
        <v>0</v>
      </c>
      <c r="CY93" s="11" t="n">
        <v>0</v>
      </c>
      <c r="CZ93" s="11" t="n">
        <v>0</v>
      </c>
      <c r="DA93" s="11" t="n">
        <v>0</v>
      </c>
      <c r="DB93" s="11" t="n">
        <v>0</v>
      </c>
      <c r="DC93" s="11" t="n">
        <v>0</v>
      </c>
      <c r="DD93" s="11" t="n">
        <v>0</v>
      </c>
      <c r="DE93" s="11" t="n">
        <v>0</v>
      </c>
      <c r="DF93" s="11" t="n">
        <v>0</v>
      </c>
      <c r="DG93" s="11" t="n">
        <v>0</v>
      </c>
      <c r="DH93" s="11" t="n">
        <v>0</v>
      </c>
      <c r="DI93" s="11" t="n">
        <v>0</v>
      </c>
      <c r="DJ93" s="11" t="n">
        <v>0</v>
      </c>
      <c r="DK93" s="11" t="n">
        <v>0</v>
      </c>
      <c r="DL93" s="11" t="n">
        <v>0</v>
      </c>
    </row>
    <row r="94" customFormat="false" ht="14.5" hidden="false" customHeight="false" outlineLevel="0" collapsed="false">
      <c r="A94" s="11" t="n">
        <v>0</v>
      </c>
      <c r="B94" s="11" t="n">
        <v>0</v>
      </c>
      <c r="C94" s="11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  <c r="M94" s="11" t="n">
        <v>0</v>
      </c>
      <c r="N94" s="11" t="n">
        <v>0</v>
      </c>
      <c r="O94" s="11" t="n">
        <v>0</v>
      </c>
      <c r="P94" s="11" t="n">
        <v>0</v>
      </c>
      <c r="Q94" s="11" t="n">
        <v>0</v>
      </c>
      <c r="R94" s="11" t="n">
        <v>0</v>
      </c>
      <c r="S94" s="11" t="n">
        <v>0</v>
      </c>
      <c r="T94" s="11" t="n">
        <v>0</v>
      </c>
      <c r="U94" s="11" t="n">
        <v>0</v>
      </c>
      <c r="V94" s="11" t="n">
        <v>0</v>
      </c>
      <c r="W94" s="11" t="n">
        <v>0</v>
      </c>
      <c r="X94" s="11" t="n">
        <v>0</v>
      </c>
      <c r="Y94" s="11" t="n">
        <v>0</v>
      </c>
      <c r="Z94" s="11" t="n">
        <v>0</v>
      </c>
      <c r="AA94" s="11" t="n">
        <v>0</v>
      </c>
      <c r="AB94" s="11" t="n">
        <v>0</v>
      </c>
      <c r="AC94" s="11" t="n">
        <v>0</v>
      </c>
      <c r="AD94" s="11" t="n">
        <v>0</v>
      </c>
      <c r="AE94" s="11" t="n">
        <v>0</v>
      </c>
      <c r="AF94" s="11" t="n">
        <v>0</v>
      </c>
      <c r="AG94" s="11" t="n">
        <v>0</v>
      </c>
      <c r="AH94" s="11" t="n">
        <v>0</v>
      </c>
      <c r="AI94" s="11" t="n">
        <v>0</v>
      </c>
      <c r="AJ94" s="11" t="n">
        <v>0</v>
      </c>
      <c r="AK94" s="11" t="n">
        <v>0</v>
      </c>
      <c r="AL94" s="11" t="n">
        <v>0</v>
      </c>
      <c r="AM94" s="11" t="n">
        <v>0</v>
      </c>
      <c r="AN94" s="11" t="n">
        <v>0</v>
      </c>
      <c r="AO94" s="11" t="n">
        <v>0</v>
      </c>
      <c r="AP94" s="11" t="n">
        <v>0</v>
      </c>
      <c r="AQ94" s="11" t="n">
        <v>0</v>
      </c>
      <c r="AR94" s="11" t="n">
        <v>0</v>
      </c>
      <c r="AS94" s="11" t="n">
        <v>0</v>
      </c>
      <c r="AT94" s="11" t="n">
        <v>0</v>
      </c>
      <c r="AU94" s="11" t="n">
        <v>0</v>
      </c>
      <c r="AV94" s="11" t="n">
        <v>0</v>
      </c>
      <c r="AW94" s="11" t="n">
        <v>0</v>
      </c>
      <c r="AX94" s="11" t="n">
        <v>0</v>
      </c>
      <c r="AY94" s="11" t="n">
        <v>0</v>
      </c>
      <c r="AZ94" s="11" t="n">
        <v>0</v>
      </c>
      <c r="BA94" s="11" t="n">
        <v>0</v>
      </c>
      <c r="BB94" s="11" t="n">
        <v>0</v>
      </c>
      <c r="BC94" s="11" t="n">
        <v>0</v>
      </c>
      <c r="BD94" s="11" t="n">
        <v>0</v>
      </c>
      <c r="BE94" s="11" t="n">
        <v>0</v>
      </c>
      <c r="BF94" s="11" t="n">
        <v>0</v>
      </c>
      <c r="BG94" s="11" t="n">
        <v>0</v>
      </c>
      <c r="BH94" s="11" t="n">
        <v>0</v>
      </c>
      <c r="BI94" s="11" t="n">
        <v>0</v>
      </c>
      <c r="BJ94" s="11" t="n">
        <v>0</v>
      </c>
      <c r="BK94" s="11" t="n">
        <v>0</v>
      </c>
      <c r="BL94" s="11" t="n">
        <v>0</v>
      </c>
      <c r="BM94" s="11" t="n">
        <v>0</v>
      </c>
      <c r="BN94" s="11" t="n">
        <v>0</v>
      </c>
      <c r="BO94" s="11" t="n">
        <v>0</v>
      </c>
      <c r="BP94" s="11" t="n">
        <v>0</v>
      </c>
      <c r="BQ94" s="11" t="n">
        <v>0</v>
      </c>
      <c r="BR94" s="11" t="n">
        <v>0</v>
      </c>
      <c r="BS94" s="11" t="n">
        <v>0</v>
      </c>
      <c r="BT94" s="11" t="n">
        <v>0</v>
      </c>
      <c r="BU94" s="11" t="n">
        <v>0</v>
      </c>
      <c r="BV94" s="11" t="n">
        <v>0</v>
      </c>
      <c r="BW94" s="11" t="n">
        <v>0</v>
      </c>
      <c r="BX94" s="11" t="n">
        <v>0</v>
      </c>
      <c r="BY94" s="11" t="n">
        <v>0</v>
      </c>
      <c r="BZ94" s="11" t="n">
        <v>0</v>
      </c>
      <c r="CA94" s="11" t="n">
        <v>0</v>
      </c>
      <c r="CB94" s="11" t="n">
        <v>0</v>
      </c>
      <c r="CC94" s="11" t="n">
        <v>0</v>
      </c>
      <c r="CD94" s="11" t="n">
        <v>0</v>
      </c>
      <c r="CE94" s="11" t="n">
        <v>0</v>
      </c>
      <c r="CF94" s="11" t="n">
        <v>0</v>
      </c>
      <c r="CG94" s="11" t="n">
        <v>0</v>
      </c>
      <c r="CH94" s="11" t="n">
        <v>0</v>
      </c>
      <c r="CI94" s="11" t="n">
        <v>0</v>
      </c>
      <c r="CJ94" s="11" t="n">
        <v>0</v>
      </c>
      <c r="CK94" s="11" t="n">
        <v>0</v>
      </c>
      <c r="CL94" s="11" t="n">
        <v>0</v>
      </c>
      <c r="CM94" s="11" t="n">
        <v>0</v>
      </c>
      <c r="CN94" s="11" t="n">
        <v>1</v>
      </c>
      <c r="CO94" s="11" t="n">
        <v>0</v>
      </c>
      <c r="CP94" s="11" t="n">
        <v>0</v>
      </c>
      <c r="CQ94" s="11" t="n">
        <v>-1.17</v>
      </c>
      <c r="CR94" s="11" t="n">
        <v>0</v>
      </c>
      <c r="CS94" s="11" t="n">
        <v>0</v>
      </c>
      <c r="CT94" s="11" t="n">
        <v>0</v>
      </c>
      <c r="CU94" s="11" t="n">
        <v>0</v>
      </c>
      <c r="CV94" s="11" t="n">
        <v>0</v>
      </c>
      <c r="CW94" s="11" t="n">
        <v>0</v>
      </c>
      <c r="CX94" s="11" t="n">
        <v>0</v>
      </c>
      <c r="CY94" s="11" t="n">
        <v>0</v>
      </c>
      <c r="CZ94" s="11" t="n">
        <v>0</v>
      </c>
      <c r="DA94" s="11" t="n">
        <v>0</v>
      </c>
      <c r="DB94" s="11" t="n">
        <v>0</v>
      </c>
      <c r="DC94" s="11" t="n">
        <v>0</v>
      </c>
      <c r="DD94" s="11" t="n">
        <v>0</v>
      </c>
      <c r="DE94" s="11" t="n">
        <v>0</v>
      </c>
      <c r="DF94" s="11" t="n">
        <v>0</v>
      </c>
      <c r="DG94" s="11" t="n">
        <v>0</v>
      </c>
      <c r="DH94" s="11" t="n">
        <v>0</v>
      </c>
      <c r="DI94" s="11" t="n">
        <v>0</v>
      </c>
      <c r="DJ94" s="11" t="n">
        <v>0</v>
      </c>
      <c r="DK94" s="11" t="n">
        <v>0</v>
      </c>
      <c r="DL94" s="11" t="n">
        <v>0</v>
      </c>
    </row>
    <row r="95" customFormat="false" ht="14.5" hidden="false" customHeight="false" outlineLevel="0" collapsed="false">
      <c r="A95" s="11" t="n">
        <v>0</v>
      </c>
      <c r="B95" s="11" t="n">
        <v>0</v>
      </c>
      <c r="C95" s="11" t="n">
        <v>0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11" t="n">
        <v>0</v>
      </c>
      <c r="X95" s="11" t="n">
        <v>0</v>
      </c>
      <c r="Y95" s="11" t="n">
        <v>0</v>
      </c>
      <c r="Z95" s="11" t="n">
        <v>0</v>
      </c>
      <c r="AA95" s="11" t="n">
        <v>0</v>
      </c>
      <c r="AB95" s="11" t="n">
        <v>0</v>
      </c>
      <c r="AC95" s="11" t="n">
        <v>0</v>
      </c>
      <c r="AD95" s="11" t="n">
        <v>0</v>
      </c>
      <c r="AE95" s="11" t="n">
        <v>0</v>
      </c>
      <c r="AF95" s="11" t="n">
        <v>0</v>
      </c>
      <c r="AG95" s="11" t="n">
        <v>0</v>
      </c>
      <c r="AH95" s="11" t="n">
        <v>0</v>
      </c>
      <c r="AI95" s="11" t="n">
        <v>0</v>
      </c>
      <c r="AJ95" s="11" t="n">
        <v>0</v>
      </c>
      <c r="AK95" s="11" t="n">
        <v>0</v>
      </c>
      <c r="AL95" s="11" t="n">
        <v>0</v>
      </c>
      <c r="AM95" s="11" t="n">
        <v>0</v>
      </c>
      <c r="AN95" s="11" t="n">
        <v>0</v>
      </c>
      <c r="AO95" s="11" t="n">
        <v>0</v>
      </c>
      <c r="AP95" s="11" t="n">
        <v>0</v>
      </c>
      <c r="AQ95" s="11" t="n">
        <v>0</v>
      </c>
      <c r="AR95" s="11" t="n">
        <v>0</v>
      </c>
      <c r="AS95" s="11" t="n">
        <v>0</v>
      </c>
      <c r="AT95" s="11" t="n">
        <v>0</v>
      </c>
      <c r="AU95" s="11" t="n">
        <v>0</v>
      </c>
      <c r="AV95" s="11" t="n">
        <v>0</v>
      </c>
      <c r="AW95" s="11" t="n">
        <v>0</v>
      </c>
      <c r="AX95" s="11" t="n">
        <v>0</v>
      </c>
      <c r="AY95" s="11" t="n">
        <v>0</v>
      </c>
      <c r="AZ95" s="11" t="n">
        <v>0</v>
      </c>
      <c r="BA95" s="11" t="n">
        <v>0</v>
      </c>
      <c r="BB95" s="11" t="n">
        <v>0</v>
      </c>
      <c r="BC95" s="11" t="n">
        <v>0</v>
      </c>
      <c r="BD95" s="11" t="n">
        <v>0</v>
      </c>
      <c r="BE95" s="11" t="n">
        <v>0</v>
      </c>
      <c r="BF95" s="11" t="n">
        <v>0</v>
      </c>
      <c r="BG95" s="11" t="n">
        <v>0</v>
      </c>
      <c r="BH95" s="11" t="n">
        <v>0</v>
      </c>
      <c r="BI95" s="11" t="n">
        <v>0</v>
      </c>
      <c r="BJ95" s="11" t="n">
        <v>0</v>
      </c>
      <c r="BK95" s="11" t="n">
        <v>0</v>
      </c>
      <c r="BL95" s="11" t="n">
        <v>0</v>
      </c>
      <c r="BM95" s="11" t="n">
        <v>0</v>
      </c>
      <c r="BN95" s="11" t="n">
        <v>0</v>
      </c>
      <c r="BO95" s="11" t="n">
        <v>0</v>
      </c>
      <c r="BP95" s="11" t="n">
        <v>0</v>
      </c>
      <c r="BQ95" s="11" t="n">
        <v>0</v>
      </c>
      <c r="BR95" s="11" t="n">
        <v>0</v>
      </c>
      <c r="BS95" s="11" t="n">
        <v>0</v>
      </c>
      <c r="BT95" s="11" t="n">
        <v>0</v>
      </c>
      <c r="BU95" s="11" t="n">
        <v>0</v>
      </c>
      <c r="BV95" s="11" t="n">
        <v>0</v>
      </c>
      <c r="BW95" s="11" t="n">
        <v>0</v>
      </c>
      <c r="BX95" s="11" t="n">
        <v>0</v>
      </c>
      <c r="BY95" s="11" t="n">
        <v>0</v>
      </c>
      <c r="BZ95" s="11" t="n">
        <v>0</v>
      </c>
      <c r="CA95" s="11" t="n">
        <v>0</v>
      </c>
      <c r="CB95" s="11" t="n">
        <v>0</v>
      </c>
      <c r="CC95" s="11" t="n">
        <v>0</v>
      </c>
      <c r="CD95" s="11" t="n">
        <v>0</v>
      </c>
      <c r="CE95" s="11" t="n">
        <v>0</v>
      </c>
      <c r="CF95" s="11" t="n">
        <v>0</v>
      </c>
      <c r="CG95" s="11" t="n">
        <v>0</v>
      </c>
      <c r="CH95" s="11" t="n">
        <v>0</v>
      </c>
      <c r="CI95" s="11" t="n">
        <v>0</v>
      </c>
      <c r="CJ95" s="11" t="n">
        <v>0</v>
      </c>
      <c r="CK95" s="11" t="n">
        <v>0</v>
      </c>
      <c r="CL95" s="11" t="n">
        <v>0</v>
      </c>
      <c r="CM95" s="11" t="n">
        <v>0</v>
      </c>
      <c r="CN95" s="11" t="n">
        <v>1</v>
      </c>
      <c r="CO95" s="11" t="n">
        <v>0</v>
      </c>
      <c r="CP95" s="11" t="n">
        <v>0</v>
      </c>
      <c r="CQ95" s="11" t="n">
        <v>0</v>
      </c>
      <c r="CR95" s="0" t="n">
        <v>-1.05</v>
      </c>
      <c r="CS95" s="11" t="n">
        <v>0</v>
      </c>
      <c r="CT95" s="11" t="n">
        <v>0</v>
      </c>
      <c r="CU95" s="11" t="n">
        <v>0</v>
      </c>
      <c r="CV95" s="11" t="n">
        <v>0</v>
      </c>
      <c r="CW95" s="11" t="n">
        <v>0</v>
      </c>
      <c r="CX95" s="11" t="n">
        <v>0</v>
      </c>
      <c r="CY95" s="11" t="n">
        <v>0</v>
      </c>
      <c r="CZ95" s="11" t="n">
        <v>-907.18</v>
      </c>
      <c r="DA95" s="11" t="n">
        <v>0</v>
      </c>
      <c r="DB95" s="11" t="n">
        <v>0</v>
      </c>
      <c r="DC95" s="11" t="n">
        <v>0</v>
      </c>
      <c r="DD95" s="11" t="n">
        <v>0</v>
      </c>
      <c r="DE95" s="11" t="n">
        <v>0</v>
      </c>
      <c r="DF95" s="11" t="n">
        <v>0</v>
      </c>
      <c r="DG95" s="11" t="n">
        <v>0</v>
      </c>
      <c r="DH95" s="11" t="n">
        <v>0</v>
      </c>
      <c r="DI95" s="11" t="n">
        <v>0</v>
      </c>
      <c r="DJ95" s="11" t="n">
        <v>0</v>
      </c>
      <c r="DK95" s="11" t="n">
        <v>0</v>
      </c>
      <c r="DL95" s="11" t="n">
        <v>0</v>
      </c>
    </row>
    <row r="96" customFormat="false" ht="14.5" hidden="false" customHeight="false" outlineLevel="0" collapsed="false">
      <c r="A96" s="11" t="n">
        <v>0</v>
      </c>
      <c r="B96" s="11" t="n">
        <v>0</v>
      </c>
      <c r="C96" s="11" t="n">
        <v>0</v>
      </c>
      <c r="D96" s="11" t="n">
        <v>0</v>
      </c>
      <c r="E96" s="11" t="n">
        <v>0</v>
      </c>
      <c r="F96" s="11" t="n">
        <v>0</v>
      </c>
      <c r="G96" s="11" t="n">
        <v>0</v>
      </c>
      <c r="H96" s="11" t="n">
        <v>0</v>
      </c>
      <c r="I96" s="11" t="n">
        <v>0</v>
      </c>
      <c r="J96" s="11" t="n">
        <v>0</v>
      </c>
      <c r="K96" s="11" t="n">
        <v>0</v>
      </c>
      <c r="L96" s="11" t="n">
        <v>0</v>
      </c>
      <c r="M96" s="11" t="n">
        <v>0</v>
      </c>
      <c r="N96" s="11" t="n">
        <v>0</v>
      </c>
      <c r="O96" s="11" t="n">
        <v>0</v>
      </c>
      <c r="P96" s="11" t="n">
        <v>0</v>
      </c>
      <c r="Q96" s="11" t="n">
        <v>0</v>
      </c>
      <c r="R96" s="11" t="n">
        <v>0</v>
      </c>
      <c r="S96" s="11" t="n">
        <v>0</v>
      </c>
      <c r="T96" s="11" t="n">
        <v>0</v>
      </c>
      <c r="U96" s="11" t="n">
        <v>0</v>
      </c>
      <c r="V96" s="11" t="n">
        <v>0</v>
      </c>
      <c r="W96" s="11" t="n">
        <v>0</v>
      </c>
      <c r="X96" s="11" t="n">
        <v>0</v>
      </c>
      <c r="Y96" s="11" t="n">
        <v>0</v>
      </c>
      <c r="Z96" s="11" t="n">
        <v>0</v>
      </c>
      <c r="AA96" s="11" t="n">
        <v>0</v>
      </c>
      <c r="AB96" s="11" t="n">
        <v>0</v>
      </c>
      <c r="AC96" s="11" t="n">
        <v>0</v>
      </c>
      <c r="AD96" s="11" t="n">
        <v>0</v>
      </c>
      <c r="AE96" s="11" t="n">
        <v>0</v>
      </c>
      <c r="AF96" s="11" t="n">
        <v>0</v>
      </c>
      <c r="AG96" s="11" t="n">
        <v>0</v>
      </c>
      <c r="AH96" s="11" t="n">
        <v>0</v>
      </c>
      <c r="AI96" s="11" t="n">
        <v>0</v>
      </c>
      <c r="AJ96" s="11" t="n">
        <v>0</v>
      </c>
      <c r="AK96" s="11" t="n">
        <v>0</v>
      </c>
      <c r="AL96" s="11" t="n">
        <v>0</v>
      </c>
      <c r="AM96" s="11" t="n">
        <v>0</v>
      </c>
      <c r="AN96" s="11" t="n">
        <v>0</v>
      </c>
      <c r="AO96" s="11" t="n">
        <v>0</v>
      </c>
      <c r="AP96" s="11" t="n">
        <v>0</v>
      </c>
      <c r="AQ96" s="11" t="n">
        <v>0</v>
      </c>
      <c r="AR96" s="11" t="n">
        <v>0</v>
      </c>
      <c r="AS96" s="11" t="n">
        <v>0</v>
      </c>
      <c r="AT96" s="11" t="n">
        <v>0</v>
      </c>
      <c r="AU96" s="11" t="n">
        <v>0</v>
      </c>
      <c r="AV96" s="11" t="n">
        <v>0</v>
      </c>
      <c r="AW96" s="11" t="n">
        <v>0</v>
      </c>
      <c r="AX96" s="11" t="n">
        <v>0</v>
      </c>
      <c r="AY96" s="11" t="n">
        <v>0</v>
      </c>
      <c r="AZ96" s="11" t="n">
        <v>0</v>
      </c>
      <c r="BA96" s="11" t="n">
        <v>0</v>
      </c>
      <c r="BB96" s="11" t="n">
        <v>0</v>
      </c>
      <c r="BC96" s="11" t="n">
        <v>0</v>
      </c>
      <c r="BD96" s="11" t="n">
        <v>0</v>
      </c>
      <c r="BE96" s="11" t="n">
        <v>0</v>
      </c>
      <c r="BF96" s="11" t="n">
        <v>0</v>
      </c>
      <c r="BG96" s="11" t="n">
        <v>0</v>
      </c>
      <c r="BH96" s="11" t="n">
        <v>0</v>
      </c>
      <c r="BI96" s="11" t="n">
        <v>0</v>
      </c>
      <c r="BJ96" s="11" t="n">
        <v>0</v>
      </c>
      <c r="BK96" s="11" t="n">
        <v>0</v>
      </c>
      <c r="BL96" s="11" t="n">
        <v>0</v>
      </c>
      <c r="BM96" s="11" t="n">
        <v>0</v>
      </c>
      <c r="BN96" s="11" t="n">
        <v>0</v>
      </c>
      <c r="BO96" s="11" t="n">
        <v>0</v>
      </c>
      <c r="BP96" s="11" t="n">
        <v>0</v>
      </c>
      <c r="BQ96" s="11" t="n">
        <v>0</v>
      </c>
      <c r="BR96" s="11" t="n">
        <v>0</v>
      </c>
      <c r="BS96" s="11" t="n">
        <v>0</v>
      </c>
      <c r="BT96" s="11" t="n">
        <v>0</v>
      </c>
      <c r="BU96" s="11" t="n">
        <v>0</v>
      </c>
      <c r="BV96" s="11" t="n">
        <v>0</v>
      </c>
      <c r="BW96" s="11" t="n">
        <v>0</v>
      </c>
      <c r="BX96" s="11" t="n">
        <v>0</v>
      </c>
      <c r="BY96" s="11" t="n">
        <v>0</v>
      </c>
      <c r="BZ96" s="11" t="n">
        <v>0</v>
      </c>
      <c r="CA96" s="11" t="n">
        <v>0</v>
      </c>
      <c r="CB96" s="11" t="n">
        <v>0</v>
      </c>
      <c r="CC96" s="11" t="n">
        <v>0</v>
      </c>
      <c r="CD96" s="11" t="n">
        <v>0</v>
      </c>
      <c r="CE96" s="11" t="n">
        <v>0</v>
      </c>
      <c r="CF96" s="11" t="n">
        <v>0</v>
      </c>
      <c r="CG96" s="11" t="n">
        <v>0</v>
      </c>
      <c r="CH96" s="11" t="n">
        <v>0</v>
      </c>
      <c r="CI96" s="11" t="n">
        <v>0</v>
      </c>
      <c r="CJ96" s="11" t="n">
        <v>0</v>
      </c>
      <c r="CK96" s="11" t="n">
        <v>0</v>
      </c>
      <c r="CL96" s="11" t="n">
        <v>0</v>
      </c>
      <c r="CM96" s="11" t="n">
        <v>0</v>
      </c>
      <c r="CN96" s="11" t="n">
        <v>1</v>
      </c>
      <c r="CO96" s="11" t="n">
        <v>0</v>
      </c>
      <c r="CP96" s="11" t="n">
        <v>0</v>
      </c>
      <c r="CQ96" s="11" t="n">
        <v>0</v>
      </c>
      <c r="CR96" s="11" t="n">
        <v>0</v>
      </c>
      <c r="CS96" s="0" t="n">
        <v>-1.05</v>
      </c>
      <c r="CT96" s="11" t="n">
        <v>0</v>
      </c>
      <c r="CU96" s="11" t="n">
        <v>0</v>
      </c>
      <c r="CV96" s="11" t="n">
        <v>0</v>
      </c>
      <c r="CW96" s="11" t="n">
        <v>0</v>
      </c>
      <c r="CX96" s="11" t="n">
        <v>0</v>
      </c>
      <c r="CY96" s="11" t="n">
        <v>0</v>
      </c>
      <c r="CZ96" s="11" t="n">
        <v>0</v>
      </c>
      <c r="DA96" s="11" t="n">
        <v>-907.18</v>
      </c>
      <c r="DB96" s="11" t="n">
        <v>0</v>
      </c>
      <c r="DC96" s="11" t="n">
        <v>0</v>
      </c>
      <c r="DD96" s="11" t="n">
        <v>0</v>
      </c>
      <c r="DE96" s="11" t="n">
        <v>0</v>
      </c>
      <c r="DF96" s="11" t="n">
        <v>0</v>
      </c>
      <c r="DG96" s="11" t="n">
        <v>0</v>
      </c>
      <c r="DH96" s="11" t="n">
        <v>0</v>
      </c>
      <c r="DI96" s="11" t="n">
        <v>0</v>
      </c>
      <c r="DJ96" s="11" t="n">
        <v>0</v>
      </c>
      <c r="DK96" s="11" t="n">
        <v>0</v>
      </c>
      <c r="DL96" s="11" t="n">
        <v>0</v>
      </c>
    </row>
    <row r="97" customFormat="false" ht="14.5" hidden="false" customHeight="false" outlineLevel="0" collapsed="false">
      <c r="A97" s="11" t="n">
        <v>0</v>
      </c>
      <c r="B97" s="11" t="n">
        <v>0</v>
      </c>
      <c r="C97" s="11" t="n">
        <v>0</v>
      </c>
      <c r="D97" s="11" t="n">
        <v>0</v>
      </c>
      <c r="E97" s="11" t="n">
        <v>0</v>
      </c>
      <c r="F97" s="11" t="n">
        <v>0</v>
      </c>
      <c r="G97" s="11" t="n">
        <v>0</v>
      </c>
      <c r="H97" s="11" t="n">
        <v>0</v>
      </c>
      <c r="I97" s="11" t="n">
        <v>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11" t="n">
        <v>0</v>
      </c>
      <c r="S97" s="11" t="n">
        <v>0</v>
      </c>
      <c r="T97" s="11" t="n">
        <v>0</v>
      </c>
      <c r="U97" s="11" t="n">
        <v>0</v>
      </c>
      <c r="V97" s="11" t="n">
        <v>0</v>
      </c>
      <c r="W97" s="11" t="n">
        <v>0</v>
      </c>
      <c r="X97" s="11" t="n">
        <v>0</v>
      </c>
      <c r="Y97" s="11" t="n">
        <v>0</v>
      </c>
      <c r="Z97" s="11" t="n">
        <v>0</v>
      </c>
      <c r="AA97" s="11" t="n">
        <v>0</v>
      </c>
      <c r="AB97" s="11" t="n">
        <v>0</v>
      </c>
      <c r="AC97" s="11" t="n">
        <v>0</v>
      </c>
      <c r="AD97" s="11" t="n">
        <v>0</v>
      </c>
      <c r="AE97" s="11" t="n">
        <v>0</v>
      </c>
      <c r="AF97" s="11" t="n">
        <v>0</v>
      </c>
      <c r="AG97" s="11" t="n">
        <v>0</v>
      </c>
      <c r="AH97" s="11" t="n">
        <v>0</v>
      </c>
      <c r="AI97" s="11" t="n">
        <v>0</v>
      </c>
      <c r="AJ97" s="11" t="n">
        <v>0</v>
      </c>
      <c r="AK97" s="11" t="n">
        <v>0</v>
      </c>
      <c r="AL97" s="11" t="n">
        <v>0</v>
      </c>
      <c r="AM97" s="11" t="n">
        <v>0</v>
      </c>
      <c r="AN97" s="11" t="n">
        <v>0</v>
      </c>
      <c r="AO97" s="11" t="n">
        <v>0</v>
      </c>
      <c r="AP97" s="11" t="n">
        <v>0</v>
      </c>
      <c r="AQ97" s="11" t="n">
        <v>0</v>
      </c>
      <c r="AR97" s="11" t="n">
        <v>0</v>
      </c>
      <c r="AS97" s="11" t="n">
        <v>0</v>
      </c>
      <c r="AT97" s="11" t="n">
        <v>0</v>
      </c>
      <c r="AU97" s="11" t="n">
        <v>0</v>
      </c>
      <c r="AV97" s="11" t="n">
        <v>0</v>
      </c>
      <c r="AW97" s="11" t="n">
        <v>0</v>
      </c>
      <c r="AX97" s="11" t="n">
        <v>0</v>
      </c>
      <c r="AY97" s="11" t="n">
        <v>0</v>
      </c>
      <c r="AZ97" s="11" t="n">
        <v>0</v>
      </c>
      <c r="BA97" s="11" t="n">
        <v>0</v>
      </c>
      <c r="BB97" s="11" t="n">
        <v>0</v>
      </c>
      <c r="BC97" s="11" t="n">
        <v>0</v>
      </c>
      <c r="BD97" s="11" t="n">
        <v>0</v>
      </c>
      <c r="BE97" s="11" t="n">
        <v>0</v>
      </c>
      <c r="BF97" s="11" t="n">
        <v>0</v>
      </c>
      <c r="BG97" s="11" t="n">
        <v>0</v>
      </c>
      <c r="BH97" s="11" t="n">
        <v>0</v>
      </c>
      <c r="BI97" s="11" t="n">
        <v>0</v>
      </c>
      <c r="BJ97" s="11" t="n">
        <v>0</v>
      </c>
      <c r="BK97" s="11" t="n">
        <v>0</v>
      </c>
      <c r="BL97" s="11" t="n">
        <v>0</v>
      </c>
      <c r="BM97" s="11" t="n">
        <v>0</v>
      </c>
      <c r="BN97" s="11" t="n">
        <v>0</v>
      </c>
      <c r="BO97" s="11" t="n">
        <v>0</v>
      </c>
      <c r="BP97" s="11" t="n">
        <v>0</v>
      </c>
      <c r="BQ97" s="11" t="n">
        <v>0</v>
      </c>
      <c r="BR97" s="11" t="n">
        <v>0</v>
      </c>
      <c r="BS97" s="11" t="n">
        <v>0</v>
      </c>
      <c r="BT97" s="11" t="n">
        <v>0</v>
      </c>
      <c r="BU97" s="11" t="n">
        <v>0</v>
      </c>
      <c r="BV97" s="11" t="n">
        <v>0</v>
      </c>
      <c r="BW97" s="11" t="n">
        <v>0</v>
      </c>
      <c r="BX97" s="11" t="n">
        <v>0</v>
      </c>
      <c r="BY97" s="11" t="n">
        <v>0</v>
      </c>
      <c r="BZ97" s="11" t="n">
        <v>0</v>
      </c>
      <c r="CA97" s="11" t="n">
        <v>0</v>
      </c>
      <c r="CB97" s="11" t="n">
        <v>0</v>
      </c>
      <c r="CC97" s="11" t="n">
        <v>0</v>
      </c>
      <c r="CD97" s="11" t="n">
        <v>0</v>
      </c>
      <c r="CE97" s="11" t="n">
        <v>0</v>
      </c>
      <c r="CF97" s="11" t="n">
        <v>0</v>
      </c>
      <c r="CG97" s="11" t="n">
        <v>0</v>
      </c>
      <c r="CH97" s="11" t="n">
        <v>0</v>
      </c>
      <c r="CI97" s="11" t="n">
        <v>0.1347</v>
      </c>
      <c r="CJ97" s="11" t="n">
        <v>1</v>
      </c>
      <c r="CK97" s="11" t="n">
        <v>0</v>
      </c>
      <c r="CL97" s="11" t="n">
        <f aca="false">0.1765/2</f>
        <v>0.08825</v>
      </c>
      <c r="CM97" s="11" t="n">
        <f aca="false">0.2625/2</f>
        <v>0.13125</v>
      </c>
      <c r="CN97" s="11" t="n">
        <v>0.1765</v>
      </c>
      <c r="CO97" s="11" t="n">
        <v>0.026</v>
      </c>
      <c r="CP97" s="11" t="n">
        <v>0.026</v>
      </c>
      <c r="CQ97" s="11" t="n">
        <v>0.025</v>
      </c>
      <c r="CR97" s="11" t="n">
        <v>0.018</v>
      </c>
      <c r="CS97" s="11" t="n">
        <v>0.013</v>
      </c>
      <c r="CT97" s="11" t="n">
        <v>50</v>
      </c>
      <c r="CU97" s="11" t="n">
        <v>50</v>
      </c>
      <c r="CV97" s="11" t="n">
        <v>50</v>
      </c>
      <c r="CW97" s="11" t="n">
        <v>50</v>
      </c>
      <c r="CX97" s="11" t="n">
        <v>50</v>
      </c>
      <c r="CY97" s="11" t="n">
        <v>0</v>
      </c>
      <c r="CZ97" s="11" t="n">
        <v>0</v>
      </c>
      <c r="DA97" s="11" t="n">
        <v>0</v>
      </c>
      <c r="DB97" s="11" t="n">
        <v>0</v>
      </c>
      <c r="DC97" s="11" t="n">
        <v>0</v>
      </c>
      <c r="DD97" s="11" t="n">
        <v>10</v>
      </c>
      <c r="DE97" s="11" t="n">
        <v>10</v>
      </c>
      <c r="DF97" s="11" t="n">
        <v>10</v>
      </c>
      <c r="DG97" s="11" t="n">
        <v>10</v>
      </c>
      <c r="DH97" s="11" t="n">
        <v>10</v>
      </c>
      <c r="DI97" s="11" t="n">
        <v>0</v>
      </c>
      <c r="DJ97" s="11" t="n">
        <v>0</v>
      </c>
      <c r="DK97" s="11" t="n">
        <f aca="false">0.333*0.5*-1*DK91</f>
        <v>0.02775</v>
      </c>
      <c r="DL97" s="11" t="n">
        <v>0</v>
      </c>
    </row>
    <row r="98" customFormat="false" ht="14.5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907.18</v>
      </c>
      <c r="CZ98" s="0" t="n">
        <v>0</v>
      </c>
      <c r="DA98" s="0" t="n">
        <v>0</v>
      </c>
      <c r="DB98" s="0" t="n">
        <v>0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</row>
    <row r="99" customFormat="false" ht="14.5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907.18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</row>
    <row r="100" customFormat="false" ht="14.5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907.18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</row>
    <row r="101" customFormat="false" ht="14.5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907.18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</row>
    <row r="102" customFormat="false" ht="14.5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907.18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</row>
    <row r="103" customFormat="false" ht="14.5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907.18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</row>
    <row r="104" customFormat="false" ht="14.5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907.18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</row>
    <row r="105" customFormat="false" ht="14.5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907.18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</row>
    <row r="106" customFormat="false" ht="14.5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f aca="false">-CN90</f>
        <v>5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-907.18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</row>
    <row r="107" customFormat="false" ht="14.5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</v>
      </c>
      <c r="DC107" s="0" t="n">
        <v>-1</v>
      </c>
      <c r="DD107" s="0" t="n">
        <v>7518.35699999998</v>
      </c>
      <c r="DE107" s="0" t="n">
        <v>7477.72739999998</v>
      </c>
      <c r="DF107" s="0" t="n">
        <v>7504.43759999998</v>
      </c>
      <c r="DG107" s="0" t="n">
        <v>3148.04159999999</v>
      </c>
      <c r="DH107" s="0" t="n">
        <v>3148.04159999999</v>
      </c>
      <c r="DI107" s="0" t="n">
        <v>0</v>
      </c>
      <c r="DJ107" s="0" t="n">
        <v>891.593999999998</v>
      </c>
      <c r="DK107" s="0" t="n">
        <v>0</v>
      </c>
      <c r="DL107" s="0" t="n">
        <v>0</v>
      </c>
    </row>
    <row r="108" customFormat="false" ht="14.5" hidden="false" customHeight="fals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0</v>
      </c>
      <c r="DC108" s="0" t="n">
        <v>0</v>
      </c>
      <c r="DD108" s="0" t="n">
        <v>907.18</v>
      </c>
      <c r="DE108" s="0" t="n">
        <v>0</v>
      </c>
      <c r="DF108" s="0" t="n">
        <v>0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0</v>
      </c>
      <c r="DL108" s="0" t="n">
        <v>0</v>
      </c>
    </row>
    <row r="109" customFormat="false" ht="14.5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0</v>
      </c>
      <c r="DC109" s="0" t="n">
        <v>0</v>
      </c>
      <c r="DD109" s="0" t="n">
        <v>0</v>
      </c>
      <c r="DE109" s="0" t="n">
        <v>907.18</v>
      </c>
      <c r="DF109" s="0" t="n">
        <v>0</v>
      </c>
      <c r="DG109" s="0" t="n">
        <v>0</v>
      </c>
      <c r="DH109" s="0" t="n">
        <v>0</v>
      </c>
      <c r="DI109" s="0" t="n">
        <v>0</v>
      </c>
      <c r="DJ109" s="0" t="n">
        <v>0</v>
      </c>
      <c r="DK109" s="0" t="n">
        <v>0</v>
      </c>
      <c r="DL109" s="0" t="n">
        <v>0</v>
      </c>
    </row>
    <row r="110" customFormat="false" ht="14.5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11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907.18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0</v>
      </c>
      <c r="DL110" s="0" t="n">
        <v>0</v>
      </c>
    </row>
    <row r="111" customFormat="false" ht="14.5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0</v>
      </c>
      <c r="DC111" s="0" t="n">
        <v>0</v>
      </c>
      <c r="DD111" s="0" t="n">
        <v>0</v>
      </c>
      <c r="DE111" s="0" t="n">
        <v>0</v>
      </c>
      <c r="DF111" s="0" t="n">
        <v>0</v>
      </c>
      <c r="DG111" s="0" t="n">
        <v>907.18</v>
      </c>
      <c r="DH111" s="0" t="n">
        <v>0</v>
      </c>
      <c r="DI111" s="0" t="n">
        <v>0</v>
      </c>
      <c r="DJ111" s="0" t="n">
        <v>0</v>
      </c>
      <c r="DK111" s="0" t="n">
        <v>0</v>
      </c>
      <c r="DL111" s="0" t="n">
        <v>0</v>
      </c>
    </row>
    <row r="112" customFormat="false" ht="14.5" hidden="fals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0</v>
      </c>
      <c r="DC112" s="0" t="n">
        <v>0</v>
      </c>
      <c r="DD112" s="0" t="n">
        <v>0</v>
      </c>
      <c r="DE112" s="0" t="n">
        <v>0</v>
      </c>
      <c r="DF112" s="0" t="n">
        <v>0</v>
      </c>
      <c r="DG112" s="0" t="n">
        <v>0</v>
      </c>
      <c r="DH112" s="0" t="n">
        <v>907.18</v>
      </c>
      <c r="DI112" s="0" t="n">
        <v>0</v>
      </c>
      <c r="DJ112" s="0" t="n">
        <v>0</v>
      </c>
      <c r="DK112" s="0" t="n">
        <v>0</v>
      </c>
      <c r="DL112" s="0" t="n">
        <v>0</v>
      </c>
    </row>
    <row r="113" customFormat="false" ht="14.5" hidden="false" customHeight="fals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11" t="n">
        <f aca="false">-(CO92+CO79)*0.9</f>
        <v>0.18</v>
      </c>
      <c r="CP113" s="11" t="n">
        <f aca="false">-(CP93+CP78)*0.9</f>
        <v>0.18</v>
      </c>
      <c r="CQ113" s="11" t="n">
        <f aca="false">-(CQ94+CQ80)*0.9</f>
        <v>0.153</v>
      </c>
      <c r="CR113" s="11" t="n">
        <f aca="false">-(CR95+CR81)*0.9</f>
        <v>0.045</v>
      </c>
      <c r="CS113" s="11" t="n">
        <f aca="false">-(CS96+CS82)*0.9</f>
        <v>0.045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</v>
      </c>
      <c r="DC113" s="0" t="n">
        <v>0</v>
      </c>
      <c r="DD113" s="0" t="n">
        <v>90</v>
      </c>
      <c r="DE113" s="0" t="n">
        <v>90</v>
      </c>
      <c r="DF113" s="0" t="n">
        <v>90</v>
      </c>
      <c r="DG113" s="0" t="n">
        <v>45</v>
      </c>
      <c r="DH113" s="0" t="n">
        <v>45</v>
      </c>
      <c r="DI113" s="0" t="n">
        <v>-907.18</v>
      </c>
      <c r="DJ113" s="0" t="n">
        <v>45</v>
      </c>
      <c r="DK113" s="0" t="n">
        <f aca="false">0.333*0.5</f>
        <v>0.1665</v>
      </c>
      <c r="DL113" s="0" t="n">
        <v>0</v>
      </c>
    </row>
    <row r="114" customFormat="false" ht="14.5" hidden="false" customHeight="false" outlineLevel="0" collapsed="false">
      <c r="A114" s="0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11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0</v>
      </c>
      <c r="DC114" s="0" t="n">
        <v>0</v>
      </c>
      <c r="DD114" s="0" t="n">
        <v>0</v>
      </c>
      <c r="DE114" s="0" t="n">
        <v>0</v>
      </c>
      <c r="DF114" s="0" t="n">
        <v>0</v>
      </c>
      <c r="DG114" s="0" t="n">
        <v>0</v>
      </c>
      <c r="DH114" s="0" t="n">
        <v>0</v>
      </c>
      <c r="DI114" s="0" t="n">
        <v>0</v>
      </c>
      <c r="DJ114" s="0" t="n">
        <v>907.18</v>
      </c>
      <c r="DK114" s="0" t="n">
        <v>0</v>
      </c>
      <c r="DL114" s="0" t="n">
        <v>0</v>
      </c>
    </row>
    <row r="115" customFormat="false" ht="14.5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0</v>
      </c>
      <c r="DC115" s="0" t="n">
        <v>0</v>
      </c>
      <c r="DD115" s="0" t="n">
        <v>0</v>
      </c>
      <c r="DE115" s="0" t="n">
        <v>0</v>
      </c>
      <c r="DF115" s="0" t="n">
        <v>0</v>
      </c>
      <c r="DG115" s="0" t="n">
        <v>0</v>
      </c>
      <c r="DH115" s="0" t="n">
        <v>0</v>
      </c>
      <c r="DI115" s="0" t="n">
        <v>0</v>
      </c>
      <c r="DJ115" s="0" t="n">
        <v>0</v>
      </c>
      <c r="DK115" s="0" t="n">
        <v>0.334</v>
      </c>
      <c r="DL115" s="0" t="n">
        <v>-0.334</v>
      </c>
    </row>
    <row r="116" customFormat="false" ht="14.5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0</v>
      </c>
      <c r="DC116" s="0" t="n">
        <v>0</v>
      </c>
      <c r="DD116" s="0" t="n">
        <v>0</v>
      </c>
      <c r="DE116" s="0" t="n">
        <v>0</v>
      </c>
      <c r="DF116" s="0" t="n">
        <v>0</v>
      </c>
      <c r="DG116" s="0" t="n">
        <v>0</v>
      </c>
      <c r="DH116" s="0" t="n">
        <v>0</v>
      </c>
      <c r="DI116" s="0" t="n">
        <v>0</v>
      </c>
      <c r="DJ116" s="0" t="n">
        <v>0</v>
      </c>
      <c r="DK116" s="0" t="n">
        <v>0</v>
      </c>
      <c r="DL116" s="0" t="n">
        <v>0.044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L116"/>
  <sheetViews>
    <sheetView showFormulas="false" showGridLines="true" showRowColHeaders="true" showZeros="true" rightToLeft="false" tabSelected="false" showOutlineSymbols="true" defaultGridColor="true" view="normal" topLeftCell="CJ58" colorId="64" zoomScale="100" zoomScaleNormal="100" zoomScalePageLayoutView="100" workbookViewId="0">
      <selection pane="topLeft" activeCell="A1" activeCellId="1" sqref="CD3:CD79 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n">
        <v>1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-1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  <c r="AF1" s="0" t="n">
        <v>0</v>
      </c>
      <c r="AG1" s="0" t="n">
        <v>0</v>
      </c>
      <c r="AH1" s="0" t="n">
        <v>0</v>
      </c>
      <c r="AI1" s="0" t="n">
        <v>0</v>
      </c>
      <c r="AJ1" s="0" t="n">
        <v>0</v>
      </c>
      <c r="AK1" s="0" t="n">
        <v>0</v>
      </c>
      <c r="AL1" s="0" t="n">
        <v>0</v>
      </c>
      <c r="AM1" s="0" t="n">
        <v>0</v>
      </c>
      <c r="AN1" s="0" t="n">
        <v>0</v>
      </c>
      <c r="AO1" s="0" t="n">
        <v>0</v>
      </c>
      <c r="AP1" s="0" t="n">
        <v>0</v>
      </c>
      <c r="AQ1" s="0" t="n">
        <v>0</v>
      </c>
      <c r="AR1" s="0" t="n">
        <v>0</v>
      </c>
      <c r="AS1" s="0" t="n">
        <v>0</v>
      </c>
      <c r="AT1" s="0" t="n">
        <v>0</v>
      </c>
      <c r="AU1" s="0" t="n">
        <v>0</v>
      </c>
      <c r="AV1" s="0" t="n">
        <v>0</v>
      </c>
      <c r="AW1" s="0" t="n">
        <v>0</v>
      </c>
      <c r="AX1" s="0" t="n">
        <v>0</v>
      </c>
      <c r="AY1" s="0" t="n">
        <v>0</v>
      </c>
      <c r="AZ1" s="0" t="n">
        <v>0</v>
      </c>
      <c r="BA1" s="0" t="n">
        <v>0</v>
      </c>
      <c r="BB1" s="0" t="n">
        <v>0</v>
      </c>
      <c r="BC1" s="0" t="n">
        <v>0</v>
      </c>
      <c r="BD1" s="0" t="n">
        <v>0</v>
      </c>
      <c r="BE1" s="0" t="n">
        <v>0</v>
      </c>
      <c r="BF1" s="0" t="n">
        <v>0</v>
      </c>
      <c r="BG1" s="0" t="n">
        <v>0</v>
      </c>
      <c r="BH1" s="0" t="n">
        <v>0</v>
      </c>
      <c r="BI1" s="0" t="n">
        <v>0</v>
      </c>
      <c r="BJ1" s="0" t="n">
        <v>0</v>
      </c>
      <c r="BK1" s="0" t="n">
        <v>0</v>
      </c>
      <c r="BL1" s="0" t="n">
        <v>0</v>
      </c>
      <c r="BM1" s="0" t="n">
        <v>0</v>
      </c>
      <c r="BN1" s="0" t="n">
        <v>0</v>
      </c>
      <c r="BO1" s="0" t="n">
        <v>0</v>
      </c>
      <c r="BP1" s="0" t="n">
        <v>-0.44186</v>
      </c>
      <c r="BQ1" s="0" t="n">
        <v>0</v>
      </c>
      <c r="BR1" s="0" t="n">
        <v>0</v>
      </c>
      <c r="BS1" s="0" t="n">
        <v>0</v>
      </c>
      <c r="BT1" s="0" t="n">
        <v>0</v>
      </c>
      <c r="BU1" s="0" t="n">
        <v>0</v>
      </c>
      <c r="BV1" s="0" t="n">
        <v>0</v>
      </c>
      <c r="BW1" s="0" t="n">
        <v>0</v>
      </c>
      <c r="BX1" s="0" t="n">
        <v>0</v>
      </c>
      <c r="BY1" s="0" t="n">
        <v>0</v>
      </c>
      <c r="BZ1" s="0" t="n">
        <v>0</v>
      </c>
      <c r="CA1" s="0" t="n">
        <v>0</v>
      </c>
      <c r="CB1" s="0" t="n">
        <v>0</v>
      </c>
      <c r="CC1" s="0" t="n">
        <v>0</v>
      </c>
      <c r="CD1" s="0" t="n">
        <v>0</v>
      </c>
      <c r="CE1" s="0" t="n">
        <v>0</v>
      </c>
      <c r="CF1" s="0" t="n">
        <v>0</v>
      </c>
      <c r="CG1" s="0" t="n">
        <v>0</v>
      </c>
      <c r="CH1" s="0" t="n">
        <v>0</v>
      </c>
      <c r="CI1" s="0" t="n">
        <v>0</v>
      </c>
      <c r="CJ1" s="0" t="n">
        <v>0</v>
      </c>
      <c r="CK1" s="0" t="n">
        <v>0</v>
      </c>
      <c r="CL1" s="0" t="n">
        <v>0</v>
      </c>
      <c r="CM1" s="0" t="n">
        <v>0</v>
      </c>
      <c r="CN1" s="0" t="n">
        <v>0</v>
      </c>
      <c r="CO1" s="0" t="n">
        <v>0</v>
      </c>
      <c r="CP1" s="0" t="n">
        <v>0</v>
      </c>
      <c r="CQ1" s="0" t="n">
        <v>0</v>
      </c>
      <c r="CR1" s="0" t="n">
        <v>0</v>
      </c>
      <c r="CS1" s="0" t="n">
        <v>0</v>
      </c>
      <c r="CT1" s="0" t="n">
        <v>0</v>
      </c>
      <c r="CU1" s="0" t="n">
        <v>0</v>
      </c>
      <c r="CV1" s="0" t="n">
        <v>0</v>
      </c>
      <c r="CW1" s="0" t="n">
        <v>0</v>
      </c>
      <c r="CX1" s="0" t="n">
        <v>0</v>
      </c>
      <c r="CY1" s="0" t="n">
        <v>0</v>
      </c>
      <c r="CZ1" s="0" t="n">
        <v>0</v>
      </c>
      <c r="DA1" s="0" t="n">
        <v>0</v>
      </c>
      <c r="DB1" s="0" t="n">
        <v>0</v>
      </c>
      <c r="DC1" s="0" t="n">
        <v>0</v>
      </c>
      <c r="DD1" s="0" t="n">
        <v>0</v>
      </c>
      <c r="DE1" s="0" t="n">
        <v>0</v>
      </c>
      <c r="DF1" s="0" t="n">
        <v>0</v>
      </c>
      <c r="DG1" s="0" t="n">
        <v>0</v>
      </c>
      <c r="DH1" s="0" t="n">
        <v>0</v>
      </c>
      <c r="DI1" s="0" t="n">
        <v>0</v>
      </c>
      <c r="DJ1" s="0" t="n">
        <v>0</v>
      </c>
      <c r="DK1" s="0" t="n">
        <v>0</v>
      </c>
      <c r="DL1" s="0" t="n">
        <v>0</v>
      </c>
    </row>
    <row r="2" customFormat="false" ht="14.5" hidden="false" customHeight="false" outlineLevel="0" collapsed="false">
      <c r="A2" s="0" t="n">
        <v>0</v>
      </c>
      <c r="B2" s="9" t="n">
        <v>0.000252345277453289</v>
      </c>
      <c r="C2" s="0" t="n">
        <v>0</v>
      </c>
      <c r="D2" s="0" t="n">
        <v>0</v>
      </c>
      <c r="E2" s="9" t="n">
        <v>-6.482E-006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-0.001</v>
      </c>
      <c r="U2" s="0" t="n">
        <v>0</v>
      </c>
      <c r="V2" s="0" t="n">
        <v>0</v>
      </c>
      <c r="W2" s="0" t="n">
        <v>0</v>
      </c>
      <c r="X2" s="9" t="n">
        <v>-2.7224E-005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9" t="n">
        <v>-5.8338E-005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9" t="n">
        <v>-9.5933E-006</v>
      </c>
      <c r="AM2" s="0" t="n">
        <v>0</v>
      </c>
      <c r="AN2" s="0" t="n">
        <v>-0.001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-0.0829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-0.00118109589872716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9" t="n">
        <v>-0.00033261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f aca="false">0.022/800</f>
        <v>2.75E-005</v>
      </c>
    </row>
    <row r="3" customFormat="false" ht="14.5" hidden="false" customHeight="false" outlineLevel="0" collapsed="false">
      <c r="A3" s="0" t="n">
        <v>0</v>
      </c>
      <c r="B3" s="0" t="n">
        <v>0</v>
      </c>
      <c r="C3" s="0" t="n">
        <v>907.18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-907.18</v>
      </c>
      <c r="DE3" s="0" t="n">
        <v>-907.18</v>
      </c>
      <c r="DF3" s="0" t="n">
        <v>-907.18</v>
      </c>
      <c r="DG3" s="0" t="n">
        <v>-907.18</v>
      </c>
      <c r="DH3" s="0" t="n">
        <v>-907.18</v>
      </c>
      <c r="DI3" s="0" t="n">
        <v>0</v>
      </c>
      <c r="DJ3" s="0" t="n">
        <v>-907.18</v>
      </c>
      <c r="DK3" s="0" t="n">
        <v>0</v>
      </c>
      <c r="DL3" s="0" t="n">
        <v>0</v>
      </c>
    </row>
    <row r="4" customFormat="false" ht="14.5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907.18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</row>
    <row r="5" customFormat="false" ht="14.5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v>-0.0033554</v>
      </c>
      <c r="G5" s="0" t="n">
        <v>0</v>
      </c>
      <c r="H5" s="0" t="n">
        <v>-0.0033554</v>
      </c>
      <c r="I5" s="0" t="n">
        <v>0</v>
      </c>
      <c r="J5" s="0" t="n">
        <v>-1.043</v>
      </c>
      <c r="K5" s="0" t="n">
        <v>0</v>
      </c>
      <c r="L5" s="0" t="n">
        <v>-0.62</v>
      </c>
      <c r="M5" s="0" t="n">
        <v>0</v>
      </c>
      <c r="N5" s="0" t="n">
        <v>0</v>
      </c>
      <c r="O5" s="0" t="n">
        <v>0</v>
      </c>
      <c r="P5" s="0" t="n">
        <v>-0.0033554</v>
      </c>
      <c r="Q5" s="0" t="n">
        <v>0</v>
      </c>
      <c r="R5" s="0" t="n">
        <v>0</v>
      </c>
      <c r="S5" s="0" t="n">
        <v>0</v>
      </c>
      <c r="T5" s="0" t="n">
        <v>-0.0033554</v>
      </c>
      <c r="U5" s="0" t="n">
        <v>0</v>
      </c>
      <c r="V5" s="0" t="n">
        <v>-0.011858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-0.0035793</v>
      </c>
      <c r="AE5" s="0" t="n">
        <v>-0.0161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-0.011858</v>
      </c>
      <c r="AK5" s="0" t="n">
        <v>0</v>
      </c>
      <c r="AL5" s="0" t="n">
        <v>0</v>
      </c>
      <c r="AM5" s="0" t="n">
        <v>0</v>
      </c>
      <c r="AN5" s="0" t="n">
        <v>-0.0033554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-0.044</v>
      </c>
      <c r="AX5" s="0" t="n">
        <v>0</v>
      </c>
      <c r="AY5" s="0" t="n">
        <v>0</v>
      </c>
      <c r="AZ5" s="0" t="n">
        <v>0</v>
      </c>
      <c r="BA5" s="0" t="n">
        <v>-0.011858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9" t="n">
        <v>-0.00088378</v>
      </c>
      <c r="BJ5" s="0" t="n">
        <v>0</v>
      </c>
      <c r="BK5" s="0" t="n">
        <v>-0.0035372</v>
      </c>
      <c r="BL5" s="0" t="n">
        <v>-0.00325359360366624</v>
      </c>
      <c r="BM5" s="0" t="n">
        <v>-0.00103</v>
      </c>
      <c r="BN5" s="0" t="n">
        <v>0</v>
      </c>
      <c r="BO5" s="9" t="n">
        <v>-0.0008055</v>
      </c>
      <c r="BP5" s="0" t="n">
        <v>-0.46079</v>
      </c>
      <c r="BQ5" s="0" t="n">
        <v>-0.001116</v>
      </c>
      <c r="BR5" s="0" t="n">
        <v>0</v>
      </c>
      <c r="BS5" s="0" t="n">
        <v>-0.010545</v>
      </c>
      <c r="BT5" s="0" t="n">
        <v>0</v>
      </c>
      <c r="BU5" s="0" t="n">
        <v>0</v>
      </c>
      <c r="BV5" s="0" t="n">
        <v>-0.011858</v>
      </c>
      <c r="BW5" s="0" t="n">
        <v>-0.024089151206002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</row>
    <row r="6" customFormat="false" ht="14.5" hidden="false" customHeight="false" outlineLevel="0" collapsed="false">
      <c r="A6" s="0" t="n">
        <v>0</v>
      </c>
      <c r="B6" s="9" t="n">
        <v>-1.14922534711027E-006</v>
      </c>
      <c r="C6" s="0" t="n">
        <v>0</v>
      </c>
      <c r="D6" s="0" t="n">
        <v>0</v>
      </c>
      <c r="E6" s="0" t="n">
        <v>0</v>
      </c>
      <c r="F6" s="0" t="n">
        <v>0.001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9" t="n">
        <v>-1.14922534711027E-006</v>
      </c>
      <c r="AA6" s="0" t="n">
        <v>0</v>
      </c>
      <c r="AB6" s="0" t="n">
        <v>0</v>
      </c>
      <c r="AC6" s="0" t="n">
        <v>0</v>
      </c>
      <c r="AD6" s="0" t="n">
        <v>0</v>
      </c>
      <c r="AE6" s="9" t="n">
        <v>-3.22E-008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9" t="n">
        <v>-4.87E-006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9" t="n">
        <v>-1.14922534711027E-006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9" t="n">
        <v>-1.14922534711027E-006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9" t="n">
        <v>-1.14922534711027E-006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</row>
    <row r="7" customFormat="false" ht="14.5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-0.946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-1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-1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-1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-0.29829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-1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-0.0036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</row>
    <row r="8" customFormat="false" ht="14.5" hidden="false" customHeight="false" outlineLevel="0" collapsed="false">
      <c r="A8" s="9" t="n">
        <v>-8.36E-007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9" t="n">
        <v>-3.5086E-008</v>
      </c>
      <c r="H8" s="0" t="n">
        <v>0.001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9" t="n">
        <v>-6.84208E-007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9" t="n">
        <v>-6.84E-007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9" t="n">
        <v>-1.88E-006</v>
      </c>
      <c r="AX8" s="9" t="n">
        <v>-4.75999999999999E-008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9" t="n">
        <v>-5.11E-008</v>
      </c>
      <c r="BF8" s="9" t="n">
        <v>-1.41E-006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9" t="n">
        <v>-9.14324581817386E-008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9" t="n">
        <v>-1.71252833382836E-008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-0.005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</row>
    <row r="9" customFormat="false" ht="14.5" hidden="false" customHeight="false" outlineLevel="0" collapsed="false">
      <c r="A9" s="0" t="n">
        <v>0</v>
      </c>
      <c r="B9" s="0" t="n">
        <v>-0.652170539921939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-0.041307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-0.041307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-0.652170539921939</v>
      </c>
      <c r="AA9" s="0" t="n">
        <v>0</v>
      </c>
      <c r="AB9" s="0" t="n">
        <v>0</v>
      </c>
      <c r="AC9" s="0" t="n">
        <v>0</v>
      </c>
      <c r="AD9" s="0" t="n">
        <v>-0.32643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-0.041307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-0.652170539921939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-0.0731515415194482</v>
      </c>
      <c r="BM9" s="0" t="n">
        <v>0</v>
      </c>
      <c r="BN9" s="0" t="n">
        <v>-0.652170539921939</v>
      </c>
      <c r="BO9" s="0" t="n">
        <v>0</v>
      </c>
      <c r="BP9" s="0" t="n">
        <v>0</v>
      </c>
      <c r="BQ9" s="0" t="n">
        <v>-0.013739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-0.145950648880244</v>
      </c>
      <c r="BX9" s="0" t="n">
        <v>-0.652170539921939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</row>
    <row r="10" customFormat="false" ht="14.5" hidden="false" customHeight="false" outlineLevel="0" collapsed="false">
      <c r="A10" s="9" t="n">
        <v>-0.000431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</v>
      </c>
      <c r="K10" s="0" t="n">
        <v>0</v>
      </c>
      <c r="L10" s="0" t="n">
        <v>-0.0081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-0.0117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-0.025421</v>
      </c>
      <c r="AE10" s="0" t="n">
        <v>-0.172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-22.7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9" t="n">
        <v>-3.58E-005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</row>
    <row r="11" customFormat="false" ht="14.5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-0.0052453</v>
      </c>
      <c r="G11" s="0" t="n">
        <v>0</v>
      </c>
      <c r="H11" s="0" t="n">
        <v>-0.0052453</v>
      </c>
      <c r="I11" s="0" t="n">
        <v>0</v>
      </c>
      <c r="J11" s="0" t="n">
        <v>0</v>
      </c>
      <c r="K11" s="0" t="n">
        <v>1</v>
      </c>
      <c r="L11" s="0" t="n">
        <v>-0.204</v>
      </c>
      <c r="M11" s="0" t="n">
        <v>0</v>
      </c>
      <c r="N11" s="0" t="n">
        <v>0</v>
      </c>
      <c r="O11" s="0" t="n">
        <v>0</v>
      </c>
      <c r="P11" s="0" t="n">
        <v>-0.0052453</v>
      </c>
      <c r="Q11" s="0" t="n">
        <v>0</v>
      </c>
      <c r="R11" s="0" t="n">
        <v>0</v>
      </c>
      <c r="S11" s="0" t="n">
        <v>0</v>
      </c>
      <c r="T11" s="0" t="n">
        <v>-0.0052453</v>
      </c>
      <c r="U11" s="0" t="n">
        <v>0</v>
      </c>
      <c r="V11" s="0" t="n">
        <v>-0.1985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-0.1985</v>
      </c>
      <c r="AK11" s="0" t="n">
        <v>0</v>
      </c>
      <c r="AL11" s="0" t="n">
        <v>0</v>
      </c>
      <c r="AM11" s="0" t="n">
        <v>0</v>
      </c>
      <c r="AN11" s="0" t="n">
        <v>-0.0052453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-0.1985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-0.0013815</v>
      </c>
      <c r="BJ11" s="0" t="n">
        <v>0</v>
      </c>
      <c r="BK11" s="0" t="n">
        <v>-0.05921</v>
      </c>
      <c r="BL11" s="0" t="n">
        <v>0</v>
      </c>
      <c r="BM11" s="0" t="n">
        <v>-0.011008</v>
      </c>
      <c r="BN11" s="0" t="n">
        <v>0</v>
      </c>
      <c r="BO11" s="0" t="n">
        <v>-0.0086088</v>
      </c>
      <c r="BP11" s="0" t="n">
        <v>0</v>
      </c>
      <c r="BQ11" s="0" t="n">
        <v>-0.0017446</v>
      </c>
      <c r="BR11" s="0" t="n">
        <v>0</v>
      </c>
      <c r="BS11" s="0" t="n">
        <v>-0.024604</v>
      </c>
      <c r="BT11" s="0" t="n">
        <v>0</v>
      </c>
      <c r="BU11" s="0" t="n">
        <v>0</v>
      </c>
      <c r="BV11" s="0" t="n">
        <v>-0.1985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-0.2</v>
      </c>
      <c r="CC11" s="0" t="n">
        <v>0</v>
      </c>
      <c r="CD11" s="0" t="n">
        <v>-0.0118</v>
      </c>
      <c r="CE11" s="0" t="n">
        <v>-0.0118</v>
      </c>
      <c r="CF11" s="0" t="n">
        <v>-0.0118</v>
      </c>
      <c r="CG11" s="0" t="n">
        <v>-0.0118</v>
      </c>
      <c r="CH11" s="0" t="n">
        <v>-0.0118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</row>
    <row r="12" customFormat="false" ht="14.5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-0.0169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</row>
    <row r="13" customFormat="false" ht="14.5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1.45996468992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-29.1992937984</v>
      </c>
      <c r="CU13" s="0" t="n">
        <v>-29.1992937984</v>
      </c>
      <c r="CV13" s="0" t="n">
        <v>-29.1992937984</v>
      </c>
      <c r="CW13" s="0" t="n">
        <v>-29.1992937984</v>
      </c>
      <c r="CX13" s="0" t="n">
        <v>-29.1992937984</v>
      </c>
      <c r="CY13" s="0" t="n">
        <v>-29.1992937984</v>
      </c>
      <c r="CZ13" s="0" t="n">
        <v>-29.1992937984</v>
      </c>
      <c r="DA13" s="0" t="n">
        <v>-29.1992937984</v>
      </c>
      <c r="DB13" s="0" t="n">
        <v>-29.1992937984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-29.1992937984</v>
      </c>
      <c r="DJ13" s="0" t="n">
        <v>0</v>
      </c>
      <c r="DK13" s="0" t="n">
        <v>0</v>
      </c>
      <c r="DL13" s="0" t="n">
        <v>0</v>
      </c>
    </row>
    <row r="14" customFormat="false" ht="14.5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0.00379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</row>
    <row r="15" customFormat="false" ht="14.5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3.6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</row>
    <row r="16" customFormat="false" ht="14.5" hidden="false" customHeight="false" outlineLevel="0" collapsed="false">
      <c r="A16" s="9" t="n">
        <v>-8.7E-007</v>
      </c>
      <c r="B16" s="9" t="n">
        <v>-2.72297571929317E-005</v>
      </c>
      <c r="C16" s="0" t="n">
        <v>0</v>
      </c>
      <c r="D16" s="0" t="n">
        <v>0</v>
      </c>
      <c r="E16" s="0" t="n">
        <v>0</v>
      </c>
      <c r="F16" s="0" t="n">
        <v>0</v>
      </c>
      <c r="G16" s="9" t="n">
        <v>-3.653E-008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0.001</v>
      </c>
      <c r="Q16" s="0" t="n">
        <v>0</v>
      </c>
      <c r="R16" s="9" t="n">
        <v>-7.98118013715448E-007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9" t="n">
        <v>-2.72297571929317E-005</v>
      </c>
      <c r="AA16" s="0" t="n">
        <v>0</v>
      </c>
      <c r="AB16" s="0" t="n">
        <v>0</v>
      </c>
      <c r="AC16" s="0" t="n">
        <v>0</v>
      </c>
      <c r="AD16" s="9" t="n">
        <v>-6.9398E-007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9" t="n">
        <v>-7.98E-007</v>
      </c>
      <c r="AN16" s="0" t="n">
        <v>0</v>
      </c>
      <c r="AO16" s="0" t="n">
        <v>0</v>
      </c>
      <c r="AP16" s="9" t="n">
        <v>-0.000111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9" t="n">
        <v>-4.96E-008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9" t="n">
        <v>-1.44999999999999E-006</v>
      </c>
      <c r="BG16" s="9" t="n">
        <v>-2.72297571929317E-005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9" t="n">
        <v>-2.72E-005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9" t="n">
        <v>-2.72297571929317E-005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</row>
    <row r="17" customFormat="false" ht="14.5" hidden="false" customHeight="false" outlineLevel="0" collapsed="false">
      <c r="A17" s="0" t="n">
        <v>0</v>
      </c>
      <c r="B17" s="0" t="n">
        <v>-0.515190550754008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-0.056574</v>
      </c>
      <c r="H17" s="0" t="n">
        <v>0</v>
      </c>
      <c r="I17" s="0" t="n">
        <v>-0.05364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-3.6</v>
      </c>
      <c r="P17" s="0" t="n">
        <v>0</v>
      </c>
      <c r="Q17" s="0" t="n">
        <v>3.6</v>
      </c>
      <c r="R17" s="0" t="n">
        <v>-0.140427939322477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-0.11984126984127</v>
      </c>
      <c r="X17" s="0" t="n">
        <v>0</v>
      </c>
      <c r="Y17" s="0" t="n">
        <v>0</v>
      </c>
      <c r="Z17" s="0" t="n">
        <v>-0.515190550754008</v>
      </c>
      <c r="AA17" s="0" t="n">
        <v>0</v>
      </c>
      <c r="AB17" s="0" t="n">
        <v>0</v>
      </c>
      <c r="AC17" s="0" t="n">
        <v>0</v>
      </c>
      <c r="AD17" s="0" t="n">
        <v>-2.2644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-0.1404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-0.07668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-0.515190550754008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-0.283590978365368</v>
      </c>
      <c r="BM17" s="0" t="n">
        <v>0</v>
      </c>
      <c r="BN17" s="0" t="n">
        <v>-0.514799999999999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-0.366947949719052</v>
      </c>
      <c r="BX17" s="0" t="n">
        <v>-0.515190550754008</v>
      </c>
      <c r="BY17" s="0" t="n">
        <v>-2</v>
      </c>
      <c r="BZ17" s="0" t="n">
        <v>-2.12</v>
      </c>
      <c r="CA17" s="0" t="n">
        <v>-1.77</v>
      </c>
      <c r="CB17" s="0" t="n">
        <v>-6.5808</v>
      </c>
      <c r="CC17" s="0" t="n">
        <v>-11.2</v>
      </c>
      <c r="CD17" s="0" t="n">
        <v>-2.376</v>
      </c>
      <c r="CE17" s="0" t="n">
        <v>-2.376</v>
      </c>
      <c r="CF17" s="0" t="n">
        <v>-2.376</v>
      </c>
      <c r="CG17" s="0" t="n">
        <v>-2.376</v>
      </c>
      <c r="CH17" s="0" t="n">
        <v>-2.376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-5</v>
      </c>
      <c r="CO17" s="0" t="n">
        <v>-2.16</v>
      </c>
      <c r="CP17" s="0" t="n">
        <v>-2.16</v>
      </c>
      <c r="CQ17" s="0" t="n">
        <v>-3.5</v>
      </c>
      <c r="CR17" s="0" t="n">
        <v>-6</v>
      </c>
      <c r="CS17" s="0" t="n">
        <v>-7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1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-1.2</v>
      </c>
      <c r="DL17" s="0" t="n">
        <v>-0.28</v>
      </c>
    </row>
    <row r="18" customFormat="false" ht="14.5" hidden="false" customHeight="false" outlineLevel="0" collapsed="false">
      <c r="A18" s="0" t="n">
        <v>0</v>
      </c>
      <c r="B18" s="0" t="n">
        <v>-1.01848017868973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-1.01848017868973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-1.01848017868973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-1.018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-1.01848017868973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</row>
    <row r="19" customFormat="false" ht="14.5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-0.028425</v>
      </c>
      <c r="G19" s="0" t="n">
        <v>0</v>
      </c>
      <c r="H19" s="0" t="n">
        <v>-0.028425</v>
      </c>
      <c r="I19" s="0" t="n">
        <v>0</v>
      </c>
      <c r="J19" s="0" t="n">
        <v>-0.12662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-0.028425</v>
      </c>
      <c r="Q19" s="0" t="n">
        <v>0</v>
      </c>
      <c r="R19" s="0" t="n">
        <v>0</v>
      </c>
      <c r="S19" s="0" t="n">
        <v>1</v>
      </c>
      <c r="T19" s="0" t="n">
        <v>-0.028425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-0.0035793</v>
      </c>
      <c r="AE19" s="0" t="n">
        <v>-0.0241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-0.028425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-0.0074867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-0.055949</v>
      </c>
      <c r="BQ19" s="0" t="n">
        <v>-0.0094543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</row>
    <row r="20" customFormat="false" ht="14.5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9" t="n">
        <v>-3.6995E-008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9" t="n">
        <v>-1.2928412292199E-006</v>
      </c>
      <c r="S20" s="0" t="n">
        <v>0</v>
      </c>
      <c r="T20" s="0" t="n">
        <v>0.001</v>
      </c>
      <c r="U20" s="0" t="n">
        <v>0</v>
      </c>
      <c r="V20" s="0" t="n">
        <v>0</v>
      </c>
      <c r="W20" s="9" t="n">
        <v>-1.009624E-005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9" t="n">
        <v>-1.29E-006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9" t="n">
        <v>-6.85999999999999E-006</v>
      </c>
      <c r="AX20" s="9" t="n">
        <v>-5.02E-008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9" t="n">
        <v>-7.94018715788783E-008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9" t="n">
        <v>-1.48719565832463E-008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</row>
    <row r="21" customFormat="false" ht="14.5" hidden="false" customHeight="false" outlineLevel="0" collapsed="false">
      <c r="A21" s="0" t="n">
        <v>-0.13932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-0.18252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3.6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-0.24408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-14688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-0.04392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-0.015228</v>
      </c>
      <c r="BF21" s="0" t="n">
        <v>-0.19188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</row>
    <row r="22" customFormat="false" ht="14.5" hidden="false" customHeight="false" outlineLevel="0" collapsed="false">
      <c r="A22" s="9" t="n">
        <v>-0.000162</v>
      </c>
      <c r="B22" s="0" t="n">
        <v>-0.0111079230742684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-0.025476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-0.0327731931018355</v>
      </c>
      <c r="S22" s="0" t="n">
        <v>0</v>
      </c>
      <c r="T22" s="0" t="n">
        <v>0</v>
      </c>
      <c r="U22" s="0" t="n">
        <v>0</v>
      </c>
      <c r="V22" s="0" t="n">
        <v>1</v>
      </c>
      <c r="W22" s="0" t="n">
        <v>-0.024783519</v>
      </c>
      <c r="X22" s="0" t="n">
        <v>0</v>
      </c>
      <c r="Y22" s="0" t="n">
        <v>0</v>
      </c>
      <c r="Z22" s="0" t="n">
        <v>-0.0111079230742684</v>
      </c>
      <c r="AA22" s="0" t="n">
        <v>0</v>
      </c>
      <c r="AB22" s="0" t="n">
        <v>0</v>
      </c>
      <c r="AC22" s="0" t="n">
        <v>0</v>
      </c>
      <c r="AD22" s="0" t="n">
        <v>-0.11918</v>
      </c>
      <c r="AE22" s="0" t="n">
        <v>-0.021</v>
      </c>
      <c r="AF22" s="0" t="n">
        <v>0</v>
      </c>
      <c r="AG22" s="0" t="n">
        <v>0</v>
      </c>
      <c r="AH22" s="0" t="n">
        <v>0</v>
      </c>
      <c r="AI22" s="0" t="n">
        <v>-0.1875</v>
      </c>
      <c r="AJ22" s="0" t="n">
        <v>0</v>
      </c>
      <c r="AK22" s="0" t="n">
        <v>0</v>
      </c>
      <c r="AL22" s="0" t="n">
        <v>0</v>
      </c>
      <c r="AM22" s="0" t="n">
        <v>-0.0328</v>
      </c>
      <c r="AN22" s="0" t="n">
        <v>0</v>
      </c>
      <c r="AO22" s="0" t="n">
        <v>0</v>
      </c>
      <c r="AP22" s="0" t="n">
        <v>-184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-0.00305</v>
      </c>
      <c r="AX22" s="0" t="n">
        <v>-0.0346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9" t="n">
        <v>-0.00014</v>
      </c>
      <c r="BF22" s="9" t="n">
        <v>-0.000251</v>
      </c>
      <c r="BG22" s="0" t="n">
        <v>-0.0111079230742684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-0.0111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-0.0111079230742684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</row>
    <row r="23" customFormat="false" ht="14.5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1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-0.88982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</row>
    <row r="24" customFormat="false" ht="14.5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-0.0067592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1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-34</v>
      </c>
      <c r="AD24" s="0" t="n">
        <v>0</v>
      </c>
      <c r="AE24" s="0" t="n">
        <v>-0.0805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-27.9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-29.2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-0.0245900079007992</v>
      </c>
      <c r="BM24" s="0" t="n">
        <v>0</v>
      </c>
      <c r="BN24" s="0" t="n">
        <v>0</v>
      </c>
      <c r="BO24" s="0" t="n">
        <v>0</v>
      </c>
      <c r="BP24" s="0" t="n">
        <v>-0.0029866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-0.0308268250629624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-1.15848269972463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</row>
    <row r="25" customFormat="false" ht="14.5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1055.87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-390670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</row>
    <row r="26" customFormat="false" ht="14.5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-0.001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9" t="n">
        <v>0.000570086670859861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-0.832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f aca="false">0.022/800</f>
        <v>2.75E-005</v>
      </c>
    </row>
    <row r="27" customFormat="false" ht="14.5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0.00379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-0.00526455059710873</v>
      </c>
      <c r="DA27" s="0" t="n">
        <v>-0.00526455059710873</v>
      </c>
      <c r="DB27" s="0" t="n">
        <v>-0.00526455059710873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</row>
    <row r="28" customFormat="false" ht="14.5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-0.041307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-1.186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-1.186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-1.186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-0.35372</v>
      </c>
      <c r="BL28" s="0" t="n">
        <v>-1.52695656679049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-1.186</v>
      </c>
      <c r="BW28" s="0" t="n">
        <v>-1.22308452177517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</row>
    <row r="29" customFormat="false" ht="14.5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1000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9" t="n">
        <v>-119290000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</row>
    <row r="30" customFormat="false" ht="14.5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0.52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-0.39916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</row>
    <row r="31" customFormat="false" ht="14.5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-0.0305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</row>
    <row r="32" customFormat="false" ht="14.5" hidden="false" customHeight="false" outlineLevel="0" collapsed="false">
      <c r="A32" s="0" t="n">
        <v>0</v>
      </c>
      <c r="B32" s="0" t="n">
        <v>0</v>
      </c>
      <c r="C32" s="0" t="n">
        <v>1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-0.0165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f aca="false">-0.373736957226982/0.13</f>
        <v>-2.87489967097678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</row>
    <row r="33" customFormat="false" ht="14.5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1993.2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-41730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</row>
    <row r="34" customFormat="false" ht="14.5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1060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-244.648</v>
      </c>
      <c r="CU34" s="0" t="n">
        <v>-244.648</v>
      </c>
      <c r="CV34" s="0" t="n">
        <v>-244.648</v>
      </c>
      <c r="CW34" s="0" t="n">
        <v>-244.648</v>
      </c>
      <c r="CX34" s="0" t="n">
        <v>-244.648</v>
      </c>
      <c r="CY34" s="0" t="n">
        <v>-244.648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-244.648</v>
      </c>
      <c r="DJ34" s="0" t="n">
        <v>0</v>
      </c>
      <c r="DK34" s="0" t="n">
        <v>0</v>
      </c>
      <c r="DL34" s="0" t="n">
        <v>0</v>
      </c>
    </row>
    <row r="35" customFormat="false" ht="14.5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3.6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-0.242609916345951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-0.169628476881723</v>
      </c>
      <c r="BX35" s="0" t="n">
        <v>0</v>
      </c>
      <c r="BY35" s="0" t="n">
        <v>-1.73</v>
      </c>
      <c r="BZ35" s="0" t="n">
        <v>-5.66</v>
      </c>
      <c r="CA35" s="0" t="n">
        <v>-1.18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</row>
    <row r="36" customFormat="false" ht="14.5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1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-0.10980001284586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</row>
    <row r="37" customFormat="false" ht="14.5" hidden="false" customHeight="false" outlineLevel="0" collapsed="false">
      <c r="A37" s="0" t="n">
        <v>0</v>
      </c>
      <c r="B37" s="9" t="n">
        <v>-0.000958091590684154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-0.78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9" t="n">
        <v>-0.000958091590684154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1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9" t="n">
        <v>-0.000958091590684154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9" t="n">
        <v>-0.000958091590684154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-0.0771899893068426</v>
      </c>
      <c r="BX37" s="9" t="n">
        <v>-0.000958091590684154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</row>
    <row r="38" customFormat="false" ht="14.5" hidden="false" customHeight="false" outlineLevel="0" collapsed="false">
      <c r="A38" s="0" t="n">
        <v>0</v>
      </c>
      <c r="B38" s="9" t="n">
        <v>-0.000288147846822302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-0.22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9" t="n">
        <v>-0.000288147846822302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9" t="n">
        <v>-0.000288147846822302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9" t="n">
        <v>-0.000288147846822302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-0.0232150343779978</v>
      </c>
      <c r="BX38" s="9" t="n">
        <v>-0.000288147846822302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</row>
    <row r="39" customFormat="false" ht="14.5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-0.74091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-1.01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</row>
    <row r="40" customFormat="false" ht="14.5" hidden="false" customHeight="false" outlineLevel="0" collapsed="false">
      <c r="A40" s="9" t="n">
        <v>-8.8E-006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9" t="n">
        <v>-9.45E-007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0.001</v>
      </c>
      <c r="AO40" s="0" t="n">
        <v>0</v>
      </c>
      <c r="AP40" s="0" t="n">
        <v>-0.0206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9" t="n">
        <v>-5.84E-007</v>
      </c>
      <c r="BF40" s="9" t="n">
        <v>-1.5E-005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</row>
    <row r="41" customFormat="false" ht="14.5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1060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-33475.1383846153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</v>
      </c>
      <c r="DJ41" s="0" t="n">
        <v>0</v>
      </c>
      <c r="DK41" s="0" t="n">
        <v>0</v>
      </c>
      <c r="DL41" s="0" t="n">
        <v>0</v>
      </c>
    </row>
    <row r="42" customFormat="false" ht="14.5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9" t="n">
        <v>-3.0391E-006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</row>
    <row r="43" customFormat="false" ht="14.5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1060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-4879.39444615384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</row>
    <row r="44" customFormat="false" ht="14.5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1.45996468992</v>
      </c>
      <c r="AS44" s="0" t="n">
        <v>0</v>
      </c>
      <c r="AT44" s="0" t="n">
        <v>0</v>
      </c>
      <c r="AU44" s="0" t="n">
        <v>-0.556050071254636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</row>
    <row r="45" customFormat="false" ht="14.5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1.45996468992</v>
      </c>
      <c r="AT45" s="0" t="n">
        <v>0</v>
      </c>
      <c r="AU45" s="0" t="n">
        <v>-0.649847727154979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</row>
    <row r="46" customFormat="false" ht="14.5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3787.5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-0.08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</row>
    <row r="47" customFormat="false" ht="14.5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1.45996468992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-483.24831236352</v>
      </c>
      <c r="BD47" s="0" t="n">
        <v>-483.24831236352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</row>
    <row r="48" customFormat="false" ht="14.5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-0.0916158445895986</v>
      </c>
      <c r="AV48" s="0" t="n">
        <v>1.45996468992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</row>
    <row r="49" customFormat="false" ht="14.5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-3.107</v>
      </c>
      <c r="CC49" s="0" t="n">
        <v>-6.8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</row>
    <row r="50" customFormat="false" ht="14.5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1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-0.949372020559606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</row>
    <row r="51" customFormat="false" ht="14.5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-1000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772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</row>
    <row r="52" customFormat="false" ht="14.5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-2500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-908</v>
      </c>
      <c r="AZ52" s="0" t="n">
        <v>1000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</row>
    <row r="53" customFormat="false" ht="14.5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-0.141842321962424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</row>
    <row r="54" customFormat="false" ht="14.5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43.2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-18.46</v>
      </c>
      <c r="CC54" s="0" t="n">
        <v>-10.2</v>
      </c>
      <c r="CD54" s="0" t="n">
        <v>-0.8101</v>
      </c>
      <c r="CE54" s="0" t="n">
        <v>-0.8101</v>
      </c>
      <c r="CF54" s="0" t="n">
        <v>-0.8101</v>
      </c>
      <c r="CG54" s="0" t="n">
        <v>-0.8101</v>
      </c>
      <c r="CH54" s="0" t="n">
        <v>-0.8101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</row>
    <row r="55" customFormat="false" ht="14.5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-889.0364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907.18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</row>
    <row r="56" customFormat="false" ht="14.5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889.0364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907.18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0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</row>
    <row r="57" customFormat="false" ht="14.5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-1.87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</row>
    <row r="58" customFormat="false" ht="14.5" hidden="false" customHeight="false" outlineLevel="0" collapsed="false">
      <c r="A58" s="0" t="n">
        <v>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1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-1</v>
      </c>
      <c r="BN58" s="0" t="n">
        <v>0</v>
      </c>
      <c r="BO58" s="0" t="n">
        <v>-0.78206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</row>
    <row r="59" customFormat="false" ht="14.5" hidden="false" customHeight="false" outlineLevel="0" collapsed="false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-0.001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9" t="n">
        <v>-8.8155E-006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9" t="n">
        <v>5.18260609872601E-005</v>
      </c>
      <c r="BH59" s="0" t="n">
        <v>-0.00379</v>
      </c>
      <c r="BI59" s="9" t="n">
        <v>-0.00026339</v>
      </c>
      <c r="BJ59" s="0" t="n">
        <v>-0.00379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</row>
    <row r="60" customFormat="false" ht="14.5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9" t="n">
        <v>-1.895E-006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0.00379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</row>
    <row r="61" customFormat="false" ht="14.5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-0.0204400342302268</v>
      </c>
      <c r="R61" s="0" t="n">
        <v>0</v>
      </c>
      <c r="S61" s="0" t="n">
        <v>0</v>
      </c>
      <c r="T61" s="0" t="n">
        <v>0</v>
      </c>
      <c r="U61" s="0" t="n">
        <v>-0.1116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3.6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-0.29</v>
      </c>
      <c r="BZ61" s="0" t="n">
        <v>-0.064</v>
      </c>
      <c r="CA61" s="0" t="n">
        <v>-0.21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</row>
    <row r="62" customFormat="false" ht="14.5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9" t="n">
        <v>-5.072244549E-005</v>
      </c>
      <c r="AS62" s="9" t="n">
        <v>-1.17489999999999E-005</v>
      </c>
      <c r="AT62" s="0" t="n">
        <v>0</v>
      </c>
      <c r="AU62" s="0" t="n">
        <v>0</v>
      </c>
      <c r="AV62" s="9" t="n">
        <v>-1.895E-006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0.00379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</row>
    <row r="63" customFormat="false" ht="14.5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-0.771651114708189</v>
      </c>
      <c r="R63" s="0" t="n">
        <v>0</v>
      </c>
      <c r="S63" s="0" t="n">
        <v>0</v>
      </c>
      <c r="T63" s="0" t="n">
        <v>0</v>
      </c>
      <c r="U63" s="0" t="n">
        <v>-0.6228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3.6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-1.48</v>
      </c>
      <c r="BZ63" s="0" t="n">
        <v>-2.02</v>
      </c>
      <c r="CA63" s="0" t="n">
        <v>-0.81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</row>
    <row r="64" customFormat="false" ht="14.5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1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-0.99</v>
      </c>
      <c r="BZ64" s="0" t="n">
        <v>-1.008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</row>
    <row r="65" customFormat="false" ht="14.5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9" t="n">
        <v>-0.000362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1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11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</row>
    <row r="66" customFormat="false" ht="14.5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-0.212187290702676</v>
      </c>
      <c r="BM66" s="0" t="n">
        <v>0</v>
      </c>
      <c r="BN66" s="0" t="n">
        <v>1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11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</row>
    <row r="67" customFormat="false" ht="14.5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-0.0704489185970762</v>
      </c>
      <c r="R67" s="0" t="n">
        <v>0</v>
      </c>
      <c r="S67" s="0" t="n">
        <v>0</v>
      </c>
      <c r="T67" s="0" t="n">
        <v>0</v>
      </c>
      <c r="U67" s="0" t="n">
        <v>-0.10332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3.6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11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v>0</v>
      </c>
      <c r="DD67" s="0" t="n">
        <v>0</v>
      </c>
      <c r="DE67" s="0" t="n">
        <v>0</v>
      </c>
      <c r="DF67" s="0" t="n">
        <v>0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0</v>
      </c>
      <c r="DL67" s="0" t="n">
        <v>0</v>
      </c>
    </row>
    <row r="68" customFormat="false" ht="14.5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-1.66497510682936</v>
      </c>
      <c r="R68" s="0" t="n">
        <v>0</v>
      </c>
      <c r="S68" s="0" t="n">
        <v>0</v>
      </c>
      <c r="T68" s="0" t="n">
        <v>0</v>
      </c>
      <c r="U68" s="0" t="n">
        <v>-1.962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3.6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11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0</v>
      </c>
      <c r="DC68" s="0" t="n">
        <v>0</v>
      </c>
      <c r="DD68" s="0" t="n">
        <v>0</v>
      </c>
      <c r="DE68" s="0" t="n">
        <v>0</v>
      </c>
      <c r="DF68" s="0" t="n">
        <v>0</v>
      </c>
      <c r="DG68" s="0" t="n">
        <v>0</v>
      </c>
      <c r="DH68" s="0" t="n">
        <v>0</v>
      </c>
      <c r="DI68" s="0" t="n">
        <v>0</v>
      </c>
      <c r="DJ68" s="0" t="n">
        <v>0</v>
      </c>
      <c r="DK68" s="0" t="n">
        <v>0</v>
      </c>
      <c r="DL68" s="0" t="n">
        <v>0</v>
      </c>
    </row>
    <row r="69" customFormat="false" ht="14.5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-0.00665480943357173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-1100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3.6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11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0</v>
      </c>
      <c r="DC69" s="0" t="n">
        <v>0</v>
      </c>
      <c r="DD69" s="0" t="n">
        <v>0</v>
      </c>
      <c r="DE69" s="0" t="n">
        <v>0</v>
      </c>
      <c r="DF69" s="0" t="n">
        <v>0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0</v>
      </c>
      <c r="DL69" s="0" t="n">
        <v>0</v>
      </c>
    </row>
    <row r="70" customFormat="false" ht="14.5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-0.704558671193494</v>
      </c>
      <c r="R70" s="0" t="n">
        <v>0</v>
      </c>
      <c r="S70" s="0" t="n">
        <v>0</v>
      </c>
      <c r="T70" s="0" t="n">
        <v>0</v>
      </c>
      <c r="U70" s="0" t="n">
        <v>-0.7776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3.6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  <c r="CM70" s="0" t="n">
        <v>0</v>
      </c>
      <c r="CN70" s="11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0</v>
      </c>
      <c r="DC70" s="0" t="n">
        <v>0</v>
      </c>
      <c r="DD70" s="0" t="n">
        <v>0</v>
      </c>
      <c r="DE70" s="0" t="n">
        <v>0</v>
      </c>
      <c r="DF70" s="0" t="n">
        <v>0</v>
      </c>
      <c r="DG70" s="0" t="n">
        <v>0</v>
      </c>
      <c r="DH70" s="0" t="n">
        <v>0</v>
      </c>
      <c r="DI70" s="0" t="n">
        <v>0</v>
      </c>
      <c r="DJ70" s="0" t="n">
        <v>0</v>
      </c>
      <c r="DK70" s="0" t="n">
        <v>0</v>
      </c>
      <c r="DL70" s="0" t="n">
        <v>0</v>
      </c>
    </row>
    <row r="71" customFormat="false" ht="14.5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-0.0173875663272367</v>
      </c>
      <c r="R71" s="0" t="n">
        <v>0</v>
      </c>
      <c r="S71" s="0" t="n">
        <v>0</v>
      </c>
      <c r="T71" s="0" t="n">
        <v>0</v>
      </c>
      <c r="U71" s="0" t="n">
        <v>-0.05688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3.6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11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0</v>
      </c>
      <c r="DA71" s="0" t="n">
        <v>0</v>
      </c>
      <c r="DB71" s="0" t="n">
        <v>0</v>
      </c>
      <c r="DC71" s="0" t="n">
        <v>0</v>
      </c>
      <c r="DD71" s="0" t="n">
        <v>0</v>
      </c>
      <c r="DE71" s="0" t="n">
        <v>0</v>
      </c>
      <c r="DF71" s="0" t="n">
        <v>0</v>
      </c>
      <c r="DG71" s="0" t="n">
        <v>0</v>
      </c>
      <c r="DH71" s="0" t="n">
        <v>0</v>
      </c>
      <c r="DI71" s="0" t="n">
        <v>0</v>
      </c>
      <c r="DJ71" s="0" t="n">
        <v>0</v>
      </c>
      <c r="DK71" s="0" t="n">
        <v>0</v>
      </c>
      <c r="DL71" s="0" t="n">
        <v>0</v>
      </c>
    </row>
    <row r="72" customFormat="false" ht="14.5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-4271.8636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1060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11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0</v>
      </c>
      <c r="DC72" s="0" t="n">
        <v>0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0</v>
      </c>
      <c r="DK72" s="0" t="n">
        <v>0</v>
      </c>
      <c r="DL72" s="0" t="n">
        <v>0</v>
      </c>
    </row>
    <row r="73" customFormat="false" ht="14.5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1</v>
      </c>
      <c r="CL73" s="0" t="n">
        <v>0</v>
      </c>
      <c r="CM73" s="0" t="n">
        <v>0</v>
      </c>
      <c r="CN73" s="11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</row>
    <row r="74" customFormat="false" ht="14.5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-12486.57422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1060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11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</row>
    <row r="75" customFormat="false" ht="14.5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-0.0121378329004437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1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11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0</v>
      </c>
      <c r="DL75" s="0" t="n">
        <v>0</v>
      </c>
    </row>
    <row r="76" customFormat="false" ht="14.5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1</v>
      </c>
      <c r="BX76" s="0" t="n">
        <v>0</v>
      </c>
      <c r="BY76" s="0" t="n">
        <v>0</v>
      </c>
      <c r="BZ76" s="0" t="n">
        <v>0</v>
      </c>
      <c r="CA76" s="0" t="n">
        <v>-0.996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11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</row>
    <row r="77" customFormat="false" ht="14.5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-0.001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9" t="n">
        <v>4.90831775366809E-005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11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0</v>
      </c>
      <c r="DL77" s="0" t="n">
        <v>0</v>
      </c>
    </row>
    <row r="78" customFormat="false" ht="14.5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1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-1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0.81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</row>
    <row r="79" customFormat="false" ht="14.5" hidden="false" customHeight="false" outlineLevel="0" collapsed="false">
      <c r="A79" s="0" t="n">
        <v>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1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-1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0.85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0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</row>
    <row r="80" customFormat="false" ht="14.5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1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-1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0.78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</row>
    <row r="81" customFormat="false" ht="14.5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1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-1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0.77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</row>
    <row r="82" customFormat="false" ht="14.5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1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-1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0.75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</row>
    <row r="83" customFormat="false" ht="14.5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1</v>
      </c>
      <c r="CE83" s="0" t="n">
        <v>1</v>
      </c>
      <c r="CF83" s="0" t="n">
        <v>1</v>
      </c>
      <c r="CG83" s="0" t="n">
        <v>1</v>
      </c>
      <c r="CH83" s="0" t="n">
        <v>1</v>
      </c>
      <c r="CI83" s="0" t="n">
        <v>1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</row>
    <row r="84" customFormat="false" ht="14.5" hidden="false" customHeight="false" outlineLevel="0" collapsed="false">
      <c r="A84" s="11" t="n">
        <v>0</v>
      </c>
      <c r="B84" s="11" t="n">
        <v>0</v>
      </c>
      <c r="C84" s="11" t="n">
        <v>0</v>
      </c>
      <c r="D84" s="11" t="n">
        <v>0</v>
      </c>
      <c r="E84" s="11" t="n">
        <v>0</v>
      </c>
      <c r="F84" s="11" t="n">
        <v>0</v>
      </c>
      <c r="G84" s="11" t="n">
        <v>0</v>
      </c>
      <c r="H84" s="11" t="n">
        <v>0</v>
      </c>
      <c r="I84" s="11" t="n">
        <v>0</v>
      </c>
      <c r="J84" s="11" t="n">
        <v>0</v>
      </c>
      <c r="L84" s="11" t="n">
        <v>0</v>
      </c>
      <c r="M84" s="11" t="n">
        <v>0</v>
      </c>
      <c r="N84" s="11" t="n">
        <v>0</v>
      </c>
      <c r="O84" s="11" t="n">
        <v>0</v>
      </c>
      <c r="P84" s="11" t="n">
        <v>0</v>
      </c>
      <c r="Q84" s="11" t="n">
        <v>0</v>
      </c>
      <c r="R84" s="11" t="n">
        <v>0</v>
      </c>
      <c r="S84" s="11" t="n">
        <v>0</v>
      </c>
      <c r="T84" s="11" t="n">
        <v>0</v>
      </c>
      <c r="U84" s="11" t="n">
        <v>0</v>
      </c>
      <c r="V84" s="11" t="n">
        <v>0</v>
      </c>
      <c r="W84" s="11" t="n">
        <v>0</v>
      </c>
      <c r="X84" s="11" t="n">
        <v>0</v>
      </c>
      <c r="Y84" s="11" t="n">
        <v>0</v>
      </c>
      <c r="Z84" s="11" t="n">
        <v>0</v>
      </c>
      <c r="AA84" s="11" t="n">
        <v>0</v>
      </c>
      <c r="AB84" s="11" t="n">
        <v>0</v>
      </c>
      <c r="AC84" s="11" t="n">
        <v>0</v>
      </c>
      <c r="AD84" s="11" t="n">
        <v>0</v>
      </c>
      <c r="AE84" s="11" t="n">
        <v>0</v>
      </c>
      <c r="AF84" s="11" t="n">
        <v>0</v>
      </c>
      <c r="AG84" s="11" t="n">
        <v>0</v>
      </c>
      <c r="AH84" s="11" t="n">
        <v>0</v>
      </c>
      <c r="AI84" s="11" t="n">
        <v>0</v>
      </c>
      <c r="AJ84" s="11" t="n">
        <v>0</v>
      </c>
      <c r="AK84" s="11" t="n">
        <v>0</v>
      </c>
      <c r="AL84" s="11" t="n">
        <v>0</v>
      </c>
      <c r="AM84" s="11" t="n">
        <v>0</v>
      </c>
      <c r="AN84" s="11" t="n">
        <v>0</v>
      </c>
      <c r="AO84" s="11" t="n">
        <v>0</v>
      </c>
      <c r="AP84" s="11" t="n">
        <v>0</v>
      </c>
      <c r="AQ84" s="11" t="n">
        <v>0</v>
      </c>
      <c r="AR84" s="11" t="n">
        <v>0</v>
      </c>
      <c r="AS84" s="11" t="n">
        <v>0</v>
      </c>
      <c r="AT84" s="11" t="n">
        <v>0</v>
      </c>
      <c r="AU84" s="11" t="n">
        <v>0</v>
      </c>
      <c r="AV84" s="11" t="n">
        <v>0</v>
      </c>
      <c r="AW84" s="11" t="n">
        <v>0</v>
      </c>
      <c r="AX84" s="11" t="n">
        <v>0</v>
      </c>
      <c r="AY84" s="11" t="n">
        <v>0</v>
      </c>
      <c r="AZ84" s="11" t="n">
        <v>0</v>
      </c>
      <c r="BA84" s="11" t="n">
        <v>0</v>
      </c>
      <c r="BB84" s="11" t="n">
        <v>0</v>
      </c>
      <c r="BC84" s="11" t="n">
        <v>0</v>
      </c>
      <c r="BD84" s="11" t="n">
        <v>0</v>
      </c>
      <c r="BE84" s="11" t="n">
        <v>0</v>
      </c>
      <c r="BF84" s="11" t="n">
        <v>0</v>
      </c>
      <c r="BG84" s="11" t="n">
        <v>0</v>
      </c>
      <c r="BH84" s="11" t="n">
        <v>0</v>
      </c>
      <c r="BI84" s="11" t="n">
        <v>0</v>
      </c>
      <c r="BJ84" s="11" t="n">
        <v>0</v>
      </c>
      <c r="BK84" s="11" t="n">
        <v>0</v>
      </c>
      <c r="BL84" s="11" t="n">
        <v>0</v>
      </c>
      <c r="BM84" s="11" t="n">
        <v>0</v>
      </c>
      <c r="BN84" s="11" t="n">
        <v>0</v>
      </c>
      <c r="BO84" s="11" t="n">
        <v>0</v>
      </c>
      <c r="BP84" s="11" t="n">
        <v>0</v>
      </c>
      <c r="BQ84" s="11" t="n">
        <v>0</v>
      </c>
      <c r="BR84" s="11" t="n">
        <v>0</v>
      </c>
      <c r="BS84" s="11" t="n">
        <v>0</v>
      </c>
      <c r="BT84" s="11" t="n">
        <v>0</v>
      </c>
      <c r="BU84" s="11" t="n">
        <v>0</v>
      </c>
      <c r="BV84" s="11" t="n">
        <v>0</v>
      </c>
      <c r="BW84" s="11" t="n">
        <v>0</v>
      </c>
      <c r="BX84" s="11" t="n">
        <v>0</v>
      </c>
      <c r="BY84" s="11" t="n">
        <v>0</v>
      </c>
      <c r="BZ84" s="11" t="n">
        <v>0</v>
      </c>
      <c r="CA84" s="11" t="n">
        <v>0</v>
      </c>
      <c r="CB84" s="11" t="n">
        <v>0</v>
      </c>
      <c r="CC84" s="11" t="n">
        <v>0</v>
      </c>
      <c r="CD84" s="0" t="n">
        <f aca="false">1000/7.62</f>
        <v>131.233595800525</v>
      </c>
      <c r="CE84" s="11" t="n">
        <v>0</v>
      </c>
      <c r="CF84" s="11" t="n">
        <v>0</v>
      </c>
      <c r="CG84" s="11" t="n">
        <v>0</v>
      </c>
      <c r="CH84" s="11" t="n">
        <v>0</v>
      </c>
      <c r="CI84" s="0" t="n">
        <v>-20</v>
      </c>
      <c r="CJ84" s="11" t="n">
        <v>0</v>
      </c>
      <c r="CK84" s="11" t="n">
        <v>0</v>
      </c>
      <c r="CL84" s="11" t="n">
        <v>0</v>
      </c>
      <c r="CM84" s="11" t="n">
        <v>0</v>
      </c>
      <c r="CN84" s="11" t="n">
        <v>0</v>
      </c>
      <c r="CO84" s="11" t="n">
        <v>0</v>
      </c>
      <c r="CP84" s="11" t="n">
        <v>0</v>
      </c>
      <c r="CQ84" s="11" t="n">
        <v>0</v>
      </c>
      <c r="CR84" s="11" t="n">
        <v>0</v>
      </c>
      <c r="CS84" s="11" t="n">
        <v>0</v>
      </c>
      <c r="CT84" s="11" t="n">
        <v>0</v>
      </c>
      <c r="CU84" s="11" t="n">
        <v>0</v>
      </c>
      <c r="CV84" s="11" t="n">
        <v>0</v>
      </c>
      <c r="CW84" s="11" t="n">
        <v>0</v>
      </c>
      <c r="CX84" s="11" t="n">
        <v>0</v>
      </c>
      <c r="CY84" s="11" t="n">
        <v>0</v>
      </c>
      <c r="CZ84" s="11" t="n">
        <v>0</v>
      </c>
      <c r="DA84" s="11" t="n">
        <v>0</v>
      </c>
      <c r="DB84" s="11" t="n">
        <v>0</v>
      </c>
      <c r="DC84" s="11" t="n">
        <v>0</v>
      </c>
      <c r="DD84" s="11" t="n">
        <v>0</v>
      </c>
      <c r="DE84" s="11" t="n">
        <v>0</v>
      </c>
      <c r="DF84" s="11" t="n">
        <v>0</v>
      </c>
      <c r="DG84" s="11" t="n">
        <v>0</v>
      </c>
      <c r="DH84" s="11" t="n">
        <v>0</v>
      </c>
      <c r="DI84" s="11" t="n">
        <v>0</v>
      </c>
      <c r="DJ84" s="11" t="n">
        <v>0</v>
      </c>
      <c r="DK84" s="11" t="n">
        <v>0</v>
      </c>
      <c r="DL84" s="11" t="n">
        <v>0</v>
      </c>
    </row>
    <row r="85" customFormat="false" ht="14.5" hidden="false" customHeight="false" outlineLevel="0" collapsed="false">
      <c r="A85" s="11" t="n">
        <v>0</v>
      </c>
      <c r="B85" s="11" t="n">
        <v>0</v>
      </c>
      <c r="C85" s="11" t="n">
        <v>0</v>
      </c>
      <c r="D85" s="11" t="n">
        <v>0</v>
      </c>
      <c r="E85" s="11" t="n">
        <v>0</v>
      </c>
      <c r="F85" s="11" t="n">
        <v>0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11" t="n">
        <v>0</v>
      </c>
      <c r="N85" s="11" t="n">
        <v>0</v>
      </c>
      <c r="O85" s="11" t="n">
        <v>0</v>
      </c>
      <c r="P85" s="11" t="n">
        <v>0</v>
      </c>
      <c r="Q85" s="11" t="n">
        <v>0</v>
      </c>
      <c r="R85" s="11" t="n">
        <v>0</v>
      </c>
      <c r="S85" s="11" t="n">
        <v>0</v>
      </c>
      <c r="T85" s="11" t="n">
        <v>0</v>
      </c>
      <c r="U85" s="11" t="n">
        <v>0</v>
      </c>
      <c r="V85" s="11" t="n">
        <v>0</v>
      </c>
      <c r="W85" s="11" t="n">
        <v>0</v>
      </c>
      <c r="X85" s="11" t="n">
        <v>0</v>
      </c>
      <c r="Y85" s="11" t="n">
        <v>0</v>
      </c>
      <c r="Z85" s="11" t="n">
        <v>0</v>
      </c>
      <c r="AA85" s="11" t="n">
        <v>0</v>
      </c>
      <c r="AB85" s="11" t="n">
        <v>0</v>
      </c>
      <c r="AC85" s="11" t="n">
        <v>0</v>
      </c>
      <c r="AD85" s="11" t="n">
        <v>0</v>
      </c>
      <c r="AE85" s="11" t="n">
        <v>0</v>
      </c>
      <c r="AF85" s="11" t="n">
        <v>0</v>
      </c>
      <c r="AG85" s="11" t="n">
        <v>0</v>
      </c>
      <c r="AH85" s="11" t="n">
        <v>0</v>
      </c>
      <c r="AI85" s="11" t="n">
        <v>0</v>
      </c>
      <c r="AJ85" s="11" t="n">
        <v>0</v>
      </c>
      <c r="AK85" s="11" t="n">
        <v>0</v>
      </c>
      <c r="AL85" s="11" t="n">
        <v>0</v>
      </c>
      <c r="AM85" s="11" t="n">
        <v>0</v>
      </c>
      <c r="AN85" s="11" t="n">
        <v>0</v>
      </c>
      <c r="AO85" s="11" t="n">
        <v>0</v>
      </c>
      <c r="AP85" s="11" t="n">
        <v>0</v>
      </c>
      <c r="AQ85" s="11" t="n">
        <v>0</v>
      </c>
      <c r="AR85" s="11" t="n">
        <v>0</v>
      </c>
      <c r="AS85" s="11" t="n">
        <v>0</v>
      </c>
      <c r="AT85" s="11" t="n">
        <v>0</v>
      </c>
      <c r="AU85" s="11" t="n">
        <v>0</v>
      </c>
      <c r="AV85" s="11" t="n">
        <v>0</v>
      </c>
      <c r="AW85" s="11" t="n">
        <v>0</v>
      </c>
      <c r="AX85" s="11" t="n">
        <v>0</v>
      </c>
      <c r="AY85" s="11" t="n">
        <v>0</v>
      </c>
      <c r="AZ85" s="11" t="n">
        <v>0</v>
      </c>
      <c r="BA85" s="11" t="n">
        <v>0</v>
      </c>
      <c r="BB85" s="11" t="n">
        <v>0</v>
      </c>
      <c r="BC85" s="11" t="n">
        <v>0</v>
      </c>
      <c r="BD85" s="11" t="n">
        <v>0</v>
      </c>
      <c r="BE85" s="11" t="n">
        <v>0</v>
      </c>
      <c r="BF85" s="11" t="n">
        <v>0</v>
      </c>
      <c r="BG85" s="11" t="n">
        <v>0</v>
      </c>
      <c r="BH85" s="11" t="n">
        <v>0</v>
      </c>
      <c r="BI85" s="11" t="n">
        <v>0</v>
      </c>
      <c r="BJ85" s="11" t="n">
        <v>0</v>
      </c>
      <c r="BK85" s="11" t="n">
        <v>0</v>
      </c>
      <c r="BL85" s="11" t="n">
        <v>0</v>
      </c>
      <c r="BM85" s="11" t="n">
        <v>0</v>
      </c>
      <c r="BN85" s="11" t="n">
        <v>0</v>
      </c>
      <c r="BO85" s="11" t="n">
        <v>0</v>
      </c>
      <c r="BP85" s="11" t="n">
        <v>0</v>
      </c>
      <c r="BQ85" s="11" t="n">
        <v>0</v>
      </c>
      <c r="BR85" s="11" t="n">
        <v>0</v>
      </c>
      <c r="BS85" s="11" t="n">
        <v>0</v>
      </c>
      <c r="BT85" s="11" t="n">
        <v>0</v>
      </c>
      <c r="BU85" s="11" t="n">
        <v>0</v>
      </c>
      <c r="BV85" s="11" t="n">
        <v>0</v>
      </c>
      <c r="BW85" s="11" t="n">
        <v>0</v>
      </c>
      <c r="BX85" s="11" t="n">
        <v>0</v>
      </c>
      <c r="BY85" s="11" t="n">
        <v>0</v>
      </c>
      <c r="BZ85" s="11" t="n">
        <v>0</v>
      </c>
      <c r="CA85" s="11" t="n">
        <v>0</v>
      </c>
      <c r="CB85" s="11" t="n">
        <v>0</v>
      </c>
      <c r="CC85" s="11" t="n">
        <v>0</v>
      </c>
      <c r="CD85" s="11" t="n">
        <v>0</v>
      </c>
      <c r="CE85" s="0" t="n">
        <f aca="false">1000/43.2</f>
        <v>23.1481481481481</v>
      </c>
      <c r="CF85" s="11" t="n">
        <v>0</v>
      </c>
      <c r="CG85" s="11" t="n">
        <v>0</v>
      </c>
      <c r="CH85" s="11" t="n">
        <v>0</v>
      </c>
      <c r="CI85" s="0" t="n">
        <v>-30</v>
      </c>
      <c r="CJ85" s="11" t="n">
        <v>0</v>
      </c>
      <c r="CK85" s="11" t="n">
        <v>0</v>
      </c>
      <c r="CL85" s="11" t="n">
        <v>0</v>
      </c>
      <c r="CM85" s="11" t="n">
        <v>0</v>
      </c>
      <c r="CN85" s="11" t="n">
        <v>0</v>
      </c>
      <c r="CO85" s="11" t="n">
        <v>0</v>
      </c>
      <c r="CP85" s="11" t="n">
        <v>0</v>
      </c>
      <c r="CQ85" s="11" t="n">
        <v>0</v>
      </c>
      <c r="CR85" s="11" t="n">
        <v>0</v>
      </c>
      <c r="CS85" s="11" t="n">
        <v>0</v>
      </c>
      <c r="CT85" s="11" t="n">
        <v>0</v>
      </c>
      <c r="CU85" s="11" t="n">
        <v>0</v>
      </c>
      <c r="CV85" s="11" t="n">
        <v>0</v>
      </c>
      <c r="CW85" s="11" t="n">
        <v>0</v>
      </c>
      <c r="CX85" s="11" t="n">
        <v>0</v>
      </c>
      <c r="CY85" s="11" t="n">
        <v>0</v>
      </c>
      <c r="CZ85" s="11" t="n">
        <v>0</v>
      </c>
      <c r="DA85" s="11" t="n">
        <v>0</v>
      </c>
      <c r="DB85" s="11" t="n">
        <v>0</v>
      </c>
      <c r="DC85" s="11" t="n">
        <v>0</v>
      </c>
      <c r="DD85" s="11" t="n">
        <v>0</v>
      </c>
      <c r="DE85" s="11" t="n">
        <v>0</v>
      </c>
      <c r="DF85" s="11" t="n">
        <v>0</v>
      </c>
      <c r="DG85" s="11" t="n">
        <v>0</v>
      </c>
      <c r="DH85" s="11" t="n">
        <v>0</v>
      </c>
      <c r="DI85" s="11" t="n">
        <v>0</v>
      </c>
      <c r="DJ85" s="11" t="n">
        <v>0</v>
      </c>
      <c r="DK85" s="11" t="n">
        <v>0</v>
      </c>
      <c r="DL85" s="11" t="n">
        <v>0</v>
      </c>
    </row>
    <row r="86" customFormat="false" ht="14.5" hidden="false" customHeight="false" outlineLevel="0" collapsed="false">
      <c r="A86" s="11" t="n">
        <v>0</v>
      </c>
      <c r="B86" s="11" t="n">
        <v>0</v>
      </c>
      <c r="C86" s="11" t="n">
        <v>0</v>
      </c>
      <c r="D86" s="11" t="n">
        <v>0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0</v>
      </c>
      <c r="J86" s="11" t="n">
        <v>0</v>
      </c>
      <c r="K86" s="11" t="n">
        <v>0</v>
      </c>
      <c r="L86" s="11" t="n">
        <v>0</v>
      </c>
      <c r="M86" s="11" t="n">
        <v>0</v>
      </c>
      <c r="N86" s="11" t="n">
        <v>0</v>
      </c>
      <c r="O86" s="11" t="n">
        <v>0</v>
      </c>
      <c r="P86" s="11" t="n">
        <v>0</v>
      </c>
      <c r="Q86" s="11" t="n">
        <v>0</v>
      </c>
      <c r="R86" s="11" t="n">
        <v>0</v>
      </c>
      <c r="S86" s="11" t="n">
        <v>0</v>
      </c>
      <c r="T86" s="11" t="n">
        <v>0</v>
      </c>
      <c r="U86" s="11" t="n">
        <v>0</v>
      </c>
      <c r="V86" s="11" t="n">
        <v>0</v>
      </c>
      <c r="W86" s="11" t="n">
        <v>0</v>
      </c>
      <c r="X86" s="11" t="n">
        <v>0</v>
      </c>
      <c r="Y86" s="11" t="n">
        <v>0</v>
      </c>
      <c r="Z86" s="11" t="n">
        <v>0</v>
      </c>
      <c r="AA86" s="11" t="n">
        <v>0</v>
      </c>
      <c r="AB86" s="11" t="n">
        <v>0</v>
      </c>
      <c r="AC86" s="11" t="n">
        <v>0</v>
      </c>
      <c r="AD86" s="11" t="n">
        <v>0</v>
      </c>
      <c r="AE86" s="11" t="n">
        <v>0</v>
      </c>
      <c r="AF86" s="11" t="n">
        <v>0</v>
      </c>
      <c r="AG86" s="11" t="n">
        <v>0</v>
      </c>
      <c r="AH86" s="11" t="n">
        <v>0</v>
      </c>
      <c r="AI86" s="11" t="n">
        <v>0</v>
      </c>
      <c r="AJ86" s="11" t="n">
        <v>0</v>
      </c>
      <c r="AK86" s="11" t="n">
        <v>0</v>
      </c>
      <c r="AL86" s="11" t="n">
        <v>0</v>
      </c>
      <c r="AM86" s="11" t="n">
        <v>0</v>
      </c>
      <c r="AN86" s="11" t="n">
        <v>0</v>
      </c>
      <c r="AO86" s="11" t="n">
        <v>0</v>
      </c>
      <c r="AP86" s="11" t="n">
        <v>0</v>
      </c>
      <c r="AQ86" s="11" t="n">
        <v>0</v>
      </c>
      <c r="AR86" s="11" t="n">
        <v>0</v>
      </c>
      <c r="AS86" s="11" t="n">
        <v>0</v>
      </c>
      <c r="AT86" s="11" t="n">
        <v>0</v>
      </c>
      <c r="AU86" s="11" t="n">
        <v>0</v>
      </c>
      <c r="AV86" s="11" t="n">
        <v>0</v>
      </c>
      <c r="AW86" s="11" t="n">
        <v>0</v>
      </c>
      <c r="AX86" s="11" t="n">
        <v>0</v>
      </c>
      <c r="AY86" s="11" t="n">
        <v>0</v>
      </c>
      <c r="AZ86" s="11" t="n">
        <v>0</v>
      </c>
      <c r="BA86" s="11" t="n">
        <v>0</v>
      </c>
      <c r="BB86" s="11" t="n">
        <v>0</v>
      </c>
      <c r="BC86" s="11" t="n">
        <v>0</v>
      </c>
      <c r="BD86" s="11" t="n">
        <v>0</v>
      </c>
      <c r="BE86" s="11" t="n">
        <v>0</v>
      </c>
      <c r="BF86" s="11" t="n">
        <v>0</v>
      </c>
      <c r="BG86" s="11" t="n">
        <v>0</v>
      </c>
      <c r="BH86" s="11" t="n">
        <v>0</v>
      </c>
      <c r="BI86" s="11" t="n">
        <v>0</v>
      </c>
      <c r="BJ86" s="11" t="n">
        <v>0</v>
      </c>
      <c r="BK86" s="11" t="n">
        <v>0</v>
      </c>
      <c r="BL86" s="11" t="n">
        <v>0</v>
      </c>
      <c r="BM86" s="11" t="n">
        <v>0</v>
      </c>
      <c r="BN86" s="11" t="n">
        <v>0</v>
      </c>
      <c r="BO86" s="11" t="n">
        <v>0</v>
      </c>
      <c r="BP86" s="11" t="n">
        <v>0</v>
      </c>
      <c r="BQ86" s="11" t="n">
        <v>0</v>
      </c>
      <c r="BR86" s="11" t="n">
        <v>0</v>
      </c>
      <c r="BS86" s="11" t="n">
        <v>0</v>
      </c>
      <c r="BT86" s="11" t="n">
        <v>0</v>
      </c>
      <c r="BU86" s="11" t="n">
        <v>0</v>
      </c>
      <c r="BV86" s="11" t="n">
        <v>0</v>
      </c>
      <c r="BW86" s="11" t="n">
        <v>0</v>
      </c>
      <c r="BX86" s="11" t="n">
        <v>0</v>
      </c>
      <c r="BY86" s="11" t="n">
        <v>0</v>
      </c>
      <c r="BZ86" s="11" t="n">
        <v>0</v>
      </c>
      <c r="CA86" s="11" t="n">
        <v>0</v>
      </c>
      <c r="CB86" s="11" t="n">
        <v>0</v>
      </c>
      <c r="CC86" s="11" t="n">
        <v>0</v>
      </c>
      <c r="CD86" s="11" t="n">
        <v>0</v>
      </c>
      <c r="CE86" s="11" t="n">
        <v>0</v>
      </c>
      <c r="CF86" s="0" t="n">
        <f aca="false">1000/226</f>
        <v>4.42477876106195</v>
      </c>
      <c r="CG86" s="11" t="n">
        <v>0</v>
      </c>
      <c r="CH86" s="11" t="n">
        <v>0</v>
      </c>
      <c r="CI86" s="0" t="n">
        <v>-20</v>
      </c>
      <c r="CJ86" s="11" t="n">
        <v>0</v>
      </c>
      <c r="CK86" s="11" t="n">
        <v>0</v>
      </c>
      <c r="CL86" s="11" t="n">
        <v>0</v>
      </c>
      <c r="CM86" s="11" t="n">
        <v>0</v>
      </c>
      <c r="CN86" s="11" t="n">
        <v>0</v>
      </c>
      <c r="CO86" s="11" t="n">
        <v>0</v>
      </c>
      <c r="CP86" s="11" t="n">
        <v>0</v>
      </c>
      <c r="CQ86" s="11" t="n">
        <v>0</v>
      </c>
      <c r="CR86" s="11" t="n">
        <v>0</v>
      </c>
      <c r="CS86" s="11" t="n">
        <v>0</v>
      </c>
      <c r="CT86" s="11" t="n">
        <v>0</v>
      </c>
      <c r="CU86" s="11" t="n">
        <v>0</v>
      </c>
      <c r="CV86" s="11" t="n">
        <v>0</v>
      </c>
      <c r="CW86" s="11" t="n">
        <v>0</v>
      </c>
      <c r="CX86" s="11" t="n">
        <v>0</v>
      </c>
      <c r="CY86" s="11" t="n">
        <v>0</v>
      </c>
      <c r="CZ86" s="11" t="n">
        <v>0</v>
      </c>
      <c r="DA86" s="11" t="n">
        <v>0</v>
      </c>
      <c r="DB86" s="11" t="n">
        <v>0</v>
      </c>
      <c r="DC86" s="11" t="n">
        <v>0</v>
      </c>
      <c r="DD86" s="11" t="n">
        <v>0</v>
      </c>
      <c r="DE86" s="11" t="n">
        <v>0</v>
      </c>
      <c r="DF86" s="11" t="n">
        <v>0</v>
      </c>
      <c r="DG86" s="11" t="n">
        <v>0</v>
      </c>
      <c r="DH86" s="11" t="n">
        <v>0</v>
      </c>
      <c r="DI86" s="11" t="n">
        <v>0</v>
      </c>
      <c r="DJ86" s="11" t="n">
        <v>0</v>
      </c>
      <c r="DK86" s="11" t="n">
        <v>0</v>
      </c>
      <c r="DL86" s="11" t="n">
        <v>0</v>
      </c>
    </row>
    <row r="87" customFormat="false" ht="14.5" hidden="false" customHeight="false" outlineLevel="0" collapsed="false">
      <c r="A87" s="11" t="n">
        <v>0</v>
      </c>
      <c r="B87" s="11" t="n">
        <v>0</v>
      </c>
      <c r="C87" s="11" t="n">
        <v>0</v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11" t="n">
        <v>0</v>
      </c>
      <c r="U87" s="11" t="n">
        <v>0</v>
      </c>
      <c r="V87" s="11" t="n">
        <v>0</v>
      </c>
      <c r="W87" s="11" t="n">
        <v>0</v>
      </c>
      <c r="X87" s="11" t="n">
        <v>0</v>
      </c>
      <c r="Y87" s="11" t="n">
        <v>0</v>
      </c>
      <c r="Z87" s="11" t="n">
        <v>0</v>
      </c>
      <c r="AA87" s="11" t="n">
        <v>0</v>
      </c>
      <c r="AB87" s="11" t="n">
        <v>0</v>
      </c>
      <c r="AC87" s="11" t="n">
        <v>0</v>
      </c>
      <c r="AD87" s="11" t="n">
        <v>0</v>
      </c>
      <c r="AE87" s="11" t="n">
        <v>0</v>
      </c>
      <c r="AF87" s="11" t="n">
        <v>0</v>
      </c>
      <c r="AG87" s="11" t="n">
        <v>0</v>
      </c>
      <c r="AH87" s="11" t="n">
        <v>0</v>
      </c>
      <c r="AI87" s="11" t="n">
        <v>0</v>
      </c>
      <c r="AJ87" s="11" t="n">
        <v>0</v>
      </c>
      <c r="AK87" s="11" t="n">
        <v>0</v>
      </c>
      <c r="AL87" s="11" t="n">
        <v>0</v>
      </c>
      <c r="AM87" s="11" t="n">
        <v>0</v>
      </c>
      <c r="AN87" s="11" t="n">
        <v>0</v>
      </c>
      <c r="AO87" s="11" t="n">
        <v>0</v>
      </c>
      <c r="AP87" s="11" t="n">
        <v>0</v>
      </c>
      <c r="AQ87" s="11" t="n">
        <v>0</v>
      </c>
      <c r="AR87" s="11" t="n">
        <v>0</v>
      </c>
      <c r="AS87" s="11" t="n">
        <v>0</v>
      </c>
      <c r="AT87" s="11" t="n">
        <v>0</v>
      </c>
      <c r="AU87" s="11" t="n">
        <v>0</v>
      </c>
      <c r="AV87" s="11" t="n">
        <v>0</v>
      </c>
      <c r="AW87" s="11" t="n">
        <v>0</v>
      </c>
      <c r="AX87" s="11" t="n">
        <v>0</v>
      </c>
      <c r="AY87" s="11" t="n">
        <v>0</v>
      </c>
      <c r="AZ87" s="11" t="n">
        <v>0</v>
      </c>
      <c r="BA87" s="11" t="n">
        <v>0</v>
      </c>
      <c r="BB87" s="11" t="n">
        <v>0</v>
      </c>
      <c r="BC87" s="11" t="n">
        <v>0</v>
      </c>
      <c r="BD87" s="11" t="n">
        <v>0</v>
      </c>
      <c r="BE87" s="11" t="n">
        <v>0</v>
      </c>
      <c r="BF87" s="11" t="n">
        <v>0</v>
      </c>
      <c r="BG87" s="11" t="n">
        <v>0</v>
      </c>
      <c r="BH87" s="11" t="n">
        <v>0</v>
      </c>
      <c r="BI87" s="11" t="n">
        <v>0</v>
      </c>
      <c r="BJ87" s="11" t="n">
        <v>0</v>
      </c>
      <c r="BK87" s="11" t="n">
        <v>0</v>
      </c>
      <c r="BL87" s="11" t="n">
        <v>0</v>
      </c>
      <c r="BM87" s="11" t="n">
        <v>0</v>
      </c>
      <c r="BN87" s="11" t="n">
        <v>0</v>
      </c>
      <c r="BO87" s="11" t="n">
        <v>0</v>
      </c>
      <c r="BP87" s="11" t="n">
        <v>0</v>
      </c>
      <c r="BQ87" s="11" t="n">
        <v>0</v>
      </c>
      <c r="BR87" s="11" t="n">
        <v>0</v>
      </c>
      <c r="BS87" s="11" t="n">
        <v>0</v>
      </c>
      <c r="BT87" s="11" t="n">
        <v>0</v>
      </c>
      <c r="BU87" s="11" t="n">
        <v>0</v>
      </c>
      <c r="BV87" s="11" t="n">
        <v>0</v>
      </c>
      <c r="BW87" s="11" t="n">
        <v>0</v>
      </c>
      <c r="BX87" s="11" t="n">
        <v>0</v>
      </c>
      <c r="BY87" s="11" t="n">
        <v>0</v>
      </c>
      <c r="BZ87" s="11" t="n">
        <v>0</v>
      </c>
      <c r="CA87" s="11" t="n">
        <v>0</v>
      </c>
      <c r="CB87" s="11" t="n">
        <v>0</v>
      </c>
      <c r="CC87" s="11" t="n">
        <v>0</v>
      </c>
      <c r="CD87" s="11" t="n">
        <v>0</v>
      </c>
      <c r="CE87" s="11" t="n">
        <v>0</v>
      </c>
      <c r="CF87" s="11" t="n">
        <v>0</v>
      </c>
      <c r="CG87" s="0" t="n">
        <f aca="false">1000/12</f>
        <v>83.3333333333333</v>
      </c>
      <c r="CH87" s="11" t="n">
        <v>0</v>
      </c>
      <c r="CI87" s="0" t="n">
        <v>-30</v>
      </c>
      <c r="CJ87" s="11" t="n">
        <v>0</v>
      </c>
      <c r="CK87" s="11" t="n">
        <v>0</v>
      </c>
      <c r="CL87" s="11" t="n">
        <v>0</v>
      </c>
      <c r="CM87" s="11" t="n">
        <v>0</v>
      </c>
      <c r="CN87" s="11" t="n">
        <v>0</v>
      </c>
      <c r="CO87" s="11" t="n">
        <v>0</v>
      </c>
      <c r="CP87" s="11" t="n">
        <v>0</v>
      </c>
      <c r="CQ87" s="11" t="n">
        <v>0</v>
      </c>
      <c r="CR87" s="11" t="n">
        <v>0</v>
      </c>
      <c r="CS87" s="11" t="n">
        <v>0</v>
      </c>
      <c r="CT87" s="11" t="n">
        <v>0</v>
      </c>
      <c r="CU87" s="11" t="n">
        <v>0</v>
      </c>
      <c r="CV87" s="11" t="n">
        <v>0</v>
      </c>
      <c r="CW87" s="11" t="n">
        <v>0</v>
      </c>
      <c r="CX87" s="11" t="n">
        <v>0</v>
      </c>
      <c r="CY87" s="11" t="n">
        <v>0</v>
      </c>
      <c r="CZ87" s="11" t="n">
        <v>0</v>
      </c>
      <c r="DA87" s="11" t="n">
        <v>0</v>
      </c>
      <c r="DB87" s="11" t="n">
        <v>0</v>
      </c>
      <c r="DC87" s="11" t="n">
        <v>0</v>
      </c>
      <c r="DD87" s="11" t="n">
        <v>0</v>
      </c>
      <c r="DE87" s="11" t="n">
        <v>0</v>
      </c>
      <c r="DF87" s="11" t="n">
        <v>0</v>
      </c>
      <c r="DG87" s="11" t="n">
        <v>0</v>
      </c>
      <c r="DH87" s="11" t="n">
        <v>0</v>
      </c>
      <c r="DI87" s="11" t="n">
        <v>0</v>
      </c>
      <c r="DJ87" s="11" t="n">
        <v>0</v>
      </c>
      <c r="DK87" s="11" t="n">
        <v>0</v>
      </c>
      <c r="DL87" s="11" t="n">
        <v>0</v>
      </c>
    </row>
    <row r="88" customFormat="false" ht="14.5" hidden="false" customHeight="false" outlineLevel="0" collapsed="false">
      <c r="A88" s="11" t="n">
        <v>0</v>
      </c>
      <c r="B88" s="11" t="n">
        <v>0</v>
      </c>
      <c r="C88" s="11" t="n">
        <v>0</v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1" t="n">
        <v>0</v>
      </c>
      <c r="K88" s="11" t="n">
        <v>0</v>
      </c>
      <c r="L88" s="11" t="n">
        <v>0</v>
      </c>
      <c r="M88" s="11" t="n">
        <v>0</v>
      </c>
      <c r="N88" s="11" t="n">
        <v>0</v>
      </c>
      <c r="O88" s="11" t="n">
        <v>0</v>
      </c>
      <c r="P88" s="11" t="n">
        <v>0</v>
      </c>
      <c r="Q88" s="11" t="n">
        <v>0</v>
      </c>
      <c r="R88" s="11" t="n">
        <v>0</v>
      </c>
      <c r="S88" s="11" t="n">
        <v>0</v>
      </c>
      <c r="T88" s="11" t="n">
        <v>0</v>
      </c>
      <c r="U88" s="11" t="n">
        <v>0</v>
      </c>
      <c r="V88" s="11" t="n">
        <v>0</v>
      </c>
      <c r="W88" s="11" t="n">
        <v>0</v>
      </c>
      <c r="X88" s="11" t="n">
        <v>0</v>
      </c>
      <c r="Y88" s="11" t="n">
        <v>0</v>
      </c>
      <c r="Z88" s="11" t="n">
        <v>0</v>
      </c>
      <c r="AA88" s="11" t="n">
        <v>0</v>
      </c>
      <c r="AB88" s="11" t="n">
        <v>0</v>
      </c>
      <c r="AC88" s="11" t="n">
        <v>0</v>
      </c>
      <c r="AD88" s="11" t="n">
        <v>0</v>
      </c>
      <c r="AE88" s="11" t="n">
        <v>0</v>
      </c>
      <c r="AF88" s="11" t="n">
        <v>0</v>
      </c>
      <c r="AG88" s="11" t="n">
        <v>0</v>
      </c>
      <c r="AH88" s="11" t="n">
        <v>0</v>
      </c>
      <c r="AI88" s="11" t="n">
        <v>0</v>
      </c>
      <c r="AJ88" s="11" t="n">
        <v>0</v>
      </c>
      <c r="AK88" s="11" t="n">
        <v>0</v>
      </c>
      <c r="AL88" s="11" t="n">
        <v>0</v>
      </c>
      <c r="AM88" s="11" t="n">
        <v>0</v>
      </c>
      <c r="AN88" s="11" t="n">
        <v>0</v>
      </c>
      <c r="AO88" s="11" t="n">
        <v>0</v>
      </c>
      <c r="AP88" s="11" t="n">
        <v>0</v>
      </c>
      <c r="AQ88" s="11" t="n">
        <v>0</v>
      </c>
      <c r="AR88" s="11" t="n">
        <v>0</v>
      </c>
      <c r="AS88" s="11" t="n">
        <v>0</v>
      </c>
      <c r="AT88" s="11" t="n">
        <v>0</v>
      </c>
      <c r="AU88" s="11" t="n">
        <v>0</v>
      </c>
      <c r="AV88" s="11" t="n">
        <v>0</v>
      </c>
      <c r="AW88" s="11" t="n">
        <v>0</v>
      </c>
      <c r="AX88" s="11" t="n">
        <v>0</v>
      </c>
      <c r="AY88" s="11" t="n">
        <v>0</v>
      </c>
      <c r="AZ88" s="11" t="n">
        <v>0</v>
      </c>
      <c r="BA88" s="11" t="n">
        <v>0</v>
      </c>
      <c r="BB88" s="11" t="n">
        <v>0</v>
      </c>
      <c r="BC88" s="11" t="n">
        <v>0</v>
      </c>
      <c r="BD88" s="11" t="n">
        <v>0</v>
      </c>
      <c r="BE88" s="11" t="n">
        <v>0</v>
      </c>
      <c r="BF88" s="11" t="n">
        <v>0</v>
      </c>
      <c r="BG88" s="11" t="n">
        <v>0</v>
      </c>
      <c r="BH88" s="11" t="n">
        <v>0</v>
      </c>
      <c r="BI88" s="11" t="n">
        <v>0</v>
      </c>
      <c r="BJ88" s="11" t="n">
        <v>0</v>
      </c>
      <c r="BK88" s="11" t="n">
        <v>0</v>
      </c>
      <c r="BL88" s="11" t="n">
        <v>0</v>
      </c>
      <c r="BM88" s="11" t="n">
        <v>0</v>
      </c>
      <c r="BN88" s="11" t="n">
        <v>0</v>
      </c>
      <c r="BO88" s="11" t="n">
        <v>0</v>
      </c>
      <c r="BP88" s="11" t="n">
        <v>0</v>
      </c>
      <c r="BQ88" s="11" t="n">
        <v>0</v>
      </c>
      <c r="BR88" s="11" t="n">
        <v>0</v>
      </c>
      <c r="BS88" s="11" t="n">
        <v>0</v>
      </c>
      <c r="BT88" s="11" t="n">
        <v>0</v>
      </c>
      <c r="BU88" s="11" t="n">
        <v>0</v>
      </c>
      <c r="BV88" s="11" t="n">
        <v>0</v>
      </c>
      <c r="BW88" s="11" t="n">
        <v>0</v>
      </c>
      <c r="BX88" s="11" t="n">
        <v>0</v>
      </c>
      <c r="BY88" s="11" t="n">
        <v>0</v>
      </c>
      <c r="BZ88" s="11" t="n">
        <v>0</v>
      </c>
      <c r="CA88" s="11" t="n">
        <v>0</v>
      </c>
      <c r="CB88" s="11" t="n">
        <v>0</v>
      </c>
      <c r="CC88" s="11" t="n">
        <v>0</v>
      </c>
      <c r="CD88" s="11" t="n">
        <v>0</v>
      </c>
      <c r="CE88" s="11" t="n">
        <v>0</v>
      </c>
      <c r="CF88" s="11" t="n">
        <v>0</v>
      </c>
      <c r="CG88" s="11" t="n">
        <v>0</v>
      </c>
      <c r="CH88" s="0" t="n">
        <f aca="false">1000/8</f>
        <v>125</v>
      </c>
      <c r="CI88" s="0" t="n">
        <v>-40</v>
      </c>
      <c r="CJ88" s="11" t="n">
        <v>0</v>
      </c>
      <c r="CK88" s="11" t="n">
        <v>0</v>
      </c>
      <c r="CL88" s="11" t="n">
        <v>0</v>
      </c>
      <c r="CM88" s="11" t="n">
        <v>0</v>
      </c>
      <c r="CN88" s="11" t="n">
        <v>0</v>
      </c>
      <c r="CO88" s="11" t="n">
        <v>0</v>
      </c>
      <c r="CP88" s="11" t="n">
        <v>0</v>
      </c>
      <c r="CQ88" s="11" t="n">
        <v>0</v>
      </c>
      <c r="CR88" s="11" t="n">
        <v>0</v>
      </c>
      <c r="CS88" s="11" t="n">
        <v>0</v>
      </c>
      <c r="CT88" s="11" t="n">
        <v>0</v>
      </c>
      <c r="CU88" s="11" t="n">
        <v>0</v>
      </c>
      <c r="CV88" s="11" t="n">
        <v>0</v>
      </c>
      <c r="CW88" s="11" t="n">
        <v>0</v>
      </c>
      <c r="CX88" s="11" t="n">
        <v>0</v>
      </c>
      <c r="CY88" s="11" t="n">
        <v>0</v>
      </c>
      <c r="CZ88" s="11" t="n">
        <v>0</v>
      </c>
      <c r="DA88" s="11" t="n">
        <v>0</v>
      </c>
      <c r="DB88" s="11" t="n">
        <v>0</v>
      </c>
      <c r="DC88" s="11" t="n">
        <v>0</v>
      </c>
      <c r="DD88" s="11" t="n">
        <v>0</v>
      </c>
      <c r="DE88" s="11" t="n">
        <v>0</v>
      </c>
      <c r="DF88" s="11" t="n">
        <v>0</v>
      </c>
      <c r="DG88" s="11" t="n">
        <v>0</v>
      </c>
      <c r="DH88" s="11" t="n">
        <v>0</v>
      </c>
      <c r="DI88" s="11" t="n">
        <v>0</v>
      </c>
      <c r="DJ88" s="11" t="n">
        <v>0</v>
      </c>
      <c r="DK88" s="11" t="n">
        <v>0</v>
      </c>
      <c r="DL88" s="11" t="n">
        <v>0</v>
      </c>
    </row>
    <row r="89" customFormat="false" ht="14.5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1</v>
      </c>
      <c r="CJ89" s="0" t="n">
        <v>-1</v>
      </c>
      <c r="CK89" s="0" t="n">
        <v>0</v>
      </c>
      <c r="CL89" s="0" t="n">
        <v>-1.0968</v>
      </c>
      <c r="CM89" s="0" t="n">
        <v>-1.1518</v>
      </c>
      <c r="CN89" s="11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0</v>
      </c>
      <c r="DA89" s="0" t="n">
        <v>0</v>
      </c>
      <c r="DB89" s="0" t="n">
        <v>0</v>
      </c>
      <c r="DC89" s="0" t="n">
        <v>0</v>
      </c>
      <c r="DD89" s="0" t="n">
        <v>0</v>
      </c>
      <c r="DE89" s="0" t="n">
        <v>0</v>
      </c>
      <c r="DF89" s="0" t="n">
        <v>0</v>
      </c>
      <c r="DG89" s="0" t="n">
        <v>0</v>
      </c>
      <c r="DH89" s="0" t="n">
        <v>0</v>
      </c>
      <c r="DI89" s="0" t="n">
        <v>0</v>
      </c>
      <c r="DJ89" s="0" t="n">
        <v>0</v>
      </c>
      <c r="DK89" s="0" t="n">
        <v>0</v>
      </c>
      <c r="DL89" s="0" t="n">
        <v>0</v>
      </c>
    </row>
    <row r="90" customFormat="false" ht="14.5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f aca="false">CI89/0.13*0.65</f>
        <v>5</v>
      </c>
      <c r="CJ90" s="0" t="n">
        <v>-5</v>
      </c>
      <c r="CK90" s="0" t="n">
        <v>0</v>
      </c>
      <c r="CL90" s="0" t="n">
        <v>0</v>
      </c>
      <c r="CM90" s="0" t="n">
        <v>0</v>
      </c>
      <c r="CN90" s="0" t="n">
        <f aca="false">CN91/0.13*0.65</f>
        <v>-5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-907.18</v>
      </c>
      <c r="CZ90" s="0" t="n">
        <v>0</v>
      </c>
      <c r="DA90" s="0" t="n">
        <v>0</v>
      </c>
      <c r="DB90" s="0" t="n">
        <v>0</v>
      </c>
      <c r="DC90" s="0" t="n">
        <v>0</v>
      </c>
      <c r="DD90" s="0" t="n">
        <v>0</v>
      </c>
      <c r="DE90" s="0" t="n">
        <v>0</v>
      </c>
      <c r="DF90" s="0" t="n">
        <v>0</v>
      </c>
      <c r="DG90" s="0" t="n">
        <v>0</v>
      </c>
      <c r="DH90" s="0" t="n">
        <v>0</v>
      </c>
      <c r="DI90" s="0" t="n">
        <v>0</v>
      </c>
      <c r="DJ90" s="11" t="n">
        <v>-907.18</v>
      </c>
      <c r="DK90" s="0" t="n">
        <f aca="false">-5/6</f>
        <v>-0.833333333333333</v>
      </c>
      <c r="DL90" s="0" t="n">
        <v>0</v>
      </c>
    </row>
    <row r="91" customFormat="false" ht="14.5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1</v>
      </c>
      <c r="CM91" s="0" t="n">
        <v>1</v>
      </c>
      <c r="CN91" s="11" t="n">
        <v>-1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-907.18</v>
      </c>
      <c r="CU91" s="0" t="n">
        <v>-907.18</v>
      </c>
      <c r="CV91" s="0" t="n">
        <v>-907.18</v>
      </c>
      <c r="CW91" s="0" t="n">
        <v>-907.18</v>
      </c>
      <c r="CX91" s="0" t="n">
        <v>-907.18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v>0</v>
      </c>
      <c r="DD91" s="0" t="n">
        <v>-907.18</v>
      </c>
      <c r="DE91" s="0" t="n">
        <v>-907.18</v>
      </c>
      <c r="DF91" s="0" t="n">
        <v>-907.18</v>
      </c>
      <c r="DG91" s="0" t="n">
        <v>-907.18</v>
      </c>
      <c r="DH91" s="0" t="n">
        <v>-907.18</v>
      </c>
      <c r="DI91" s="0" t="n">
        <v>0</v>
      </c>
      <c r="DJ91" s="0" t="n">
        <v>0</v>
      </c>
      <c r="DK91" s="0" t="n">
        <f aca="false">-(1-0.333/6)/(6-0.333)</f>
        <v>-0.166666666666667</v>
      </c>
      <c r="DL91" s="0" t="n">
        <v>0</v>
      </c>
    </row>
    <row r="92" customFormat="false" ht="14.5" hidden="false" customHeight="false" outlineLevel="0" collapsed="false">
      <c r="A92" s="11" t="n">
        <v>0</v>
      </c>
      <c r="B92" s="11" t="n">
        <v>0</v>
      </c>
      <c r="C92" s="11" t="n">
        <v>0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1" t="n">
        <v>0</v>
      </c>
      <c r="K92" s="11" t="n">
        <v>0</v>
      </c>
      <c r="L92" s="11" t="n">
        <v>0</v>
      </c>
      <c r="M92" s="11" t="n">
        <v>0</v>
      </c>
      <c r="N92" s="11" t="n">
        <v>0</v>
      </c>
      <c r="O92" s="11" t="n">
        <v>0</v>
      </c>
      <c r="P92" s="11" t="n">
        <v>0</v>
      </c>
      <c r="Q92" s="11" t="n">
        <v>0</v>
      </c>
      <c r="R92" s="11" t="n">
        <v>0</v>
      </c>
      <c r="S92" s="11" t="n">
        <v>0</v>
      </c>
      <c r="T92" s="11" t="n">
        <v>0</v>
      </c>
      <c r="U92" s="11" t="n">
        <v>0</v>
      </c>
      <c r="V92" s="11" t="n">
        <v>0</v>
      </c>
      <c r="W92" s="11" t="n">
        <v>0</v>
      </c>
      <c r="X92" s="11" t="n">
        <v>0</v>
      </c>
      <c r="Y92" s="11" t="n">
        <v>0</v>
      </c>
      <c r="Z92" s="11" t="n">
        <v>0</v>
      </c>
      <c r="AA92" s="11" t="n">
        <v>0</v>
      </c>
      <c r="AB92" s="11" t="n">
        <v>0</v>
      </c>
      <c r="AC92" s="11" t="n">
        <v>0</v>
      </c>
      <c r="AD92" s="11" t="n">
        <v>0</v>
      </c>
      <c r="AE92" s="11" t="n">
        <v>0</v>
      </c>
      <c r="AF92" s="11" t="n">
        <v>0</v>
      </c>
      <c r="AG92" s="11" t="n">
        <v>0</v>
      </c>
      <c r="AH92" s="11" t="n">
        <v>0</v>
      </c>
      <c r="AI92" s="11" t="n">
        <v>0</v>
      </c>
      <c r="AJ92" s="11" t="n">
        <v>0</v>
      </c>
      <c r="AK92" s="11" t="n">
        <v>0</v>
      </c>
      <c r="AL92" s="11" t="n">
        <v>0</v>
      </c>
      <c r="AM92" s="11" t="n">
        <v>0</v>
      </c>
      <c r="AN92" s="11" t="n">
        <v>0</v>
      </c>
      <c r="AO92" s="11" t="n">
        <v>0</v>
      </c>
      <c r="AP92" s="11" t="n">
        <v>0</v>
      </c>
      <c r="AQ92" s="11" t="n">
        <v>0</v>
      </c>
      <c r="AR92" s="11" t="n">
        <v>0</v>
      </c>
      <c r="AS92" s="11" t="n">
        <v>0</v>
      </c>
      <c r="AT92" s="11" t="n">
        <v>0</v>
      </c>
      <c r="AU92" s="11" t="n">
        <v>0</v>
      </c>
      <c r="AV92" s="11" t="n">
        <v>0</v>
      </c>
      <c r="AW92" s="11" t="n">
        <v>0</v>
      </c>
      <c r="AX92" s="11" t="n">
        <v>0</v>
      </c>
      <c r="AY92" s="11" t="n">
        <v>0</v>
      </c>
      <c r="AZ92" s="11" t="n">
        <v>0</v>
      </c>
      <c r="BA92" s="11" t="n">
        <v>0</v>
      </c>
      <c r="BB92" s="11" t="n">
        <v>0</v>
      </c>
      <c r="BC92" s="11" t="n">
        <v>0</v>
      </c>
      <c r="BD92" s="11" t="n">
        <v>0</v>
      </c>
      <c r="BE92" s="11" t="n">
        <v>0</v>
      </c>
      <c r="BF92" s="11" t="n">
        <v>0</v>
      </c>
      <c r="BG92" s="11" t="n">
        <v>0</v>
      </c>
      <c r="BH92" s="11" t="n">
        <v>0</v>
      </c>
      <c r="BI92" s="11" t="n">
        <v>0</v>
      </c>
      <c r="BJ92" s="11" t="n">
        <v>0</v>
      </c>
      <c r="BK92" s="11" t="n">
        <v>0</v>
      </c>
      <c r="BL92" s="11" t="n">
        <v>0</v>
      </c>
      <c r="BM92" s="11" t="n">
        <v>0</v>
      </c>
      <c r="BN92" s="11" t="n">
        <v>0</v>
      </c>
      <c r="BO92" s="11" t="n">
        <v>0</v>
      </c>
      <c r="BP92" s="11" t="n">
        <v>0</v>
      </c>
      <c r="BQ92" s="11" t="n">
        <v>0</v>
      </c>
      <c r="BR92" s="11" t="n">
        <v>0</v>
      </c>
      <c r="BS92" s="11" t="n">
        <v>0</v>
      </c>
      <c r="BT92" s="11" t="n">
        <v>0</v>
      </c>
      <c r="BU92" s="11" t="n">
        <v>0</v>
      </c>
      <c r="BV92" s="11" t="n">
        <v>0</v>
      </c>
      <c r="BW92" s="11" t="n">
        <v>0</v>
      </c>
      <c r="BX92" s="11" t="n">
        <v>0</v>
      </c>
      <c r="BY92" s="11" t="n">
        <v>0</v>
      </c>
      <c r="BZ92" s="11" t="n">
        <v>0</v>
      </c>
      <c r="CA92" s="11" t="n">
        <v>0</v>
      </c>
      <c r="CB92" s="11" t="n">
        <v>0</v>
      </c>
      <c r="CC92" s="11" t="n">
        <v>0</v>
      </c>
      <c r="CD92" s="11" t="n">
        <v>0</v>
      </c>
      <c r="CE92" s="11" t="n">
        <v>0</v>
      </c>
      <c r="CF92" s="11" t="n">
        <v>0</v>
      </c>
      <c r="CG92" s="11" t="n">
        <v>0</v>
      </c>
      <c r="CH92" s="11" t="n">
        <v>0</v>
      </c>
      <c r="CI92" s="11" t="n">
        <v>0</v>
      </c>
      <c r="CJ92" s="11" t="n">
        <v>0</v>
      </c>
      <c r="CK92" s="11" t="n">
        <v>0</v>
      </c>
      <c r="CL92" s="11" t="n">
        <v>0</v>
      </c>
      <c r="CM92" s="11" t="n">
        <v>0</v>
      </c>
      <c r="CN92" s="11" t="n">
        <v>1</v>
      </c>
      <c r="CO92" s="11" t="n">
        <v>-1</v>
      </c>
      <c r="CP92" s="11" t="n">
        <v>0</v>
      </c>
      <c r="CQ92" s="11" t="n">
        <v>0</v>
      </c>
      <c r="CR92" s="11" t="n">
        <v>0</v>
      </c>
      <c r="CS92" s="11" t="n">
        <v>0</v>
      </c>
      <c r="CT92" s="11" t="n">
        <v>0</v>
      </c>
      <c r="CU92" s="11" t="n">
        <v>0</v>
      </c>
      <c r="CV92" s="11" t="n">
        <v>0</v>
      </c>
      <c r="CW92" s="11" t="n">
        <v>0</v>
      </c>
      <c r="CX92" s="11" t="n">
        <v>0</v>
      </c>
      <c r="CY92" s="11" t="n">
        <v>0</v>
      </c>
      <c r="CZ92" s="11" t="n">
        <v>0</v>
      </c>
      <c r="DA92" s="11" t="n">
        <v>0</v>
      </c>
      <c r="DB92" s="11" t="n">
        <v>0</v>
      </c>
      <c r="DC92" s="11" t="n">
        <v>0</v>
      </c>
      <c r="DD92" s="11" t="n">
        <v>0</v>
      </c>
      <c r="DE92" s="11" t="n">
        <v>0</v>
      </c>
      <c r="DF92" s="11" t="n">
        <v>0</v>
      </c>
      <c r="DG92" s="11" t="n">
        <v>0</v>
      </c>
      <c r="DH92" s="11" t="n">
        <v>0</v>
      </c>
      <c r="DI92" s="11" t="n">
        <v>0</v>
      </c>
      <c r="DJ92" s="11" t="n">
        <v>0</v>
      </c>
      <c r="DK92" s="11" t="n">
        <v>0</v>
      </c>
      <c r="DL92" s="11" t="n">
        <v>0</v>
      </c>
    </row>
    <row r="93" customFormat="false" ht="14.5" hidden="false" customHeight="false" outlineLevel="0" collapsed="false">
      <c r="A93" s="11" t="n">
        <v>0</v>
      </c>
      <c r="B93" s="11" t="n">
        <v>0</v>
      </c>
      <c r="C93" s="11" t="n">
        <v>0</v>
      </c>
      <c r="D93" s="11" t="n">
        <v>0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11" t="n">
        <v>0</v>
      </c>
      <c r="X93" s="11" t="n">
        <v>0</v>
      </c>
      <c r="Y93" s="11" t="n">
        <v>0</v>
      </c>
      <c r="Z93" s="11" t="n">
        <v>0</v>
      </c>
      <c r="AA93" s="11" t="n">
        <v>0</v>
      </c>
      <c r="AB93" s="11" t="n">
        <v>0</v>
      </c>
      <c r="AC93" s="11" t="n">
        <v>0</v>
      </c>
      <c r="AD93" s="11" t="n">
        <v>0</v>
      </c>
      <c r="AE93" s="11" t="n">
        <v>0</v>
      </c>
      <c r="AF93" s="11" t="n">
        <v>0</v>
      </c>
      <c r="AG93" s="11" t="n">
        <v>0</v>
      </c>
      <c r="AH93" s="11" t="n">
        <v>0</v>
      </c>
      <c r="AI93" s="11" t="n">
        <v>0</v>
      </c>
      <c r="AJ93" s="11" t="n">
        <v>0</v>
      </c>
      <c r="AK93" s="11" t="n">
        <v>0</v>
      </c>
      <c r="AL93" s="11" t="n">
        <v>0</v>
      </c>
      <c r="AM93" s="11" t="n">
        <v>0</v>
      </c>
      <c r="AN93" s="11" t="n">
        <v>0</v>
      </c>
      <c r="AO93" s="11" t="n">
        <v>0</v>
      </c>
      <c r="AP93" s="11" t="n">
        <v>0</v>
      </c>
      <c r="AQ93" s="11" t="n">
        <v>0</v>
      </c>
      <c r="AR93" s="11" t="n">
        <v>0</v>
      </c>
      <c r="AS93" s="11" t="n">
        <v>0</v>
      </c>
      <c r="AT93" s="11" t="n">
        <v>0</v>
      </c>
      <c r="AU93" s="11" t="n">
        <v>0</v>
      </c>
      <c r="AV93" s="11" t="n">
        <v>0</v>
      </c>
      <c r="AW93" s="11" t="n">
        <v>0</v>
      </c>
      <c r="AX93" s="11" t="n">
        <v>0</v>
      </c>
      <c r="AY93" s="11" t="n">
        <v>0</v>
      </c>
      <c r="AZ93" s="11" t="n">
        <v>0</v>
      </c>
      <c r="BA93" s="11" t="n">
        <v>0</v>
      </c>
      <c r="BB93" s="11" t="n">
        <v>0</v>
      </c>
      <c r="BC93" s="11" t="n">
        <v>0</v>
      </c>
      <c r="BD93" s="11" t="n">
        <v>0</v>
      </c>
      <c r="BE93" s="11" t="n">
        <v>0</v>
      </c>
      <c r="BF93" s="11" t="n">
        <v>0</v>
      </c>
      <c r="BG93" s="11" t="n">
        <v>0</v>
      </c>
      <c r="BH93" s="11" t="n">
        <v>0</v>
      </c>
      <c r="BI93" s="11" t="n">
        <v>0</v>
      </c>
      <c r="BJ93" s="11" t="n">
        <v>0</v>
      </c>
      <c r="BK93" s="11" t="n">
        <v>0</v>
      </c>
      <c r="BL93" s="11" t="n">
        <v>0</v>
      </c>
      <c r="BM93" s="11" t="n">
        <v>0</v>
      </c>
      <c r="BN93" s="11" t="n">
        <v>0</v>
      </c>
      <c r="BO93" s="11" t="n">
        <v>0</v>
      </c>
      <c r="BP93" s="11" t="n">
        <v>0</v>
      </c>
      <c r="BQ93" s="11" t="n">
        <v>0</v>
      </c>
      <c r="BR93" s="11" t="n">
        <v>0</v>
      </c>
      <c r="BS93" s="11" t="n">
        <v>0</v>
      </c>
      <c r="BT93" s="11" t="n">
        <v>0</v>
      </c>
      <c r="BU93" s="11" t="n">
        <v>0</v>
      </c>
      <c r="BV93" s="11" t="n">
        <v>0</v>
      </c>
      <c r="BW93" s="11" t="n">
        <v>0</v>
      </c>
      <c r="BX93" s="11" t="n">
        <v>0</v>
      </c>
      <c r="BY93" s="11" t="n">
        <v>0</v>
      </c>
      <c r="BZ93" s="11" t="n">
        <v>0</v>
      </c>
      <c r="CA93" s="11" t="n">
        <v>0</v>
      </c>
      <c r="CB93" s="11" t="n">
        <v>0</v>
      </c>
      <c r="CC93" s="11" t="n">
        <v>0</v>
      </c>
      <c r="CD93" s="11" t="n">
        <v>0</v>
      </c>
      <c r="CE93" s="11" t="n">
        <v>0</v>
      </c>
      <c r="CF93" s="11" t="n">
        <v>0</v>
      </c>
      <c r="CG93" s="11" t="n">
        <v>0</v>
      </c>
      <c r="CH93" s="11" t="n">
        <v>0</v>
      </c>
      <c r="CI93" s="11" t="n">
        <v>0</v>
      </c>
      <c r="CJ93" s="11" t="n">
        <v>0</v>
      </c>
      <c r="CK93" s="11" t="n">
        <v>0</v>
      </c>
      <c r="CL93" s="11" t="n">
        <v>0</v>
      </c>
      <c r="CM93" s="11" t="n">
        <v>0</v>
      </c>
      <c r="CN93" s="11" t="n">
        <v>1</v>
      </c>
      <c r="CO93" s="11" t="n">
        <v>0</v>
      </c>
      <c r="CP93" s="11" t="n">
        <v>-1</v>
      </c>
      <c r="CQ93" s="11" t="n">
        <v>0</v>
      </c>
      <c r="CR93" s="11" t="n">
        <v>0</v>
      </c>
      <c r="CS93" s="11" t="n">
        <v>0</v>
      </c>
      <c r="CT93" s="11" t="n">
        <v>0</v>
      </c>
      <c r="CU93" s="11" t="n">
        <v>0</v>
      </c>
      <c r="CV93" s="11" t="n">
        <v>0</v>
      </c>
      <c r="CW93" s="11" t="n">
        <v>0</v>
      </c>
      <c r="CX93" s="11" t="n">
        <v>0</v>
      </c>
      <c r="CY93" s="11" t="n">
        <v>0</v>
      </c>
      <c r="CZ93" s="11" t="n">
        <v>0</v>
      </c>
      <c r="DA93" s="11" t="n">
        <v>0</v>
      </c>
      <c r="DB93" s="11" t="n">
        <v>0</v>
      </c>
      <c r="DC93" s="11" t="n">
        <v>0</v>
      </c>
      <c r="DD93" s="11" t="n">
        <v>0</v>
      </c>
      <c r="DE93" s="11" t="n">
        <v>0</v>
      </c>
      <c r="DF93" s="11" t="n">
        <v>0</v>
      </c>
      <c r="DG93" s="11" t="n">
        <v>0</v>
      </c>
      <c r="DH93" s="11" t="n">
        <v>0</v>
      </c>
      <c r="DI93" s="11" t="n">
        <v>0</v>
      </c>
      <c r="DJ93" s="11" t="n">
        <v>0</v>
      </c>
      <c r="DK93" s="11" t="n">
        <v>0</v>
      </c>
      <c r="DL93" s="11" t="n">
        <v>0</v>
      </c>
    </row>
    <row r="94" customFormat="false" ht="14.5" hidden="false" customHeight="false" outlineLevel="0" collapsed="false">
      <c r="A94" s="11" t="n">
        <v>0</v>
      </c>
      <c r="B94" s="11" t="n">
        <v>0</v>
      </c>
      <c r="C94" s="11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  <c r="M94" s="11" t="n">
        <v>0</v>
      </c>
      <c r="N94" s="11" t="n">
        <v>0</v>
      </c>
      <c r="O94" s="11" t="n">
        <v>0</v>
      </c>
      <c r="P94" s="11" t="n">
        <v>0</v>
      </c>
      <c r="Q94" s="11" t="n">
        <v>0</v>
      </c>
      <c r="R94" s="11" t="n">
        <v>0</v>
      </c>
      <c r="S94" s="11" t="n">
        <v>0</v>
      </c>
      <c r="T94" s="11" t="n">
        <v>0</v>
      </c>
      <c r="U94" s="11" t="n">
        <v>0</v>
      </c>
      <c r="V94" s="11" t="n">
        <v>0</v>
      </c>
      <c r="W94" s="11" t="n">
        <v>0</v>
      </c>
      <c r="X94" s="11" t="n">
        <v>0</v>
      </c>
      <c r="Y94" s="11" t="n">
        <v>0</v>
      </c>
      <c r="Z94" s="11" t="n">
        <v>0</v>
      </c>
      <c r="AA94" s="11" t="n">
        <v>0</v>
      </c>
      <c r="AB94" s="11" t="n">
        <v>0</v>
      </c>
      <c r="AC94" s="11" t="n">
        <v>0</v>
      </c>
      <c r="AD94" s="11" t="n">
        <v>0</v>
      </c>
      <c r="AE94" s="11" t="n">
        <v>0</v>
      </c>
      <c r="AF94" s="11" t="n">
        <v>0</v>
      </c>
      <c r="AG94" s="11" t="n">
        <v>0</v>
      </c>
      <c r="AH94" s="11" t="n">
        <v>0</v>
      </c>
      <c r="AI94" s="11" t="n">
        <v>0</v>
      </c>
      <c r="AJ94" s="11" t="n">
        <v>0</v>
      </c>
      <c r="AK94" s="11" t="n">
        <v>0</v>
      </c>
      <c r="AL94" s="11" t="n">
        <v>0</v>
      </c>
      <c r="AM94" s="11" t="n">
        <v>0</v>
      </c>
      <c r="AN94" s="11" t="n">
        <v>0</v>
      </c>
      <c r="AO94" s="11" t="n">
        <v>0</v>
      </c>
      <c r="AP94" s="11" t="n">
        <v>0</v>
      </c>
      <c r="AQ94" s="11" t="n">
        <v>0</v>
      </c>
      <c r="AR94" s="11" t="n">
        <v>0</v>
      </c>
      <c r="AS94" s="11" t="n">
        <v>0</v>
      </c>
      <c r="AT94" s="11" t="n">
        <v>0</v>
      </c>
      <c r="AU94" s="11" t="n">
        <v>0</v>
      </c>
      <c r="AV94" s="11" t="n">
        <v>0</v>
      </c>
      <c r="AW94" s="11" t="n">
        <v>0</v>
      </c>
      <c r="AX94" s="11" t="n">
        <v>0</v>
      </c>
      <c r="AY94" s="11" t="n">
        <v>0</v>
      </c>
      <c r="AZ94" s="11" t="n">
        <v>0</v>
      </c>
      <c r="BA94" s="11" t="n">
        <v>0</v>
      </c>
      <c r="BB94" s="11" t="n">
        <v>0</v>
      </c>
      <c r="BC94" s="11" t="n">
        <v>0</v>
      </c>
      <c r="BD94" s="11" t="n">
        <v>0</v>
      </c>
      <c r="BE94" s="11" t="n">
        <v>0</v>
      </c>
      <c r="BF94" s="11" t="n">
        <v>0</v>
      </c>
      <c r="BG94" s="11" t="n">
        <v>0</v>
      </c>
      <c r="BH94" s="11" t="n">
        <v>0</v>
      </c>
      <c r="BI94" s="11" t="n">
        <v>0</v>
      </c>
      <c r="BJ94" s="11" t="n">
        <v>0</v>
      </c>
      <c r="BK94" s="11" t="n">
        <v>0</v>
      </c>
      <c r="BL94" s="11" t="n">
        <v>0</v>
      </c>
      <c r="BM94" s="11" t="n">
        <v>0</v>
      </c>
      <c r="BN94" s="11" t="n">
        <v>0</v>
      </c>
      <c r="BO94" s="11" t="n">
        <v>0</v>
      </c>
      <c r="BP94" s="11" t="n">
        <v>0</v>
      </c>
      <c r="BQ94" s="11" t="n">
        <v>0</v>
      </c>
      <c r="BR94" s="11" t="n">
        <v>0</v>
      </c>
      <c r="BS94" s="11" t="n">
        <v>0</v>
      </c>
      <c r="BT94" s="11" t="n">
        <v>0</v>
      </c>
      <c r="BU94" s="11" t="n">
        <v>0</v>
      </c>
      <c r="BV94" s="11" t="n">
        <v>0</v>
      </c>
      <c r="BW94" s="11" t="n">
        <v>0</v>
      </c>
      <c r="BX94" s="11" t="n">
        <v>0</v>
      </c>
      <c r="BY94" s="11" t="n">
        <v>0</v>
      </c>
      <c r="BZ94" s="11" t="n">
        <v>0</v>
      </c>
      <c r="CA94" s="11" t="n">
        <v>0</v>
      </c>
      <c r="CB94" s="11" t="n">
        <v>0</v>
      </c>
      <c r="CC94" s="11" t="n">
        <v>0</v>
      </c>
      <c r="CD94" s="11" t="n">
        <v>0</v>
      </c>
      <c r="CE94" s="11" t="n">
        <v>0</v>
      </c>
      <c r="CF94" s="11" t="n">
        <v>0</v>
      </c>
      <c r="CG94" s="11" t="n">
        <v>0</v>
      </c>
      <c r="CH94" s="11" t="n">
        <v>0</v>
      </c>
      <c r="CI94" s="11" t="n">
        <v>0</v>
      </c>
      <c r="CJ94" s="11" t="n">
        <v>0</v>
      </c>
      <c r="CK94" s="11" t="n">
        <v>0</v>
      </c>
      <c r="CL94" s="11" t="n">
        <v>0</v>
      </c>
      <c r="CM94" s="11" t="n">
        <v>0</v>
      </c>
      <c r="CN94" s="11" t="n">
        <v>1</v>
      </c>
      <c r="CO94" s="11" t="n">
        <v>0</v>
      </c>
      <c r="CP94" s="11" t="n">
        <v>0</v>
      </c>
      <c r="CQ94" s="11" t="n">
        <v>-1</v>
      </c>
      <c r="CR94" s="11" t="n">
        <v>0</v>
      </c>
      <c r="CS94" s="11" t="n">
        <v>0</v>
      </c>
      <c r="CT94" s="11" t="n">
        <v>0</v>
      </c>
      <c r="CU94" s="11" t="n">
        <v>0</v>
      </c>
      <c r="CV94" s="11" t="n">
        <v>0</v>
      </c>
      <c r="CW94" s="11" t="n">
        <v>0</v>
      </c>
      <c r="CX94" s="11" t="n">
        <v>0</v>
      </c>
      <c r="CY94" s="11" t="n">
        <v>0</v>
      </c>
      <c r="CZ94" s="11" t="n">
        <v>0</v>
      </c>
      <c r="DA94" s="11" t="n">
        <v>0</v>
      </c>
      <c r="DB94" s="11" t="n">
        <v>0</v>
      </c>
      <c r="DC94" s="11" t="n">
        <v>0</v>
      </c>
      <c r="DD94" s="11" t="n">
        <v>0</v>
      </c>
      <c r="DE94" s="11" t="n">
        <v>0</v>
      </c>
      <c r="DF94" s="11" t="n">
        <v>0</v>
      </c>
      <c r="DG94" s="11" t="n">
        <v>0</v>
      </c>
      <c r="DH94" s="11" t="n">
        <v>0</v>
      </c>
      <c r="DI94" s="11" t="n">
        <v>0</v>
      </c>
      <c r="DJ94" s="11" t="n">
        <v>0</v>
      </c>
      <c r="DK94" s="11" t="n">
        <v>0</v>
      </c>
      <c r="DL94" s="11" t="n">
        <v>0</v>
      </c>
    </row>
    <row r="95" customFormat="false" ht="14.5" hidden="false" customHeight="false" outlineLevel="0" collapsed="false">
      <c r="A95" s="11" t="n">
        <v>0</v>
      </c>
      <c r="B95" s="11" t="n">
        <v>0</v>
      </c>
      <c r="C95" s="11" t="n">
        <v>0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11" t="n">
        <v>0</v>
      </c>
      <c r="X95" s="11" t="n">
        <v>0</v>
      </c>
      <c r="Y95" s="11" t="n">
        <v>0</v>
      </c>
      <c r="Z95" s="11" t="n">
        <v>0</v>
      </c>
      <c r="AA95" s="11" t="n">
        <v>0</v>
      </c>
      <c r="AB95" s="11" t="n">
        <v>0</v>
      </c>
      <c r="AC95" s="11" t="n">
        <v>0</v>
      </c>
      <c r="AD95" s="11" t="n">
        <v>0</v>
      </c>
      <c r="AE95" s="11" t="n">
        <v>0</v>
      </c>
      <c r="AF95" s="11" t="n">
        <v>0</v>
      </c>
      <c r="AG95" s="11" t="n">
        <v>0</v>
      </c>
      <c r="AH95" s="11" t="n">
        <v>0</v>
      </c>
      <c r="AI95" s="11" t="n">
        <v>0</v>
      </c>
      <c r="AJ95" s="11" t="n">
        <v>0</v>
      </c>
      <c r="AK95" s="11" t="n">
        <v>0</v>
      </c>
      <c r="AL95" s="11" t="n">
        <v>0</v>
      </c>
      <c r="AM95" s="11" t="n">
        <v>0</v>
      </c>
      <c r="AN95" s="11" t="n">
        <v>0</v>
      </c>
      <c r="AO95" s="11" t="n">
        <v>0</v>
      </c>
      <c r="AP95" s="11" t="n">
        <v>0</v>
      </c>
      <c r="AQ95" s="11" t="n">
        <v>0</v>
      </c>
      <c r="AR95" s="11" t="n">
        <v>0</v>
      </c>
      <c r="AS95" s="11" t="n">
        <v>0</v>
      </c>
      <c r="AT95" s="11" t="n">
        <v>0</v>
      </c>
      <c r="AU95" s="11" t="n">
        <v>0</v>
      </c>
      <c r="AV95" s="11" t="n">
        <v>0</v>
      </c>
      <c r="AW95" s="11" t="n">
        <v>0</v>
      </c>
      <c r="AX95" s="11" t="n">
        <v>0</v>
      </c>
      <c r="AY95" s="11" t="n">
        <v>0</v>
      </c>
      <c r="AZ95" s="11" t="n">
        <v>0</v>
      </c>
      <c r="BA95" s="11" t="n">
        <v>0</v>
      </c>
      <c r="BB95" s="11" t="n">
        <v>0</v>
      </c>
      <c r="BC95" s="11" t="n">
        <v>0</v>
      </c>
      <c r="BD95" s="11" t="n">
        <v>0</v>
      </c>
      <c r="BE95" s="11" t="n">
        <v>0</v>
      </c>
      <c r="BF95" s="11" t="n">
        <v>0</v>
      </c>
      <c r="BG95" s="11" t="n">
        <v>0</v>
      </c>
      <c r="BH95" s="11" t="n">
        <v>0</v>
      </c>
      <c r="BI95" s="11" t="n">
        <v>0</v>
      </c>
      <c r="BJ95" s="11" t="n">
        <v>0</v>
      </c>
      <c r="BK95" s="11" t="n">
        <v>0</v>
      </c>
      <c r="BL95" s="11" t="n">
        <v>0</v>
      </c>
      <c r="BM95" s="11" t="n">
        <v>0</v>
      </c>
      <c r="BN95" s="11" t="n">
        <v>0</v>
      </c>
      <c r="BO95" s="11" t="n">
        <v>0</v>
      </c>
      <c r="BP95" s="11" t="n">
        <v>0</v>
      </c>
      <c r="BQ95" s="11" t="n">
        <v>0</v>
      </c>
      <c r="BR95" s="11" t="n">
        <v>0</v>
      </c>
      <c r="BS95" s="11" t="n">
        <v>0</v>
      </c>
      <c r="BT95" s="11" t="n">
        <v>0</v>
      </c>
      <c r="BU95" s="11" t="n">
        <v>0</v>
      </c>
      <c r="BV95" s="11" t="n">
        <v>0</v>
      </c>
      <c r="BW95" s="11" t="n">
        <v>0</v>
      </c>
      <c r="BX95" s="11" t="n">
        <v>0</v>
      </c>
      <c r="BY95" s="11" t="n">
        <v>0</v>
      </c>
      <c r="BZ95" s="11" t="n">
        <v>0</v>
      </c>
      <c r="CA95" s="11" t="n">
        <v>0</v>
      </c>
      <c r="CB95" s="11" t="n">
        <v>0</v>
      </c>
      <c r="CC95" s="11" t="n">
        <v>0</v>
      </c>
      <c r="CD95" s="11" t="n">
        <v>0</v>
      </c>
      <c r="CE95" s="11" t="n">
        <v>0</v>
      </c>
      <c r="CF95" s="11" t="n">
        <v>0</v>
      </c>
      <c r="CG95" s="11" t="n">
        <v>0</v>
      </c>
      <c r="CH95" s="11" t="n">
        <v>0</v>
      </c>
      <c r="CI95" s="11" t="n">
        <v>0</v>
      </c>
      <c r="CJ95" s="11" t="n">
        <v>0</v>
      </c>
      <c r="CK95" s="11" t="n">
        <v>0</v>
      </c>
      <c r="CL95" s="11" t="n">
        <v>0</v>
      </c>
      <c r="CM95" s="11" t="n">
        <v>0</v>
      </c>
      <c r="CN95" s="11" t="n">
        <v>1</v>
      </c>
      <c r="CO95" s="11" t="n">
        <v>0</v>
      </c>
      <c r="CP95" s="11" t="n">
        <v>0</v>
      </c>
      <c r="CQ95" s="11" t="n">
        <v>0</v>
      </c>
      <c r="CR95" s="0" t="n">
        <v>-1</v>
      </c>
      <c r="CS95" s="11" t="n">
        <v>0</v>
      </c>
      <c r="CT95" s="11" t="n">
        <v>0</v>
      </c>
      <c r="CU95" s="11" t="n">
        <v>0</v>
      </c>
      <c r="CV95" s="11" t="n">
        <v>0</v>
      </c>
      <c r="CW95" s="11" t="n">
        <v>0</v>
      </c>
      <c r="CX95" s="11" t="n">
        <v>0</v>
      </c>
      <c r="CY95" s="11" t="n">
        <v>0</v>
      </c>
      <c r="CZ95" s="11" t="n">
        <v>-907.18</v>
      </c>
      <c r="DA95" s="11" t="n">
        <v>0</v>
      </c>
      <c r="DB95" s="11" t="n">
        <v>0</v>
      </c>
      <c r="DC95" s="11" t="n">
        <v>0</v>
      </c>
      <c r="DD95" s="11" t="n">
        <v>0</v>
      </c>
      <c r="DE95" s="11" t="n">
        <v>0</v>
      </c>
      <c r="DF95" s="11" t="n">
        <v>0</v>
      </c>
      <c r="DG95" s="11" t="n">
        <v>0</v>
      </c>
      <c r="DH95" s="11" t="n">
        <v>0</v>
      </c>
      <c r="DI95" s="11" t="n">
        <v>0</v>
      </c>
      <c r="DJ95" s="11" t="n">
        <v>0</v>
      </c>
      <c r="DK95" s="11" t="n">
        <v>0</v>
      </c>
      <c r="DL95" s="11" t="n">
        <v>0</v>
      </c>
    </row>
    <row r="96" customFormat="false" ht="14.5" hidden="false" customHeight="false" outlineLevel="0" collapsed="false">
      <c r="A96" s="11" t="n">
        <v>0</v>
      </c>
      <c r="B96" s="11" t="n">
        <v>0</v>
      </c>
      <c r="C96" s="11" t="n">
        <v>0</v>
      </c>
      <c r="D96" s="11" t="n">
        <v>0</v>
      </c>
      <c r="E96" s="11" t="n">
        <v>0</v>
      </c>
      <c r="F96" s="11" t="n">
        <v>0</v>
      </c>
      <c r="G96" s="11" t="n">
        <v>0</v>
      </c>
      <c r="H96" s="11" t="n">
        <v>0</v>
      </c>
      <c r="I96" s="11" t="n">
        <v>0</v>
      </c>
      <c r="J96" s="11" t="n">
        <v>0</v>
      </c>
      <c r="K96" s="11" t="n">
        <v>0</v>
      </c>
      <c r="L96" s="11" t="n">
        <v>0</v>
      </c>
      <c r="M96" s="11" t="n">
        <v>0</v>
      </c>
      <c r="N96" s="11" t="n">
        <v>0</v>
      </c>
      <c r="O96" s="11" t="n">
        <v>0</v>
      </c>
      <c r="P96" s="11" t="n">
        <v>0</v>
      </c>
      <c r="Q96" s="11" t="n">
        <v>0</v>
      </c>
      <c r="R96" s="11" t="n">
        <v>0</v>
      </c>
      <c r="S96" s="11" t="n">
        <v>0</v>
      </c>
      <c r="T96" s="11" t="n">
        <v>0</v>
      </c>
      <c r="U96" s="11" t="n">
        <v>0</v>
      </c>
      <c r="V96" s="11" t="n">
        <v>0</v>
      </c>
      <c r="W96" s="11" t="n">
        <v>0</v>
      </c>
      <c r="X96" s="11" t="n">
        <v>0</v>
      </c>
      <c r="Y96" s="11" t="n">
        <v>0</v>
      </c>
      <c r="Z96" s="11" t="n">
        <v>0</v>
      </c>
      <c r="AA96" s="11" t="n">
        <v>0</v>
      </c>
      <c r="AB96" s="11" t="n">
        <v>0</v>
      </c>
      <c r="AC96" s="11" t="n">
        <v>0</v>
      </c>
      <c r="AD96" s="11" t="n">
        <v>0</v>
      </c>
      <c r="AE96" s="11" t="n">
        <v>0</v>
      </c>
      <c r="AF96" s="11" t="n">
        <v>0</v>
      </c>
      <c r="AG96" s="11" t="n">
        <v>0</v>
      </c>
      <c r="AH96" s="11" t="n">
        <v>0</v>
      </c>
      <c r="AI96" s="11" t="n">
        <v>0</v>
      </c>
      <c r="AJ96" s="11" t="n">
        <v>0</v>
      </c>
      <c r="AK96" s="11" t="n">
        <v>0</v>
      </c>
      <c r="AL96" s="11" t="n">
        <v>0</v>
      </c>
      <c r="AM96" s="11" t="n">
        <v>0</v>
      </c>
      <c r="AN96" s="11" t="n">
        <v>0</v>
      </c>
      <c r="AO96" s="11" t="n">
        <v>0</v>
      </c>
      <c r="AP96" s="11" t="n">
        <v>0</v>
      </c>
      <c r="AQ96" s="11" t="n">
        <v>0</v>
      </c>
      <c r="AR96" s="11" t="n">
        <v>0</v>
      </c>
      <c r="AS96" s="11" t="n">
        <v>0</v>
      </c>
      <c r="AT96" s="11" t="n">
        <v>0</v>
      </c>
      <c r="AU96" s="11" t="n">
        <v>0</v>
      </c>
      <c r="AV96" s="11" t="n">
        <v>0</v>
      </c>
      <c r="AW96" s="11" t="n">
        <v>0</v>
      </c>
      <c r="AX96" s="11" t="n">
        <v>0</v>
      </c>
      <c r="AY96" s="11" t="n">
        <v>0</v>
      </c>
      <c r="AZ96" s="11" t="n">
        <v>0</v>
      </c>
      <c r="BA96" s="11" t="n">
        <v>0</v>
      </c>
      <c r="BB96" s="11" t="n">
        <v>0</v>
      </c>
      <c r="BC96" s="11" t="n">
        <v>0</v>
      </c>
      <c r="BD96" s="11" t="n">
        <v>0</v>
      </c>
      <c r="BE96" s="11" t="n">
        <v>0</v>
      </c>
      <c r="BF96" s="11" t="n">
        <v>0</v>
      </c>
      <c r="BG96" s="11" t="n">
        <v>0</v>
      </c>
      <c r="BH96" s="11" t="n">
        <v>0</v>
      </c>
      <c r="BI96" s="11" t="n">
        <v>0</v>
      </c>
      <c r="BJ96" s="11" t="n">
        <v>0</v>
      </c>
      <c r="BK96" s="11" t="n">
        <v>0</v>
      </c>
      <c r="BL96" s="11" t="n">
        <v>0</v>
      </c>
      <c r="BM96" s="11" t="n">
        <v>0</v>
      </c>
      <c r="BN96" s="11" t="n">
        <v>0</v>
      </c>
      <c r="BO96" s="11" t="n">
        <v>0</v>
      </c>
      <c r="BP96" s="11" t="n">
        <v>0</v>
      </c>
      <c r="BQ96" s="11" t="n">
        <v>0</v>
      </c>
      <c r="BR96" s="11" t="n">
        <v>0</v>
      </c>
      <c r="BS96" s="11" t="n">
        <v>0</v>
      </c>
      <c r="BT96" s="11" t="n">
        <v>0</v>
      </c>
      <c r="BU96" s="11" t="n">
        <v>0</v>
      </c>
      <c r="BV96" s="11" t="n">
        <v>0</v>
      </c>
      <c r="BW96" s="11" t="n">
        <v>0</v>
      </c>
      <c r="BX96" s="11" t="n">
        <v>0</v>
      </c>
      <c r="BY96" s="11" t="n">
        <v>0</v>
      </c>
      <c r="BZ96" s="11" t="n">
        <v>0</v>
      </c>
      <c r="CA96" s="11" t="n">
        <v>0</v>
      </c>
      <c r="CB96" s="11" t="n">
        <v>0</v>
      </c>
      <c r="CC96" s="11" t="n">
        <v>0</v>
      </c>
      <c r="CD96" s="11" t="n">
        <v>0</v>
      </c>
      <c r="CE96" s="11" t="n">
        <v>0</v>
      </c>
      <c r="CF96" s="11" t="n">
        <v>0</v>
      </c>
      <c r="CG96" s="11" t="n">
        <v>0</v>
      </c>
      <c r="CH96" s="11" t="n">
        <v>0</v>
      </c>
      <c r="CI96" s="11" t="n">
        <v>0</v>
      </c>
      <c r="CJ96" s="11" t="n">
        <v>0</v>
      </c>
      <c r="CK96" s="11" t="n">
        <v>0</v>
      </c>
      <c r="CL96" s="11" t="n">
        <v>0</v>
      </c>
      <c r="CM96" s="11" t="n">
        <v>0</v>
      </c>
      <c r="CN96" s="11" t="n">
        <v>1</v>
      </c>
      <c r="CO96" s="11" t="n">
        <v>0</v>
      </c>
      <c r="CP96" s="11" t="n">
        <v>0</v>
      </c>
      <c r="CQ96" s="11" t="n">
        <v>0</v>
      </c>
      <c r="CR96" s="11" t="n">
        <v>0</v>
      </c>
      <c r="CS96" s="0" t="n">
        <v>-1</v>
      </c>
      <c r="CT96" s="11" t="n">
        <v>0</v>
      </c>
      <c r="CU96" s="11" t="n">
        <v>0</v>
      </c>
      <c r="CV96" s="11" t="n">
        <v>0</v>
      </c>
      <c r="CW96" s="11" t="n">
        <v>0</v>
      </c>
      <c r="CX96" s="11" t="n">
        <v>0</v>
      </c>
      <c r="CY96" s="11" t="n">
        <v>0</v>
      </c>
      <c r="CZ96" s="11" t="n">
        <v>0</v>
      </c>
      <c r="DA96" s="11" t="n">
        <v>-907.18</v>
      </c>
      <c r="DB96" s="11" t="n">
        <v>0</v>
      </c>
      <c r="DC96" s="11" t="n">
        <v>0</v>
      </c>
      <c r="DD96" s="11" t="n">
        <v>0</v>
      </c>
      <c r="DE96" s="11" t="n">
        <v>0</v>
      </c>
      <c r="DF96" s="11" t="n">
        <v>0</v>
      </c>
      <c r="DG96" s="11" t="n">
        <v>0</v>
      </c>
      <c r="DH96" s="11" t="n">
        <v>0</v>
      </c>
      <c r="DI96" s="11" t="n">
        <v>0</v>
      </c>
      <c r="DJ96" s="11" t="n">
        <v>0</v>
      </c>
      <c r="DK96" s="11" t="n">
        <v>0</v>
      </c>
      <c r="DL96" s="11" t="n">
        <v>0</v>
      </c>
    </row>
    <row r="97" customFormat="false" ht="14.5" hidden="false" customHeight="false" outlineLevel="0" collapsed="false">
      <c r="A97" s="11" t="n">
        <v>0</v>
      </c>
      <c r="B97" s="11" t="n">
        <v>0</v>
      </c>
      <c r="C97" s="11" t="n">
        <v>0</v>
      </c>
      <c r="D97" s="11" t="n">
        <v>0</v>
      </c>
      <c r="E97" s="11" t="n">
        <v>0</v>
      </c>
      <c r="F97" s="11" t="n">
        <v>0</v>
      </c>
      <c r="G97" s="11" t="n">
        <v>0</v>
      </c>
      <c r="H97" s="11" t="n">
        <v>0</v>
      </c>
      <c r="I97" s="11" t="n">
        <v>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11" t="n">
        <v>0</v>
      </c>
      <c r="S97" s="11" t="n">
        <v>0</v>
      </c>
      <c r="T97" s="11" t="n">
        <v>0</v>
      </c>
      <c r="U97" s="11" t="n">
        <v>0</v>
      </c>
      <c r="V97" s="11" t="n">
        <v>0</v>
      </c>
      <c r="W97" s="11" t="n">
        <v>0</v>
      </c>
      <c r="X97" s="11" t="n">
        <v>0</v>
      </c>
      <c r="Y97" s="11" t="n">
        <v>0</v>
      </c>
      <c r="Z97" s="11" t="n">
        <v>0</v>
      </c>
      <c r="AA97" s="11" t="n">
        <v>0</v>
      </c>
      <c r="AB97" s="11" t="n">
        <v>0</v>
      </c>
      <c r="AC97" s="11" t="n">
        <v>0</v>
      </c>
      <c r="AD97" s="11" t="n">
        <v>0</v>
      </c>
      <c r="AE97" s="11" t="n">
        <v>0</v>
      </c>
      <c r="AF97" s="11" t="n">
        <v>0</v>
      </c>
      <c r="AG97" s="11" t="n">
        <v>0</v>
      </c>
      <c r="AH97" s="11" t="n">
        <v>0</v>
      </c>
      <c r="AI97" s="11" t="n">
        <v>0</v>
      </c>
      <c r="AJ97" s="11" t="n">
        <v>0</v>
      </c>
      <c r="AK97" s="11" t="n">
        <v>0</v>
      </c>
      <c r="AL97" s="11" t="n">
        <v>0</v>
      </c>
      <c r="AM97" s="11" t="n">
        <v>0</v>
      </c>
      <c r="AN97" s="11" t="n">
        <v>0</v>
      </c>
      <c r="AO97" s="11" t="n">
        <v>0</v>
      </c>
      <c r="AP97" s="11" t="n">
        <v>0</v>
      </c>
      <c r="AQ97" s="11" t="n">
        <v>0</v>
      </c>
      <c r="AR97" s="11" t="n">
        <v>0</v>
      </c>
      <c r="AS97" s="11" t="n">
        <v>0</v>
      </c>
      <c r="AT97" s="11" t="n">
        <v>0</v>
      </c>
      <c r="AU97" s="11" t="n">
        <v>0</v>
      </c>
      <c r="AV97" s="11" t="n">
        <v>0</v>
      </c>
      <c r="AW97" s="11" t="n">
        <v>0</v>
      </c>
      <c r="AX97" s="11" t="n">
        <v>0</v>
      </c>
      <c r="AY97" s="11" t="n">
        <v>0</v>
      </c>
      <c r="AZ97" s="11" t="n">
        <v>0</v>
      </c>
      <c r="BA97" s="11" t="n">
        <v>0</v>
      </c>
      <c r="BB97" s="11" t="n">
        <v>0</v>
      </c>
      <c r="BC97" s="11" t="n">
        <v>0</v>
      </c>
      <c r="BD97" s="11" t="n">
        <v>0</v>
      </c>
      <c r="BE97" s="11" t="n">
        <v>0</v>
      </c>
      <c r="BF97" s="11" t="n">
        <v>0</v>
      </c>
      <c r="BG97" s="11" t="n">
        <v>0</v>
      </c>
      <c r="BH97" s="11" t="n">
        <v>0</v>
      </c>
      <c r="BI97" s="11" t="n">
        <v>0</v>
      </c>
      <c r="BJ97" s="11" t="n">
        <v>0</v>
      </c>
      <c r="BK97" s="11" t="n">
        <v>0</v>
      </c>
      <c r="BL97" s="11" t="n">
        <v>0</v>
      </c>
      <c r="BM97" s="11" t="n">
        <v>0</v>
      </c>
      <c r="BN97" s="11" t="n">
        <v>0</v>
      </c>
      <c r="BO97" s="11" t="n">
        <v>0</v>
      </c>
      <c r="BP97" s="11" t="n">
        <v>0</v>
      </c>
      <c r="BQ97" s="11" t="n">
        <v>0</v>
      </c>
      <c r="BR97" s="11" t="n">
        <v>0</v>
      </c>
      <c r="BS97" s="11" t="n">
        <v>0</v>
      </c>
      <c r="BT97" s="11" t="n">
        <v>0</v>
      </c>
      <c r="BU97" s="11" t="n">
        <v>0</v>
      </c>
      <c r="BV97" s="11" t="n">
        <v>0</v>
      </c>
      <c r="BW97" s="11" t="n">
        <v>0</v>
      </c>
      <c r="BX97" s="11" t="n">
        <v>0</v>
      </c>
      <c r="BY97" s="11" t="n">
        <v>0</v>
      </c>
      <c r="BZ97" s="11" t="n">
        <v>0</v>
      </c>
      <c r="CA97" s="11" t="n">
        <v>0</v>
      </c>
      <c r="CB97" s="11" t="n">
        <v>0</v>
      </c>
      <c r="CC97" s="11" t="n">
        <v>0</v>
      </c>
      <c r="CD97" s="11" t="n">
        <v>0</v>
      </c>
      <c r="CE97" s="11" t="n">
        <v>0</v>
      </c>
      <c r="CF97" s="11" t="n">
        <v>0</v>
      </c>
      <c r="CG97" s="11" t="n">
        <v>0</v>
      </c>
      <c r="CH97" s="11" t="n">
        <v>0</v>
      </c>
      <c r="CI97" s="11" t="n">
        <v>0.1347</v>
      </c>
      <c r="CJ97" s="11" t="n">
        <v>1</v>
      </c>
      <c r="CK97" s="11" t="n">
        <v>0</v>
      </c>
      <c r="CL97" s="11" t="n">
        <f aca="false">0.1765/2</f>
        <v>0.08825</v>
      </c>
      <c r="CM97" s="11" t="n">
        <f aca="false">0.2625/2</f>
        <v>0.13125</v>
      </c>
      <c r="CN97" s="11" t="n">
        <v>0.1765</v>
      </c>
      <c r="CO97" s="11" t="n">
        <f aca="false">-(CO92+CO79)*0.9</f>
        <v>0.135</v>
      </c>
      <c r="CP97" s="11" t="n">
        <f aca="false">-(CP93+CP78)*0.5</f>
        <v>0.095</v>
      </c>
      <c r="CQ97" s="11" t="n">
        <f aca="false">-(CQ94+CQ80)*0.4</f>
        <v>0.088</v>
      </c>
      <c r="CR97" s="11" t="n">
        <f aca="false">-(CR95+CR81)*0.3</f>
        <v>0.069</v>
      </c>
      <c r="CS97" s="11" t="n">
        <f aca="false">-(CS96+CS82)*0.3</f>
        <v>0.075</v>
      </c>
      <c r="CT97" s="11" t="n">
        <v>50</v>
      </c>
      <c r="CU97" s="11" t="n">
        <v>50</v>
      </c>
      <c r="CV97" s="11" t="n">
        <v>50</v>
      </c>
      <c r="CW97" s="11" t="n">
        <v>50</v>
      </c>
      <c r="CX97" s="11" t="n">
        <v>50</v>
      </c>
      <c r="CY97" s="11" t="n">
        <v>0</v>
      </c>
      <c r="CZ97" s="11" t="n">
        <v>0</v>
      </c>
      <c r="DA97" s="11" t="n">
        <v>0</v>
      </c>
      <c r="DB97" s="11" t="n">
        <v>0</v>
      </c>
      <c r="DC97" s="11" t="n">
        <v>0</v>
      </c>
      <c r="DD97" s="11" t="n">
        <v>10</v>
      </c>
      <c r="DE97" s="11" t="n">
        <v>10</v>
      </c>
      <c r="DF97" s="11" t="n">
        <v>10</v>
      </c>
      <c r="DG97" s="11" t="n">
        <v>10</v>
      </c>
      <c r="DH97" s="11" t="n">
        <v>10</v>
      </c>
      <c r="DI97" s="11" t="n">
        <v>0</v>
      </c>
      <c r="DJ97" s="11" t="n">
        <v>0</v>
      </c>
      <c r="DK97" s="11" t="n">
        <f aca="false">0.333*0.5*-1*DK91</f>
        <v>0.02775</v>
      </c>
      <c r="DL97" s="11" t="n">
        <v>0</v>
      </c>
    </row>
    <row r="98" customFormat="false" ht="14.5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907.18</v>
      </c>
      <c r="CZ98" s="0" t="n">
        <v>0</v>
      </c>
      <c r="DA98" s="0" t="n">
        <v>0</v>
      </c>
      <c r="DB98" s="0" t="n">
        <v>0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</row>
    <row r="99" customFormat="false" ht="14.5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907.18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</row>
    <row r="100" customFormat="false" ht="14.5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907.18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</row>
    <row r="101" customFormat="false" ht="14.5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907.18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</row>
    <row r="102" customFormat="false" ht="14.5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907.18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</row>
    <row r="103" customFormat="false" ht="14.5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907.18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</row>
    <row r="104" customFormat="false" ht="14.5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907.18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</row>
    <row r="105" customFormat="false" ht="14.5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907.18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</row>
    <row r="106" customFormat="false" ht="14.5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f aca="false">-CN90</f>
        <v>5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-907.18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</row>
    <row r="107" customFormat="false" ht="14.5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</v>
      </c>
      <c r="DC107" s="0" t="n">
        <v>-1</v>
      </c>
      <c r="DD107" s="0" t="n">
        <v>7518.35699999998</v>
      </c>
      <c r="DE107" s="0" t="n">
        <v>7477.72739999998</v>
      </c>
      <c r="DF107" s="0" t="n">
        <v>7504.43759999998</v>
      </c>
      <c r="DG107" s="0" t="n">
        <v>3148.04159999999</v>
      </c>
      <c r="DH107" s="0" t="n">
        <v>3148.04159999999</v>
      </c>
      <c r="DI107" s="0" t="n">
        <v>0</v>
      </c>
      <c r="DJ107" s="0" t="n">
        <v>891.593999999998</v>
      </c>
      <c r="DK107" s="0" t="n">
        <v>0</v>
      </c>
      <c r="DL107" s="0" t="n">
        <v>0</v>
      </c>
    </row>
    <row r="108" customFormat="false" ht="14.5" hidden="false" customHeight="fals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0</v>
      </c>
      <c r="DC108" s="0" t="n">
        <v>0</v>
      </c>
      <c r="DD108" s="0" t="n">
        <v>907.18</v>
      </c>
      <c r="DE108" s="0" t="n">
        <v>0</v>
      </c>
      <c r="DF108" s="0" t="n">
        <v>0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0</v>
      </c>
      <c r="DL108" s="0" t="n">
        <v>0</v>
      </c>
    </row>
    <row r="109" customFormat="false" ht="14.5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0</v>
      </c>
      <c r="DC109" s="0" t="n">
        <v>0</v>
      </c>
      <c r="DD109" s="0" t="n">
        <v>0</v>
      </c>
      <c r="DE109" s="0" t="n">
        <v>907.18</v>
      </c>
      <c r="DF109" s="0" t="n">
        <v>0</v>
      </c>
      <c r="DG109" s="0" t="n">
        <v>0</v>
      </c>
      <c r="DH109" s="0" t="n">
        <v>0</v>
      </c>
      <c r="DI109" s="0" t="n">
        <v>0</v>
      </c>
      <c r="DJ109" s="0" t="n">
        <v>0</v>
      </c>
      <c r="DK109" s="0" t="n">
        <v>0</v>
      </c>
      <c r="DL109" s="0" t="n">
        <v>0</v>
      </c>
    </row>
    <row r="110" customFormat="false" ht="14.5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11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907.18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0</v>
      </c>
      <c r="DL110" s="0" t="n">
        <v>0</v>
      </c>
    </row>
    <row r="111" customFormat="false" ht="14.5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0</v>
      </c>
      <c r="DC111" s="0" t="n">
        <v>0</v>
      </c>
      <c r="DD111" s="0" t="n">
        <v>0</v>
      </c>
      <c r="DE111" s="0" t="n">
        <v>0</v>
      </c>
      <c r="DF111" s="0" t="n">
        <v>0</v>
      </c>
      <c r="DG111" s="0" t="n">
        <v>907.18</v>
      </c>
      <c r="DH111" s="0" t="n">
        <v>0</v>
      </c>
      <c r="DI111" s="0" t="n">
        <v>0</v>
      </c>
      <c r="DJ111" s="0" t="n">
        <v>0</v>
      </c>
      <c r="DK111" s="0" t="n">
        <v>0</v>
      </c>
      <c r="DL111" s="0" t="n">
        <v>0</v>
      </c>
    </row>
    <row r="112" customFormat="false" ht="14.5" hidden="fals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0</v>
      </c>
      <c r="DC112" s="0" t="n">
        <v>0</v>
      </c>
      <c r="DD112" s="0" t="n">
        <v>0</v>
      </c>
      <c r="DE112" s="0" t="n">
        <v>0</v>
      </c>
      <c r="DF112" s="0" t="n">
        <v>0</v>
      </c>
      <c r="DG112" s="0" t="n">
        <v>0</v>
      </c>
      <c r="DH112" s="0" t="n">
        <v>907.18</v>
      </c>
      <c r="DI112" s="0" t="n">
        <v>0</v>
      </c>
      <c r="DJ112" s="0" t="n">
        <v>0</v>
      </c>
      <c r="DK112" s="0" t="n">
        <v>0</v>
      </c>
      <c r="DL112" s="0" t="n">
        <v>0</v>
      </c>
    </row>
    <row r="113" customFormat="false" ht="14.5" hidden="false" customHeight="fals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</v>
      </c>
      <c r="DC113" s="0" t="n">
        <v>0</v>
      </c>
      <c r="DD113" s="0" t="n">
        <v>90</v>
      </c>
      <c r="DE113" s="0" t="n">
        <v>90</v>
      </c>
      <c r="DF113" s="0" t="n">
        <v>90</v>
      </c>
      <c r="DG113" s="0" t="n">
        <v>45</v>
      </c>
      <c r="DH113" s="0" t="n">
        <v>45</v>
      </c>
      <c r="DI113" s="0" t="n">
        <v>-907.18</v>
      </c>
      <c r="DJ113" s="0" t="n">
        <v>45</v>
      </c>
      <c r="DK113" s="0" t="n">
        <f aca="false">0.333*0.5</f>
        <v>0.1665</v>
      </c>
      <c r="DL113" s="0" t="n">
        <v>0</v>
      </c>
    </row>
    <row r="114" customFormat="false" ht="14.5" hidden="false" customHeight="false" outlineLevel="0" collapsed="false">
      <c r="A114" s="0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11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0</v>
      </c>
      <c r="DC114" s="0" t="n">
        <v>0</v>
      </c>
      <c r="DD114" s="0" t="n">
        <v>0</v>
      </c>
      <c r="DE114" s="0" t="n">
        <v>0</v>
      </c>
      <c r="DF114" s="0" t="n">
        <v>0</v>
      </c>
      <c r="DG114" s="0" t="n">
        <v>0</v>
      </c>
      <c r="DH114" s="0" t="n">
        <v>0</v>
      </c>
      <c r="DI114" s="0" t="n">
        <v>0</v>
      </c>
      <c r="DJ114" s="0" t="n">
        <v>907.18</v>
      </c>
      <c r="DK114" s="0" t="n">
        <v>0</v>
      </c>
      <c r="DL114" s="0" t="n">
        <v>0</v>
      </c>
    </row>
    <row r="115" customFormat="false" ht="14.5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0</v>
      </c>
      <c r="DC115" s="0" t="n">
        <v>0</v>
      </c>
      <c r="DD115" s="0" t="n">
        <v>0</v>
      </c>
      <c r="DE115" s="0" t="n">
        <v>0</v>
      </c>
      <c r="DF115" s="0" t="n">
        <v>0</v>
      </c>
      <c r="DG115" s="0" t="n">
        <v>0</v>
      </c>
      <c r="DH115" s="0" t="n">
        <v>0</v>
      </c>
      <c r="DI115" s="0" t="n">
        <v>0</v>
      </c>
      <c r="DJ115" s="0" t="n">
        <v>0</v>
      </c>
      <c r="DK115" s="0" t="n">
        <v>0.334</v>
      </c>
      <c r="DL115" s="0" t="n">
        <v>-0.334</v>
      </c>
    </row>
    <row r="116" customFormat="false" ht="14.5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0</v>
      </c>
      <c r="DC116" s="0" t="n">
        <v>0</v>
      </c>
      <c r="DD116" s="0" t="n">
        <v>0</v>
      </c>
      <c r="DE116" s="0" t="n">
        <v>0</v>
      </c>
      <c r="DF116" s="0" t="n">
        <v>0</v>
      </c>
      <c r="DG116" s="0" t="n">
        <v>0</v>
      </c>
      <c r="DH116" s="0" t="n">
        <v>0</v>
      </c>
      <c r="DI116" s="0" t="n">
        <v>0</v>
      </c>
      <c r="DJ116" s="0" t="n">
        <v>0</v>
      </c>
      <c r="DK116" s="0" t="n">
        <v>0</v>
      </c>
      <c r="DL116" s="0" t="n">
        <v>0.044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2019-07-22T22:32:38Z</dcterms:created>
  <dc:creator>Thakker, Vyom</dc:creator>
  <dc:description/>
  <dc:language>en-US</dc:language>
  <cp:lastModifiedBy/>
  <dcterms:modified xsi:type="dcterms:W3CDTF">2020-08-10T22:19:42Z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