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vyomk\Desktop\TOPS\Statistics\Assessment\"/>
    </mc:Choice>
  </mc:AlternateContent>
  <xr:revisionPtr revIDLastSave="0" documentId="13_ncr:1_{60C352C8-F3BE-43CC-B143-B797B87753AE}" xr6:coauthVersionLast="47" xr6:coauthVersionMax="47" xr10:uidLastSave="{00000000-0000-0000-0000-000000000000}"/>
  <bookViews>
    <workbookView xWindow="-108" yWindow="-108" windowWidth="23256" windowHeight="12456" xr2:uid="{3B7CADAE-14C5-44D4-BA0A-6D12680D532B}"/>
  </bookViews>
  <sheets>
    <sheet name="Q1" sheetId="3" r:id="rId1"/>
    <sheet name="Q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6" i="3" l="1"/>
  <c r="G13" i="3"/>
  <c r="G19" i="3" l="1"/>
  <c r="G20" i="3" s="1"/>
  <c r="L33" i="2" l="1"/>
  <c r="L31" i="2"/>
  <c r="L28" i="2"/>
  <c r="N25" i="2"/>
  <c r="M25" i="2"/>
  <c r="L25" i="2"/>
  <c r="N24" i="2"/>
  <c r="N23" i="2"/>
  <c r="M24" i="2"/>
  <c r="M23" i="2"/>
  <c r="L24" i="2"/>
  <c r="L23" i="2"/>
  <c r="M18" i="2"/>
  <c r="M17" i="2"/>
  <c r="L18" i="2"/>
  <c r="L17" i="2"/>
</calcChain>
</file>

<file path=xl/sharedStrings.xml><?xml version="1.0" encoding="utf-8"?>
<sst xmlns="http://schemas.openxmlformats.org/spreadsheetml/2006/main" count="82" uniqueCount="55">
  <si>
    <t xml:space="preserve">Question 1. There is an assumption that there is no significant difference between boys and
girls with respect to intelligence. Tests are conducted on two groups and the following are
the observations </t>
  </si>
  <si>
    <t>Mean</t>
  </si>
  <si>
    <t>Standard Deviation</t>
  </si>
  <si>
    <t>Size</t>
  </si>
  <si>
    <t>Girls</t>
  </si>
  <si>
    <t>Boys</t>
  </si>
  <si>
    <t xml:space="preserve">Validate the claim with 5% LoS (Level of Significance). </t>
  </si>
  <si>
    <t>Question 2. Analyze the below data and tell whether you can conclude that smoking causes cancer or not?</t>
  </si>
  <si>
    <t>Category</t>
  </si>
  <si>
    <t>Diagnosed as Cancer</t>
  </si>
  <si>
    <t>Without Cancer</t>
  </si>
  <si>
    <t>Total</t>
  </si>
  <si>
    <t>Smokers</t>
  </si>
  <si>
    <t>Non-Smokers</t>
  </si>
  <si>
    <t>df</t>
  </si>
  <si>
    <t>p_value</t>
  </si>
  <si>
    <t>Result</t>
  </si>
  <si>
    <t>Ho reject</t>
  </si>
  <si>
    <t>step 1:</t>
  </si>
  <si>
    <t>Null Hypothesis:- Smoking and cancer are independent, smoking cause not cancer</t>
  </si>
  <si>
    <t>step 2:</t>
  </si>
  <si>
    <t>Alternate Hypothesis:- Smoking and cancer are not independent; smoking is associated with cancer</t>
  </si>
  <si>
    <t>LOS 0.05</t>
  </si>
  <si>
    <t>step 3:</t>
  </si>
  <si>
    <t>chi-square test</t>
  </si>
  <si>
    <t>step 4:</t>
  </si>
  <si>
    <t>Observed Frequency</t>
  </si>
  <si>
    <t>step 5:</t>
  </si>
  <si>
    <t>Expected Frequency</t>
  </si>
  <si>
    <t>step 6:</t>
  </si>
  <si>
    <t>Chi- square Test:- X2 = Summation(O_E)^2/E</t>
  </si>
  <si>
    <t>step 7:</t>
  </si>
  <si>
    <t>df=(r-1)*(c-1)</t>
  </si>
  <si>
    <t>step 8:</t>
  </si>
  <si>
    <t>step 9:</t>
  </si>
  <si>
    <t>Null Hypothesis : There is no significant difference in intelligence between boys and girls.</t>
  </si>
  <si>
    <t>μ₁ = μ₂</t>
  </si>
  <si>
    <t>Alternate Hypothesis: There is significant different in intelligence between boys and girls.</t>
  </si>
  <si>
    <t>μ₁ ≠ μ₂</t>
  </si>
  <si>
    <t>Decide the test: Independent T- Test</t>
  </si>
  <si>
    <t xml:space="preserve">t = (x1-x2)sqrt(s1^2/n1+s2^2/n2) </t>
  </si>
  <si>
    <t>t-Test: Two-Sample Assuming Unequal Variances</t>
  </si>
  <si>
    <t>Variable 1</t>
  </si>
  <si>
    <t>Variable 2</t>
  </si>
  <si>
    <t>Variance</t>
  </si>
  <si>
    <t>Observations</t>
  </si>
  <si>
    <t>Hypothesized Mean Difference</t>
  </si>
  <si>
    <t>t Stat</t>
  </si>
  <si>
    <t>P(T&lt;=t) one-tail</t>
  </si>
  <si>
    <t>t Critical one-tail</t>
  </si>
  <si>
    <t>P(T&lt;=t) two-tail</t>
  </si>
  <si>
    <t>t Critical two-tail</t>
  </si>
  <si>
    <t>step 5 :</t>
  </si>
  <si>
    <t>Degree of freedom</t>
  </si>
  <si>
    <t>Ho accept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</si>
</sst>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4"/>
      <color theme="1"/>
      <name val="Calibri"/>
      <family val="2"/>
      <scheme val="minor"/>
    </font>
    <font>
      <b/>
      <sz val="12"/>
      <color theme="1"/>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sz val="11"/>
      <color rgb="FF000000"/>
      <name val="Calibri"/>
      <family val="2"/>
      <scheme val="minor"/>
    </font>
    <font>
      <b/>
      <sz val="10"/>
      <color rgb="FF000000"/>
      <name val="Calibri"/>
      <family val="2"/>
      <scheme val="minor"/>
    </font>
    <font>
      <b/>
      <sz val="14"/>
      <color rgb="FFFF0000"/>
      <name val="Calibri"/>
      <family val="2"/>
      <scheme val="minor"/>
    </font>
    <font>
      <b/>
      <sz val="16"/>
      <color theme="1"/>
      <name val="Calibri"/>
      <family val="2"/>
      <scheme val="minor"/>
    </font>
    <font>
      <i/>
      <sz val="11"/>
      <color theme="1"/>
      <name val="Calibri"/>
      <family val="2"/>
      <scheme val="minor"/>
    </font>
    <font>
      <b/>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left"/>
    </xf>
    <xf numFmtId="0" fontId="0" fillId="0" borderId="0" xfId="0" applyAlignment="1">
      <alignment horizontal="center"/>
    </xf>
    <xf numFmtId="0" fontId="3"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5"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3" fillId="0" borderId="0" xfId="0" applyFont="1"/>
    <xf numFmtId="0" fontId="3" fillId="0" borderId="0" xfId="0" applyFont="1" applyAlignment="1">
      <alignment horizontal="left"/>
    </xf>
    <xf numFmtId="0" fontId="3" fillId="2" borderId="0" xfId="0" applyFont="1" applyFill="1" applyAlignment="1">
      <alignment horizontal="center" vertical="center" wrapText="1"/>
    </xf>
    <xf numFmtId="0" fontId="5" fillId="2" borderId="0" xfId="0" applyFont="1" applyFill="1" applyAlignment="1">
      <alignment horizontal="center" vertical="center" wrapText="1"/>
    </xf>
    <xf numFmtId="0" fontId="3" fillId="2" borderId="0" xfId="0" applyFont="1" applyFill="1" applyAlignment="1">
      <alignment vertical="center" wrapText="1"/>
    </xf>
    <xf numFmtId="0" fontId="8" fillId="3" borderId="0" xfId="0" applyFont="1" applyFill="1" applyAlignment="1">
      <alignment horizontal="center" vertical="center"/>
    </xf>
    <xf numFmtId="0" fontId="8" fillId="3" borderId="0" xfId="0" applyFont="1" applyFill="1" applyAlignment="1">
      <alignment vertical="center"/>
    </xf>
    <xf numFmtId="0" fontId="0" fillId="0" borderId="0" xfId="0" applyAlignment="1">
      <alignment vertical="center"/>
    </xf>
    <xf numFmtId="0" fontId="0" fillId="0" borderId="1" xfId="0" applyBorder="1"/>
    <xf numFmtId="0" fontId="10" fillId="0" borderId="2" xfId="0" applyFont="1" applyBorder="1" applyAlignment="1">
      <alignment horizontal="center"/>
    </xf>
    <xf numFmtId="0" fontId="11" fillId="2" borderId="0" xfId="0" applyFont="1" applyFill="1" applyAlignment="1">
      <alignment horizontal="center"/>
    </xf>
    <xf numFmtId="0" fontId="1" fillId="0" borderId="0" xfId="0" applyFont="1" applyAlignment="1">
      <alignment horizontal="left" vertical="center" wrapText="1"/>
    </xf>
    <xf numFmtId="0" fontId="0" fillId="0" borderId="0" xfId="0" applyAlignment="1">
      <alignment horizontal="left"/>
    </xf>
    <xf numFmtId="0" fontId="3" fillId="0" borderId="0" xfId="0" applyFont="1" applyAlignment="1">
      <alignment horizontal="left"/>
    </xf>
    <xf numFmtId="0" fontId="2" fillId="0" borderId="0" xfId="0" applyFont="1" applyAlignment="1">
      <alignment horizontal="left" vertical="center"/>
    </xf>
    <xf numFmtId="0" fontId="9" fillId="4" borderId="0" xfId="0" applyFont="1" applyFill="1" applyAlignment="1">
      <alignment horizontal="center" vertical="center"/>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D973E-6CF6-4DD3-861A-81151C7FE928}">
  <dimension ref="A1:O27"/>
  <sheetViews>
    <sheetView tabSelected="1" workbookViewId="0">
      <selection activeCell="G17" sqref="G17"/>
    </sheetView>
  </sheetViews>
  <sheetFormatPr defaultRowHeight="14.4" x14ac:dyDescent="0.3"/>
  <cols>
    <col min="7" max="7" width="16.77734375" bestFit="1" customWidth="1"/>
  </cols>
  <sheetData>
    <row r="1" spans="1:15" ht="14.4" customHeight="1" x14ac:dyDescent="0.3">
      <c r="A1" s="21" t="s">
        <v>0</v>
      </c>
      <c r="B1" s="21"/>
      <c r="C1" s="21"/>
      <c r="D1" s="21"/>
      <c r="E1" s="21"/>
      <c r="F1" s="21"/>
      <c r="G1" s="21"/>
      <c r="H1" s="21"/>
      <c r="I1" s="21"/>
      <c r="J1" s="21"/>
      <c r="K1" s="21"/>
      <c r="L1" s="21"/>
      <c r="M1" s="21"/>
      <c r="N1" s="21"/>
      <c r="O1" s="21"/>
    </row>
    <row r="2" spans="1:15" ht="14.4" customHeight="1" x14ac:dyDescent="0.3">
      <c r="A2" s="21"/>
      <c r="B2" s="21"/>
      <c r="C2" s="21"/>
      <c r="D2" s="21"/>
      <c r="E2" s="21"/>
      <c r="F2" s="21"/>
      <c r="G2" s="21"/>
      <c r="H2" s="21"/>
      <c r="I2" s="21"/>
      <c r="J2" s="21"/>
      <c r="K2" s="21"/>
      <c r="L2" s="21"/>
      <c r="M2" s="21"/>
      <c r="N2" s="21"/>
      <c r="O2" s="21"/>
    </row>
    <row r="3" spans="1:15" ht="14.4" customHeight="1" x14ac:dyDescent="0.3">
      <c r="A3" s="21"/>
      <c r="B3" s="21"/>
      <c r="C3" s="21"/>
      <c r="D3" s="21"/>
      <c r="E3" s="21"/>
      <c r="F3" s="21"/>
      <c r="G3" s="21"/>
      <c r="H3" s="21"/>
      <c r="I3" s="21"/>
      <c r="J3" s="21"/>
      <c r="K3" s="21"/>
      <c r="L3" s="21"/>
      <c r="M3" s="21"/>
      <c r="N3" s="21"/>
      <c r="O3" s="21"/>
    </row>
    <row r="4" spans="1:15" ht="14.4" customHeight="1" x14ac:dyDescent="0.3">
      <c r="A4" s="21"/>
      <c r="B4" s="21"/>
      <c r="C4" s="21"/>
      <c r="D4" s="21"/>
      <c r="E4" s="21"/>
      <c r="F4" s="21"/>
      <c r="G4" s="21"/>
      <c r="H4" s="21"/>
      <c r="I4" s="21"/>
      <c r="J4" s="21"/>
      <c r="K4" s="21"/>
      <c r="L4" s="21"/>
      <c r="M4" s="21"/>
      <c r="N4" s="21"/>
      <c r="O4" s="21"/>
    </row>
    <row r="5" spans="1:15" ht="14.4" customHeight="1" x14ac:dyDescent="0.3">
      <c r="A5" s="21"/>
      <c r="B5" s="21"/>
      <c r="C5" s="21"/>
      <c r="D5" s="21"/>
      <c r="E5" s="21"/>
      <c r="F5" s="21"/>
      <c r="G5" s="21"/>
      <c r="H5" s="21"/>
      <c r="I5" s="21"/>
      <c r="J5" s="21"/>
      <c r="K5" s="21"/>
      <c r="L5" s="21"/>
      <c r="M5" s="21"/>
      <c r="N5" s="21"/>
      <c r="O5" s="21"/>
    </row>
    <row r="6" spans="1:15" x14ac:dyDescent="0.3">
      <c r="F6" s="10" t="s">
        <v>18</v>
      </c>
      <c r="G6" s="22" t="s">
        <v>35</v>
      </c>
      <c r="H6" s="22"/>
      <c r="I6" s="22"/>
      <c r="J6" s="22"/>
    </row>
    <row r="7" spans="1:15" x14ac:dyDescent="0.3">
      <c r="B7" t="s">
        <v>1</v>
      </c>
      <c r="C7" s="1" t="s">
        <v>2</v>
      </c>
      <c r="D7" t="s">
        <v>3</v>
      </c>
      <c r="G7" t="s">
        <v>36</v>
      </c>
    </row>
    <row r="8" spans="1:15" x14ac:dyDescent="0.3">
      <c r="A8" t="s">
        <v>4</v>
      </c>
      <c r="B8">
        <v>89</v>
      </c>
      <c r="C8" s="17">
        <v>4</v>
      </c>
      <c r="D8">
        <v>50</v>
      </c>
      <c r="F8" s="10" t="s">
        <v>20</v>
      </c>
      <c r="G8" s="22" t="s">
        <v>37</v>
      </c>
      <c r="H8" s="22"/>
      <c r="I8" s="22"/>
      <c r="J8" s="22"/>
      <c r="K8" s="22"/>
    </row>
    <row r="9" spans="1:15" x14ac:dyDescent="0.3">
      <c r="A9" t="s">
        <v>5</v>
      </c>
      <c r="B9">
        <v>82</v>
      </c>
      <c r="C9" s="17">
        <v>9</v>
      </c>
      <c r="D9">
        <v>120</v>
      </c>
      <c r="G9" t="s">
        <v>38</v>
      </c>
    </row>
    <row r="10" spans="1:15" x14ac:dyDescent="0.3">
      <c r="F10" s="10" t="s">
        <v>23</v>
      </c>
      <c r="G10" s="23" t="s">
        <v>39</v>
      </c>
      <c r="H10" s="23"/>
      <c r="I10" s="23"/>
      <c r="J10" s="23"/>
    </row>
    <row r="11" spans="1:15" ht="15.6" x14ac:dyDescent="0.3">
      <c r="A11" s="24" t="s">
        <v>6</v>
      </c>
      <c r="B11" s="24"/>
      <c r="C11" s="24"/>
      <c r="D11" s="24"/>
      <c r="E11" s="24"/>
      <c r="F11" s="24"/>
      <c r="G11" s="22" t="s">
        <v>40</v>
      </c>
      <c r="H11" s="22"/>
    </row>
    <row r="12" spans="1:15" x14ac:dyDescent="0.3">
      <c r="F12" s="10" t="s">
        <v>25</v>
      </c>
      <c r="G12" t="s">
        <v>16</v>
      </c>
    </row>
    <row r="13" spans="1:15" x14ac:dyDescent="0.3">
      <c r="A13" s="2"/>
      <c r="G13">
        <f>(B8-B9)/SQRT((C8^2/D8))+(C9^2/D9)</f>
        <v>13.049368670764583</v>
      </c>
    </row>
    <row r="14" spans="1:15" x14ac:dyDescent="0.3">
      <c r="A14" s="2"/>
    </row>
    <row r="15" spans="1:15" x14ac:dyDescent="0.3">
      <c r="A15" t="s">
        <v>41</v>
      </c>
      <c r="F15" s="10" t="s">
        <v>52</v>
      </c>
      <c r="G15" t="s">
        <v>53</v>
      </c>
    </row>
    <row r="16" spans="1:15" ht="15" thickBot="1" x14ac:dyDescent="0.35">
      <c r="G16">
        <f>D8+D9-2</f>
        <v>168</v>
      </c>
    </row>
    <row r="17" spans="1:7" x14ac:dyDescent="0.3">
      <c r="A17" s="19"/>
      <c r="B17" s="19" t="s">
        <v>42</v>
      </c>
      <c r="C17" s="19" t="s">
        <v>43</v>
      </c>
    </row>
    <row r="18" spans="1:7" x14ac:dyDescent="0.3">
      <c r="A18" t="s">
        <v>1</v>
      </c>
      <c r="B18">
        <v>85.5</v>
      </c>
      <c r="C18">
        <v>6.5</v>
      </c>
      <c r="F18" s="10" t="s">
        <v>29</v>
      </c>
      <c r="G18" t="s">
        <v>15</v>
      </c>
    </row>
    <row r="19" spans="1:7" x14ac:dyDescent="0.3">
      <c r="A19" t="s">
        <v>44</v>
      </c>
      <c r="B19">
        <v>24.5</v>
      </c>
      <c r="C19">
        <v>12.5</v>
      </c>
      <c r="G19">
        <f>_xlfn.T.DIST.2T(G13,G16)</f>
        <v>2.5195647263537162E-27</v>
      </c>
    </row>
    <row r="20" spans="1:7" x14ac:dyDescent="0.3">
      <c r="A20" t="s">
        <v>45</v>
      </c>
      <c r="B20">
        <v>2</v>
      </c>
      <c r="C20">
        <v>2</v>
      </c>
      <c r="G20" t="b">
        <f>0.05&gt;G19</f>
        <v>1</v>
      </c>
    </row>
    <row r="21" spans="1:7" x14ac:dyDescent="0.3">
      <c r="A21" t="s">
        <v>46</v>
      </c>
      <c r="B21">
        <v>0</v>
      </c>
      <c r="G21" s="20" t="s">
        <v>54</v>
      </c>
    </row>
    <row r="22" spans="1:7" x14ac:dyDescent="0.3">
      <c r="A22" t="s">
        <v>14</v>
      </c>
      <c r="B22">
        <v>2</v>
      </c>
    </row>
    <row r="23" spans="1:7" x14ac:dyDescent="0.3">
      <c r="A23" t="s">
        <v>47</v>
      </c>
      <c r="B23">
        <v>18.367126921523447</v>
      </c>
    </row>
    <row r="24" spans="1:7" x14ac:dyDescent="0.3">
      <c r="A24" t="s">
        <v>48</v>
      </c>
      <c r="B24">
        <v>1.4755764977113341E-3</v>
      </c>
    </row>
    <row r="25" spans="1:7" x14ac:dyDescent="0.3">
      <c r="A25" t="s">
        <v>49</v>
      </c>
      <c r="B25">
        <v>2.9199855803537269</v>
      </c>
    </row>
    <row r="26" spans="1:7" x14ac:dyDescent="0.3">
      <c r="A26" t="s">
        <v>50</v>
      </c>
      <c r="B26">
        <v>2.9511529954226682E-3</v>
      </c>
    </row>
    <row r="27" spans="1:7" ht="15" thickBot="1" x14ac:dyDescent="0.35">
      <c r="A27" s="18" t="s">
        <v>51</v>
      </c>
      <c r="B27" s="18">
        <v>4.3026527297494637</v>
      </c>
      <c r="C27" s="18"/>
    </row>
  </sheetData>
  <mergeCells count="6">
    <mergeCell ref="A1:O5"/>
    <mergeCell ref="G6:J6"/>
    <mergeCell ref="G8:K8"/>
    <mergeCell ref="G10:J10"/>
    <mergeCell ref="A11:F11"/>
    <mergeCell ref="G11:H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CC390-A393-4E16-8448-7A8B9F9CB5CB}">
  <dimension ref="A1:N35"/>
  <sheetViews>
    <sheetView topLeftCell="A14" workbookViewId="0">
      <selection activeCell="D34" sqref="D34"/>
    </sheetView>
  </sheetViews>
  <sheetFormatPr defaultRowHeight="14.4" x14ac:dyDescent="0.3"/>
  <cols>
    <col min="2" max="2" width="10.44140625" customWidth="1"/>
    <col min="7" max="7" width="10.6640625" customWidth="1"/>
    <col min="12" max="12" width="10.33203125" customWidth="1"/>
    <col min="14" max="14" width="12" bestFit="1" customWidth="1"/>
  </cols>
  <sheetData>
    <row r="1" spans="1:14" ht="14.4" customHeight="1" x14ac:dyDescent="0.3">
      <c r="A1" s="26" t="s">
        <v>7</v>
      </c>
      <c r="B1" s="26"/>
      <c r="C1" s="26"/>
      <c r="D1" s="26"/>
      <c r="E1" s="26"/>
      <c r="F1" s="26"/>
      <c r="G1" s="26"/>
      <c r="H1" s="26"/>
    </row>
    <row r="2" spans="1:14" x14ac:dyDescent="0.3">
      <c r="A2" s="26"/>
      <c r="B2" s="26"/>
      <c r="C2" s="26"/>
      <c r="D2" s="26"/>
      <c r="E2" s="26"/>
      <c r="F2" s="26"/>
      <c r="G2" s="26"/>
      <c r="H2" s="26"/>
    </row>
    <row r="3" spans="1:14" ht="14.4" customHeight="1" x14ac:dyDescent="0.3">
      <c r="A3" s="26"/>
      <c r="B3" s="26"/>
      <c r="C3" s="26"/>
      <c r="D3" s="26"/>
      <c r="E3" s="26"/>
      <c r="F3" s="26"/>
      <c r="G3" s="26"/>
      <c r="H3" s="26"/>
    </row>
    <row r="4" spans="1:14" ht="14.4" customHeight="1" x14ac:dyDescent="0.3">
      <c r="A4" s="26"/>
      <c r="B4" s="26"/>
      <c r="C4" s="26"/>
      <c r="D4" s="26"/>
      <c r="E4" s="26"/>
      <c r="F4" s="26"/>
      <c r="G4" s="26"/>
      <c r="H4" s="26"/>
    </row>
    <row r="5" spans="1:14" x14ac:dyDescent="0.3">
      <c r="K5" s="10" t="s">
        <v>18</v>
      </c>
      <c r="L5" s="1" t="s">
        <v>19</v>
      </c>
    </row>
    <row r="6" spans="1:14" ht="41.4" x14ac:dyDescent="0.3">
      <c r="A6" s="3" t="s">
        <v>8</v>
      </c>
      <c r="B6" s="6" t="s">
        <v>9</v>
      </c>
      <c r="C6" s="3" t="s">
        <v>10</v>
      </c>
      <c r="D6" s="3" t="s">
        <v>11</v>
      </c>
      <c r="K6" s="10" t="s">
        <v>20</v>
      </c>
      <c r="L6" s="1" t="s">
        <v>21</v>
      </c>
    </row>
    <row r="7" spans="1:14" x14ac:dyDescent="0.3">
      <c r="A7" s="5" t="s">
        <v>12</v>
      </c>
      <c r="B7" s="4">
        <v>220</v>
      </c>
      <c r="C7" s="4">
        <v>230</v>
      </c>
      <c r="D7" s="4">
        <v>550</v>
      </c>
      <c r="L7" t="s">
        <v>22</v>
      </c>
    </row>
    <row r="8" spans="1:14" ht="28.8" x14ac:dyDescent="0.3">
      <c r="A8" s="5" t="s">
        <v>13</v>
      </c>
      <c r="B8" s="4">
        <v>350</v>
      </c>
      <c r="C8" s="4">
        <v>640</v>
      </c>
      <c r="D8" s="4">
        <v>990</v>
      </c>
      <c r="K8" s="10" t="s">
        <v>23</v>
      </c>
      <c r="L8" s="1" t="s">
        <v>24</v>
      </c>
    </row>
    <row r="9" spans="1:14" x14ac:dyDescent="0.3">
      <c r="A9" s="5" t="s">
        <v>11</v>
      </c>
      <c r="B9" s="4">
        <v>570</v>
      </c>
      <c r="C9" s="4">
        <v>870</v>
      </c>
      <c r="D9" s="4">
        <v>1440</v>
      </c>
      <c r="K9" s="10" t="s">
        <v>25</v>
      </c>
      <c r="L9" s="11" t="s">
        <v>26</v>
      </c>
    </row>
    <row r="10" spans="1:14" ht="28.8" x14ac:dyDescent="0.3">
      <c r="K10" s="12" t="s">
        <v>8</v>
      </c>
      <c r="L10" s="13" t="s">
        <v>9</v>
      </c>
      <c r="M10" s="12" t="s">
        <v>10</v>
      </c>
      <c r="N10" s="12" t="s">
        <v>11</v>
      </c>
    </row>
    <row r="11" spans="1:14" x14ac:dyDescent="0.3">
      <c r="K11" s="14" t="s">
        <v>12</v>
      </c>
      <c r="L11" s="4">
        <v>220</v>
      </c>
      <c r="M11" s="4">
        <v>230</v>
      </c>
      <c r="N11" s="4">
        <v>550</v>
      </c>
    </row>
    <row r="12" spans="1:14" ht="28.8" x14ac:dyDescent="0.3">
      <c r="B12" s="2"/>
      <c r="C12" s="2"/>
      <c r="F12" s="8"/>
      <c r="G12" s="9"/>
      <c r="H12" s="8"/>
      <c r="I12" s="8"/>
      <c r="K12" s="14" t="s">
        <v>13</v>
      </c>
      <c r="L12" s="4">
        <v>350</v>
      </c>
      <c r="M12" s="4">
        <v>640</v>
      </c>
      <c r="N12" s="4">
        <v>990</v>
      </c>
    </row>
    <row r="13" spans="1:14" x14ac:dyDescent="0.3">
      <c r="B13" s="2"/>
      <c r="C13" s="2"/>
      <c r="F13" s="7"/>
      <c r="K13" s="14" t="s">
        <v>11</v>
      </c>
      <c r="L13" s="4">
        <v>570</v>
      </c>
      <c r="M13" s="4">
        <v>870</v>
      </c>
      <c r="N13" s="4">
        <v>1440</v>
      </c>
    </row>
    <row r="14" spans="1:14" x14ac:dyDescent="0.3">
      <c r="B14" s="2"/>
      <c r="C14" s="2"/>
      <c r="F14" s="7"/>
    </row>
    <row r="15" spans="1:14" x14ac:dyDescent="0.3">
      <c r="B15" s="2"/>
      <c r="C15" s="2"/>
      <c r="F15" s="7"/>
      <c r="K15" s="5" t="s">
        <v>27</v>
      </c>
      <c r="L15" s="10" t="s">
        <v>28</v>
      </c>
    </row>
    <row r="16" spans="1:14" ht="28.8" x14ac:dyDescent="0.3">
      <c r="B16" s="2"/>
      <c r="C16" s="2"/>
      <c r="K16" s="12" t="s">
        <v>8</v>
      </c>
      <c r="L16" s="13" t="s">
        <v>9</v>
      </c>
      <c r="M16" s="12" t="s">
        <v>10</v>
      </c>
    </row>
    <row r="17" spans="3:14" ht="18" x14ac:dyDescent="0.3">
      <c r="C17" s="15"/>
      <c r="D17" s="16"/>
      <c r="K17" s="14" t="s">
        <v>12</v>
      </c>
      <c r="L17">
        <f>(N11*$L$13)/$N$13</f>
        <v>217.70833333333334</v>
      </c>
      <c r="M17">
        <f>(N11*$M$13)/$N$13</f>
        <v>332.29166666666669</v>
      </c>
    </row>
    <row r="18" spans="3:14" ht="28.8" x14ac:dyDescent="0.3">
      <c r="K18" s="14" t="s">
        <v>13</v>
      </c>
      <c r="L18">
        <f>(N12*$L$13)/$N$13</f>
        <v>391.875</v>
      </c>
      <c r="M18">
        <f>(N12*$M$13)/$N$13</f>
        <v>598.125</v>
      </c>
    </row>
    <row r="20" spans="3:14" x14ac:dyDescent="0.3">
      <c r="K20" s="10" t="s">
        <v>29</v>
      </c>
      <c r="L20" s="11" t="s">
        <v>30</v>
      </c>
    </row>
    <row r="22" spans="3:14" ht="28.8" x14ac:dyDescent="0.3">
      <c r="K22" s="12" t="s">
        <v>8</v>
      </c>
      <c r="L22" s="13" t="s">
        <v>9</v>
      </c>
      <c r="M22" s="12" t="s">
        <v>10</v>
      </c>
      <c r="N22" s="12" t="s">
        <v>11</v>
      </c>
    </row>
    <row r="23" spans="3:14" x14ac:dyDescent="0.3">
      <c r="K23" s="14" t="s">
        <v>12</v>
      </c>
      <c r="L23">
        <f>(L11-L17)^2/L17</f>
        <v>2.4122807017543661E-2</v>
      </c>
      <c r="M23">
        <f>(M11-M17)^2/M17</f>
        <v>31.489158829676082</v>
      </c>
      <c r="N23">
        <f>SUM(L23:M23)</f>
        <v>31.513281636693627</v>
      </c>
    </row>
    <row r="24" spans="3:14" ht="28.8" x14ac:dyDescent="0.3">
      <c r="K24" s="14" t="s">
        <v>13</v>
      </c>
      <c r="L24">
        <f>(L12-L18)^2/L18</f>
        <v>4.4746810207336525</v>
      </c>
      <c r="M24">
        <f>(M12-M18)^2/M18</f>
        <v>2.931687565308255</v>
      </c>
      <c r="N24">
        <f>SUM(L24:M24)</f>
        <v>7.4063685860419071</v>
      </c>
    </row>
    <row r="25" spans="3:14" x14ac:dyDescent="0.3">
      <c r="K25" s="12" t="s">
        <v>11</v>
      </c>
      <c r="L25">
        <f>SUM(L23:L24)</f>
        <v>4.4988038277511961</v>
      </c>
      <c r="M25">
        <f>SUM(M23:M24)</f>
        <v>34.420846394984338</v>
      </c>
      <c r="N25">
        <f>SUM(L23:M24)</f>
        <v>38.919650222735534</v>
      </c>
    </row>
    <row r="27" spans="3:14" x14ac:dyDescent="0.3">
      <c r="K27" s="10" t="s">
        <v>31</v>
      </c>
      <c r="L27" t="s">
        <v>32</v>
      </c>
    </row>
    <row r="28" spans="3:14" x14ac:dyDescent="0.3">
      <c r="L28">
        <f>(2-1)*(2-1)</f>
        <v>1</v>
      </c>
    </row>
    <row r="30" spans="3:14" x14ac:dyDescent="0.3">
      <c r="K30" s="10" t="s">
        <v>33</v>
      </c>
      <c r="L30" t="s">
        <v>15</v>
      </c>
    </row>
    <row r="31" spans="3:14" x14ac:dyDescent="0.3">
      <c r="L31">
        <f>_xlfn.CHISQ.DIST.RT(N25,L28)</f>
        <v>4.4161285904080789E-10</v>
      </c>
    </row>
    <row r="33" spans="11:13" x14ac:dyDescent="0.3">
      <c r="K33" s="10" t="s">
        <v>34</v>
      </c>
      <c r="L33" t="b">
        <f>0.05&gt;L31</f>
        <v>1</v>
      </c>
    </row>
    <row r="34" spans="11:13" ht="14.4" customHeight="1" x14ac:dyDescent="0.3">
      <c r="K34" s="25" t="s">
        <v>17</v>
      </c>
      <c r="L34" s="25"/>
      <c r="M34" s="25"/>
    </row>
    <row r="35" spans="11:13" ht="21" customHeight="1" x14ac:dyDescent="0.3">
      <c r="K35" s="25"/>
      <c r="L35" s="25"/>
      <c r="M35" s="25"/>
    </row>
  </sheetData>
  <mergeCells count="2">
    <mergeCell ref="K34:M35"/>
    <mergeCell ref="A1:H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6CFFD4E-854C-4501-B34A-5008439AE5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Q1</vt:lpstr>
      <vt:lpstr>Q2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vyom korat</dc:creator>
  <cp:lastModifiedBy>vyom korat</cp:lastModifiedBy>
  <dcterms:created xsi:type="dcterms:W3CDTF">2025-06-06T08:58:24Z</dcterms:created>
  <dcterms:modified xsi:type="dcterms:W3CDTF">2025-06-08T14:18:36Z</dcterms:modified>
</cp:coreProperties>
</file>