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abas\Desktop\"/>
    </mc:Choice>
  </mc:AlternateContent>
  <xr:revisionPtr revIDLastSave="0" documentId="13_ncr:1_{C692DBBB-A9F8-4953-8C6F-C23834807B89}" xr6:coauthVersionLast="46" xr6:coauthVersionMax="46" xr10:uidLastSave="{00000000-0000-0000-0000-000000000000}"/>
  <bookViews>
    <workbookView xWindow="-120" yWindow="-120" windowWidth="29040" windowHeight="15840" activeTab="9" xr2:uid="{00000000-000D-0000-FFFF-FFFF00000000}"/>
  </bookViews>
  <sheets>
    <sheet name="Lapas01 " sheetId="12" r:id="rId1"/>
    <sheet name="Lapas02" sheetId="10" r:id="rId2"/>
    <sheet name="Lapas03" sheetId="11" r:id="rId3"/>
    <sheet name="Lapas04" sheetId="2" r:id="rId4"/>
    <sheet name="Lapas05" sheetId="3" r:id="rId5"/>
    <sheet name="Lapas06" sheetId="4" r:id="rId6"/>
    <sheet name="Lapas07" sheetId="5" r:id="rId7"/>
    <sheet name="Lapas08" sheetId="6" r:id="rId8"/>
    <sheet name="Lapas09" sheetId="7" r:id="rId9"/>
    <sheet name="Lapas10" sheetId="8" r:id="rId10"/>
  </sheets>
  <definedNames>
    <definedName name="_xlnm._FilterDatabase" localSheetId="1" hidden="1">Lapas02!$A$2:$E$18</definedName>
    <definedName name="_xlnm._FilterDatabase" localSheetId="2" hidden="1">Lapas03!$B$2:$B$13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5" l="1"/>
  <c r="E25" i="5" l="1"/>
  <c r="E16" i="7"/>
  <c r="J4" i="7"/>
  <c r="J5" i="7"/>
  <c r="J7" i="7"/>
  <c r="J8" i="7"/>
  <c r="J9" i="7"/>
  <c r="J10" i="7"/>
  <c r="J11" i="7"/>
  <c r="J12" i="7"/>
  <c r="J13" i="7"/>
  <c r="J14" i="7"/>
  <c r="J6" i="7"/>
  <c r="E7" i="8"/>
  <c r="E8" i="8"/>
  <c r="E9" i="8"/>
  <c r="E10" i="8"/>
  <c r="E11" i="8"/>
  <c r="E6" i="8"/>
  <c r="B3" i="8"/>
  <c r="C7" i="6"/>
  <c r="D7" i="6"/>
  <c r="E7" i="6"/>
  <c r="C6" i="6"/>
  <c r="D6" i="6"/>
  <c r="E6" i="6"/>
  <c r="C5" i="6"/>
  <c r="D5" i="6"/>
  <c r="E5" i="6"/>
  <c r="C4" i="6"/>
  <c r="D4" i="6"/>
  <c r="E4" i="6"/>
  <c r="B5" i="6"/>
  <c r="B6" i="6"/>
  <c r="B7" i="6"/>
  <c r="B4" i="6"/>
  <c r="E21" i="4"/>
  <c r="F11" i="2"/>
  <c r="F6" i="2"/>
  <c r="E20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D21" i="4"/>
  <c r="D20" i="4"/>
  <c r="C21" i="4"/>
  <c r="C20" i="4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7" i="3"/>
  <c r="E7" i="2"/>
  <c r="E8" i="2"/>
  <c r="E9" i="2"/>
  <c r="E10" i="2"/>
  <c r="E11" i="2"/>
  <c r="E12" i="2"/>
  <c r="E13" i="2"/>
  <c r="E14" i="2"/>
  <c r="E15" i="2"/>
  <c r="E6" i="2"/>
  <c r="D7" i="8"/>
  <c r="D8" i="8"/>
  <c r="D9" i="8"/>
  <c r="D10" i="8"/>
  <c r="D11" i="8"/>
  <c r="D6" i="8"/>
  <c r="D13" i="11" l="1"/>
  <c r="E11" i="10"/>
  <c r="E9" i="10"/>
  <c r="E7" i="10"/>
  <c r="E6" i="10"/>
  <c r="E16" i="10"/>
  <c r="E13" i="10"/>
  <c r="E4" i="10"/>
  <c r="E3" i="10"/>
  <c r="E8" i="10"/>
  <c r="E5" i="10"/>
  <c r="E10" i="10"/>
  <c r="E15" i="10"/>
  <c r="E17" i="10"/>
  <c r="E12" i="10"/>
  <c r="E14" i="10"/>
  <c r="E18" i="10" l="1"/>
</calcChain>
</file>

<file path=xl/sharedStrings.xml><?xml version="1.0" encoding="utf-8"?>
<sst xmlns="http://schemas.openxmlformats.org/spreadsheetml/2006/main" count="299" uniqueCount="206">
  <si>
    <t>Klasė</t>
  </si>
  <si>
    <t>Pavadinimas</t>
  </si>
  <si>
    <t>Užsakytas 
kiekis</t>
  </si>
  <si>
    <t>Vieneto kaina</t>
  </si>
  <si>
    <t>Sąsiuvinio kaina su nuolaida</t>
  </si>
  <si>
    <t>Iš viso</t>
  </si>
  <si>
    <t xml:space="preserve">2 a </t>
  </si>
  <si>
    <t>Matematika, I d.</t>
  </si>
  <si>
    <t>Matematika, II d.</t>
  </si>
  <si>
    <t>Gamtos pažinimas</t>
  </si>
  <si>
    <t>Gimtoji kalba, I d.</t>
  </si>
  <si>
    <t>Gimtoji kalba, II d.</t>
  </si>
  <si>
    <t>2 b</t>
  </si>
  <si>
    <t>PRATYBŲ SĄSIUVINIŲ KAINOS</t>
  </si>
  <si>
    <t>Nuolaida perkant daugiau nei 100 vnt.</t>
  </si>
  <si>
    <t>Nuolaida perkant mažiau nei 100 vnt.</t>
  </si>
  <si>
    <t>DISKINIO PJŪKLO SAVYBĖS</t>
  </si>
  <si>
    <t>Diskinio pjūklo sukimosi dažnis, Hz</t>
  </si>
  <si>
    <t>Maksimalus linijinis greitis, m/s</t>
  </si>
  <si>
    <t>Pjūklo spindulys, cm</t>
  </si>
  <si>
    <t>Linijinis greitis, m/s</t>
  </si>
  <si>
    <t>Neviršija greičio, m/s</t>
  </si>
  <si>
    <t>Ar linijinis greitis viršija maksimalų linijinį greitį</t>
  </si>
  <si>
    <r>
      <rPr>
        <b/>
        <u/>
        <sz val="12"/>
        <color indexed="8"/>
        <rFont val="Book Antiqua"/>
        <family val="1"/>
        <charset val="186"/>
      </rPr>
      <t>JONO PETRAIČIO</t>
    </r>
    <r>
      <rPr>
        <b/>
        <sz val="12"/>
        <color indexed="8"/>
        <rFont val="Book Antiqua"/>
        <family val="1"/>
        <charset val="186"/>
      </rPr>
      <t xml:space="preserve"> INDIVIDUALUS UGDYMO PLANAS</t>
    </r>
  </si>
  <si>
    <t>Dalykas</t>
  </si>
  <si>
    <t>Kursas</t>
  </si>
  <si>
    <t>Pasirinkimas</t>
  </si>
  <si>
    <t>2012–2013 m. m.</t>
  </si>
  <si>
    <t>2013–2014 m. m.</t>
  </si>
  <si>
    <t>Etika</t>
  </si>
  <si>
    <t>B</t>
  </si>
  <si>
    <t>–</t>
  </si>
  <si>
    <t>Lietuvių kalba</t>
  </si>
  <si>
    <t>A</t>
  </si>
  <si>
    <t>Anglų kalba</t>
  </si>
  <si>
    <t>Istorija</t>
  </si>
  <si>
    <t>Geografija</t>
  </si>
  <si>
    <t>Matematika</t>
  </si>
  <si>
    <t>Biologija</t>
  </si>
  <si>
    <t>Fizika</t>
  </si>
  <si>
    <t>Chemija</t>
  </si>
  <si>
    <t>Informacinės technologijos</t>
  </si>
  <si>
    <t>Menai</t>
  </si>
  <si>
    <t>Technologijos</t>
  </si>
  <si>
    <t>Kūno kultūra</t>
  </si>
  <si>
    <t>Braižyba</t>
  </si>
  <si>
    <t>Ekonomika</t>
  </si>
  <si>
    <t>Pasirinkta dalykų</t>
  </si>
  <si>
    <t>Pasirinkta val. per savaitę</t>
  </si>
  <si>
    <t>„PUIKIOSIOS“ MOKYKLOS MOKINIŲ DALYVAVIMO TARPTAUTINIAME MATEMATIKOS KONKURSE „KENGŪRA“ REZULTATAI</t>
  </si>
  <si>
    <t>Vardas</t>
  </si>
  <si>
    <t>Gauti taškai</t>
  </si>
  <si>
    <t>Vieta</t>
  </si>
  <si>
    <t>Ar pateko į geriausiųjų dešimtuką?</t>
  </si>
  <si>
    <t>Vasaris V.</t>
  </si>
  <si>
    <t>Emilija E.</t>
  </si>
  <si>
    <t>Paulius P.</t>
  </si>
  <si>
    <t>Nojus N.</t>
  </si>
  <si>
    <t>Monika M.</t>
  </si>
  <si>
    <t>Kasparas K.</t>
  </si>
  <si>
    <t>Ieva I.</t>
  </si>
  <si>
    <t>Rytė R.</t>
  </si>
  <si>
    <t>Tadas T.</t>
  </si>
  <si>
    <t>Aistė A.</t>
  </si>
  <si>
    <t>Raminta R.</t>
  </si>
  <si>
    <t>Augustas A.</t>
  </si>
  <si>
    <t>Radvilas R.</t>
  </si>
  <si>
    <t>Lukas L.</t>
  </si>
  <si>
    <t>Kęstas K.</t>
  </si>
  <si>
    <t>Julius J.</t>
  </si>
  <si>
    <t>Evelina E.</t>
  </si>
  <si>
    <t>Ernestas E.</t>
  </si>
  <si>
    <t>Daumantas D.</t>
  </si>
  <si>
    <t>Tomas T.</t>
  </si>
  <si>
    <t>Ar bent vienas 11-okas pateko į geriausiųjų dešimtuką?</t>
  </si>
  <si>
    <t>Ar bent vienas 12-okas pateko į geriausiųjų dešimtuką?</t>
  </si>
  <si>
    <t>BUDĖJIMO TVARKARAŠTIS</t>
  </si>
  <si>
    <t>I savaitė</t>
  </si>
  <si>
    <t>II savaitė</t>
  </si>
  <si>
    <t>III savaitė</t>
  </si>
  <si>
    <t>IV savaitė</t>
  </si>
  <si>
    <t>Vardai</t>
  </si>
  <si>
    <t>Adelė</t>
  </si>
  <si>
    <t>Matas</t>
  </si>
  <si>
    <t>Nojus</t>
  </si>
  <si>
    <t>Kristina</t>
  </si>
  <si>
    <t>„ŠAUNUOLIŲ“ KLASĖS RUGSĖJO MĖN. PRALEISTŲ IR PATEISINTŲ PAMOKŲ APSKAITA</t>
  </si>
  <si>
    <t xml:space="preserve">Ar visos per tris pirmas savaites praleistos pamokos pateisintos?  </t>
  </si>
  <si>
    <t>Praleistų pamokų skaičius</t>
  </si>
  <si>
    <t>Praleistų dėl pateisinamos priežasties pamokų skaičius</t>
  </si>
  <si>
    <t xml:space="preserve">Rugsėjo mėn. vidutiniškai vienas mokinys praleido </t>
  </si>
  <si>
    <t>pamokų</t>
  </si>
  <si>
    <t>Sienos aukštis</t>
  </si>
  <si>
    <t>m</t>
  </si>
  <si>
    <t>Sienos plotis</t>
  </si>
  <si>
    <t>Sienos plotas</t>
  </si>
  <si>
    <r>
      <t>m</t>
    </r>
    <r>
      <rPr>
        <vertAlign val="superscript"/>
        <sz val="11"/>
        <color indexed="8"/>
        <rFont val="Book Antiqua"/>
        <family val="1"/>
        <charset val="186"/>
      </rPr>
      <t>2</t>
    </r>
  </si>
  <si>
    <t>Tapetai</t>
  </si>
  <si>
    <t>Rulono ilgis, m</t>
  </si>
  <si>
    <t>Rulono plotis, m</t>
  </si>
  <si>
    <r>
      <t>Rulono plotas, m</t>
    </r>
    <r>
      <rPr>
        <vertAlign val="superscript"/>
        <sz val="11"/>
        <color indexed="8"/>
        <rFont val="Book Antiqua"/>
        <family val="1"/>
        <charset val="186"/>
      </rPr>
      <t>2</t>
    </r>
  </si>
  <si>
    <t>Rulonų skaičius</t>
  </si>
  <si>
    <t>1 rūšis</t>
  </si>
  <si>
    <t>2 rūšis</t>
  </si>
  <si>
    <t>3 rūšis</t>
  </si>
  <si>
    <t>4 rūšis</t>
  </si>
  <si>
    <t>5 rūšis</t>
  </si>
  <si>
    <t>6 rūšis</t>
  </si>
  <si>
    <t>AUTOMOBILIŲ DEGALŲ SĄNAUDOS 100 KM, LITRAIS</t>
  </si>
  <si>
    <t>Automobilio markė</t>
  </si>
  <si>
    <t>Automobilio modelis</t>
  </si>
  <si>
    <t xml:space="preserve"> Degalų sąnaudos mieste  </t>
  </si>
  <si>
    <t xml:space="preserve">Degalų sąnaudos greitkelyje </t>
  </si>
  <si>
    <t xml:space="preserve">Degalų sąnaudos mieste ir greitkelyje </t>
  </si>
  <si>
    <t>Degalų bako talpa</t>
  </si>
  <si>
    <t>Smart</t>
  </si>
  <si>
    <t>Roadster</t>
  </si>
  <si>
    <t>Forfour</t>
  </si>
  <si>
    <t>Mini</t>
  </si>
  <si>
    <t>Cooper</t>
  </si>
  <si>
    <t>One</t>
  </si>
  <si>
    <t>Dodge</t>
  </si>
  <si>
    <t>Caliber</t>
  </si>
  <si>
    <t>Avander</t>
  </si>
  <si>
    <t>10,7 </t>
  </si>
  <si>
    <t>—</t>
  </si>
  <si>
    <t>Nissan</t>
  </si>
  <si>
    <t>Almera</t>
  </si>
  <si>
    <t>Audi</t>
  </si>
  <si>
    <t>Cabriolet</t>
  </si>
  <si>
    <t>Magnum</t>
  </si>
  <si>
    <t>Navara</t>
  </si>
  <si>
    <t>Quattro</t>
  </si>
  <si>
    <t>ĮSIGYTOS PREKĖS</t>
  </si>
  <si>
    <t>Prekės 
pavadinimas</t>
  </si>
  <si>
    <t>Rūšis</t>
  </si>
  <si>
    <t>Kilogramo kaina, Lt</t>
  </si>
  <si>
    <t>Kiekis, kg</t>
  </si>
  <si>
    <t>Suma, Lt</t>
  </si>
  <si>
    <t>Bulvės</t>
  </si>
  <si>
    <t>Daržovės</t>
  </si>
  <si>
    <t>Morkos</t>
  </si>
  <si>
    <t>Bananai</t>
  </si>
  <si>
    <t>Vaisiai</t>
  </si>
  <si>
    <t>Obuoliai</t>
  </si>
  <si>
    <t>Kopūstai</t>
  </si>
  <si>
    <t>Kriaušės</t>
  </si>
  <si>
    <t>Burokėliai</t>
  </si>
  <si>
    <t>LIETUVOS APSKRITYS</t>
  </si>
  <si>
    <t>Apskritis</t>
  </si>
  <si>
    <t>Savivaldybių skaičius</t>
  </si>
  <si>
    <r>
      <t>Plotas (km</t>
    </r>
    <r>
      <rPr>
        <vertAlign val="superscript"/>
        <sz val="11"/>
        <color indexed="8"/>
        <rFont val="Book Antiqua"/>
        <family val="1"/>
        <charset val="186"/>
      </rPr>
      <t>2</t>
    </r>
    <r>
      <rPr>
        <sz val="11"/>
        <color indexed="8"/>
        <rFont val="Book Antiqua"/>
        <family val="1"/>
        <charset val="186"/>
      </rPr>
      <t>)</t>
    </r>
  </si>
  <si>
    <t>Gyventojų skaičius</t>
  </si>
  <si>
    <t>Alytaus</t>
  </si>
  <si>
    <t>Kauno</t>
  </si>
  <si>
    <t>Klaipėdos</t>
  </si>
  <si>
    <t>Marijampolės</t>
  </si>
  <si>
    <t>Panevėžio</t>
  </si>
  <si>
    <t xml:space="preserve">Šiaulių </t>
  </si>
  <si>
    <t>Tauragės</t>
  </si>
  <si>
    <t>Telšių</t>
  </si>
  <si>
    <t>Utenos</t>
  </si>
  <si>
    <t>Vilniaus</t>
  </si>
  <si>
    <t>Lietuva</t>
  </si>
  <si>
    <t>Rūšiuoti ir filtruoti -&gt; Pasirinktinis rūšiavimas</t>
  </si>
  <si>
    <t>arba</t>
  </si>
  <si>
    <t>Duomenys -&gt; Rūšiuoti</t>
  </si>
  <si>
    <r>
      <t xml:space="preserve">Išrikiuoti duomenis, tai </t>
    </r>
    <r>
      <rPr>
        <b/>
        <sz val="12"/>
        <color rgb="FFFF0000"/>
        <rFont val="Calibri Light"/>
        <family val="2"/>
        <charset val="186"/>
        <scheme val="major"/>
      </rPr>
      <t>išdėstyti</t>
    </r>
    <r>
      <rPr>
        <b/>
        <sz val="12"/>
        <rFont val="Calibri Light"/>
        <family val="2"/>
        <charset val="186"/>
        <scheme val="major"/>
      </rPr>
      <t xml:space="preserve"> lentelės eilutės tam tikra tvarka</t>
    </r>
  </si>
  <si>
    <r>
      <t xml:space="preserve">Atrinkti duomenis, tai </t>
    </r>
    <r>
      <rPr>
        <b/>
        <sz val="12"/>
        <color rgb="FFFF0000"/>
        <rFont val="Calibri Light"/>
        <family val="2"/>
        <charset val="186"/>
        <scheme val="major"/>
      </rPr>
      <t>sutraukti</t>
    </r>
    <r>
      <rPr>
        <b/>
        <sz val="12"/>
        <rFont val="Calibri Light"/>
        <family val="2"/>
        <charset val="186"/>
        <scheme val="major"/>
      </rPr>
      <t xml:space="preserve"> lentelės eilutės pagal tam tikrus nustatymas </t>
    </r>
  </si>
  <si>
    <t>Pažymim letelės antraštę ir uždedam filtrą</t>
  </si>
  <si>
    <t>Rūšiuoti ir filtruoti -&gt; Filtruoti</t>
  </si>
  <si>
    <t>Duomenys -&gt; Filtruoti</t>
  </si>
  <si>
    <t xml:space="preserve">Jei reikia filtruoti ne visą lentelę, </t>
  </si>
  <si>
    <t>tai pažymin tas eilutes, kurias reikia atrinkti</t>
  </si>
  <si>
    <r>
      <t xml:space="preserve">Tarkime, kad </t>
    </r>
    <r>
      <rPr>
        <b/>
        <sz val="14"/>
        <color rgb="FFFF0000"/>
        <rFont val="Calibri Light"/>
        <family val="2"/>
        <charset val="186"/>
        <scheme val="major"/>
      </rPr>
      <t xml:space="preserve">E2 ir E3 </t>
    </r>
    <r>
      <rPr>
        <b/>
        <sz val="14"/>
        <rFont val="Calibri Light"/>
        <family val="2"/>
        <charset val="186"/>
        <scheme val="major"/>
      </rPr>
      <t xml:space="preserve">langeliuose esančias reikšmės gali </t>
    </r>
    <r>
      <rPr>
        <b/>
        <sz val="14"/>
        <color rgb="FFFF0000"/>
        <rFont val="Calibri Light"/>
        <family val="2"/>
        <charset val="186"/>
        <scheme val="major"/>
      </rPr>
      <t>kisti</t>
    </r>
  </si>
  <si>
    <r>
      <t xml:space="preserve">funkcija </t>
    </r>
    <r>
      <rPr>
        <b/>
        <sz val="14"/>
        <color rgb="FFFF0000"/>
        <rFont val="Calibri Light"/>
        <family val="2"/>
        <charset val="186"/>
        <scheme val="major"/>
      </rPr>
      <t>pi()</t>
    </r>
    <r>
      <rPr>
        <b/>
        <sz val="14"/>
        <rFont val="Calibri Light"/>
        <family val="2"/>
        <charset val="186"/>
        <scheme val="major"/>
      </rPr>
      <t xml:space="preserve"> grąžina pi reikšmę</t>
    </r>
  </si>
  <si>
    <t>pi()</t>
  </si>
  <si>
    <t>today()</t>
  </si>
  <si>
    <t>now()</t>
  </si>
  <si>
    <r>
      <t xml:space="preserve"> =A1</t>
    </r>
    <r>
      <rPr>
        <b/>
        <i/>
        <sz val="14"/>
        <color rgb="FFFF0000"/>
        <rFont val="Calibri Light"/>
        <family val="2"/>
        <charset val="186"/>
        <scheme val="major"/>
      </rPr>
      <t>&amp;</t>
    </r>
    <r>
      <rPr>
        <b/>
        <i/>
        <sz val="14"/>
        <rFont val="Calibri Light"/>
        <family val="2"/>
        <charset val="186"/>
        <scheme val="major"/>
      </rPr>
      <t>A2</t>
    </r>
  </si>
  <si>
    <r>
      <t xml:space="preserve"> =A1</t>
    </r>
    <r>
      <rPr>
        <b/>
        <i/>
        <sz val="14"/>
        <color rgb="FFFF0000"/>
        <rFont val="Calibri Light"/>
        <family val="2"/>
        <charset val="186"/>
        <scheme val="major"/>
      </rPr>
      <t>&amp;</t>
    </r>
    <r>
      <rPr>
        <b/>
        <i/>
        <sz val="14"/>
        <rFont val="Calibri Light"/>
        <family val="2"/>
        <charset val="186"/>
        <scheme val="major"/>
      </rPr>
      <t>" "</t>
    </r>
    <r>
      <rPr>
        <b/>
        <i/>
        <sz val="14"/>
        <color rgb="FFFF0000"/>
        <rFont val="Calibri Light"/>
        <family val="2"/>
        <charset val="186"/>
        <scheme val="major"/>
      </rPr>
      <t>&amp;</t>
    </r>
    <r>
      <rPr>
        <b/>
        <i/>
        <sz val="14"/>
        <rFont val="Calibri Light"/>
        <family val="2"/>
        <charset val="186"/>
        <scheme val="major"/>
      </rPr>
      <t>A3</t>
    </r>
  </si>
  <si>
    <r>
      <t xml:space="preserve"> =A1</t>
    </r>
    <r>
      <rPr>
        <b/>
        <i/>
        <sz val="14"/>
        <color rgb="FFFF0000"/>
        <rFont val="Calibri Light"/>
        <family val="2"/>
        <charset val="186"/>
        <scheme val="major"/>
      </rPr>
      <t>&amp;</t>
    </r>
    <r>
      <rPr>
        <b/>
        <i/>
        <sz val="14"/>
        <rFont val="Calibri Light"/>
        <family val="2"/>
        <charset val="186"/>
        <scheme val="major"/>
      </rPr>
      <t>" tekstas"</t>
    </r>
  </si>
  <si>
    <t>Koordinačių tipai:</t>
  </si>
  <si>
    <t>santykinės</t>
  </si>
  <si>
    <t>absoliučiosios</t>
  </si>
  <si>
    <t>mišriosios</t>
  </si>
  <si>
    <r>
      <t xml:space="preserve">Tekstas excelyje jungiamas </t>
    </r>
    <r>
      <rPr>
        <b/>
        <sz val="14"/>
        <color rgb="FFFF0000"/>
        <rFont val="Calibri Light"/>
        <family val="2"/>
        <charset val="186"/>
        <scheme val="major"/>
      </rPr>
      <t>&amp;</t>
    </r>
    <r>
      <rPr>
        <b/>
        <sz val="14"/>
        <color rgb="FF0070C0"/>
        <rFont val="Calibri Light"/>
        <family val="2"/>
        <charset val="186"/>
        <scheme val="major"/>
      </rPr>
      <t xml:space="preserve"> ženklu</t>
    </r>
  </si>
  <si>
    <t>santykinai perskaičiuojamas ir A stulpelis, ir 1 eilutė</t>
  </si>
  <si>
    <t>užrakintas ir A stulpelis, ir 1 eilutė</t>
  </si>
  <si>
    <r>
      <rPr>
        <b/>
        <i/>
        <sz val="12"/>
        <color rgb="FFFF0000"/>
        <rFont val="Calibri Light"/>
        <family val="2"/>
        <charset val="186"/>
        <scheme val="major"/>
      </rPr>
      <t>$A</t>
    </r>
    <r>
      <rPr>
        <b/>
        <i/>
        <sz val="12"/>
        <color rgb="FF0070C0"/>
        <rFont val="Calibri Light"/>
        <family val="2"/>
        <charset val="186"/>
        <scheme val="major"/>
      </rPr>
      <t>$1</t>
    </r>
  </si>
  <si>
    <r>
      <t xml:space="preserve">A stulpelis perskaičiuojamas </t>
    </r>
    <r>
      <rPr>
        <b/>
        <i/>
        <sz val="12"/>
        <color rgb="FFFF0000"/>
        <rFont val="Calibri Light"/>
        <family val="2"/>
        <charset val="186"/>
        <scheme val="major"/>
      </rPr>
      <t>santykinai,</t>
    </r>
    <r>
      <rPr>
        <b/>
        <i/>
        <sz val="12"/>
        <rFont val="Calibri Light"/>
        <family val="2"/>
        <charset val="186"/>
        <scheme val="major"/>
      </rPr>
      <t xml:space="preserve"> 1 eilutė </t>
    </r>
    <r>
      <rPr>
        <b/>
        <i/>
        <sz val="12"/>
        <color rgb="FF0070C0"/>
        <rFont val="Calibri Light"/>
        <family val="2"/>
        <charset val="186"/>
        <scheme val="major"/>
      </rPr>
      <t>užrakinta</t>
    </r>
  </si>
  <si>
    <r>
      <rPr>
        <b/>
        <i/>
        <sz val="12"/>
        <color rgb="FFFF0000"/>
        <rFont val="Calibri Light"/>
        <family val="2"/>
        <charset val="186"/>
        <scheme val="major"/>
      </rPr>
      <t>A</t>
    </r>
    <r>
      <rPr>
        <b/>
        <i/>
        <sz val="12"/>
        <color rgb="FF0070C0"/>
        <rFont val="Calibri Light"/>
        <family val="2"/>
        <charset val="186"/>
        <scheme val="major"/>
      </rPr>
      <t>1</t>
    </r>
  </si>
  <si>
    <r>
      <rPr>
        <b/>
        <i/>
        <sz val="12"/>
        <color rgb="FFFF0000"/>
        <rFont val="Calibri Light"/>
        <family val="2"/>
        <charset val="186"/>
        <scheme val="major"/>
      </rPr>
      <t>A</t>
    </r>
    <r>
      <rPr>
        <b/>
        <i/>
        <sz val="12"/>
        <color rgb="FF0070C0"/>
        <rFont val="Calibri Light"/>
        <family val="2"/>
        <charset val="186"/>
        <scheme val="major"/>
      </rPr>
      <t>$1</t>
    </r>
  </si>
  <si>
    <r>
      <rPr>
        <b/>
        <i/>
        <sz val="12"/>
        <color rgb="FFFF0000"/>
        <rFont val="Calibri Light"/>
        <family val="2"/>
        <charset val="186"/>
        <scheme val="major"/>
      </rPr>
      <t>$A</t>
    </r>
    <r>
      <rPr>
        <b/>
        <i/>
        <sz val="12"/>
        <color rgb="FF0070C0"/>
        <rFont val="Calibri Light"/>
        <family val="2"/>
        <charset val="186"/>
        <scheme val="major"/>
      </rPr>
      <t>1</t>
    </r>
  </si>
  <si>
    <r>
      <t xml:space="preserve">A stulpelis </t>
    </r>
    <r>
      <rPr>
        <b/>
        <i/>
        <sz val="12"/>
        <color rgb="FFFF0000"/>
        <rFont val="Calibri Light"/>
        <family val="2"/>
        <charset val="186"/>
        <scheme val="major"/>
      </rPr>
      <t>užrakintas,</t>
    </r>
    <r>
      <rPr>
        <b/>
        <i/>
        <sz val="12"/>
        <rFont val="Calibri Light"/>
        <family val="2"/>
        <charset val="186"/>
        <scheme val="major"/>
      </rPr>
      <t xml:space="preserve"> 1 eilutė perskaičiuojama </t>
    </r>
    <r>
      <rPr>
        <b/>
        <i/>
        <sz val="12"/>
        <color rgb="FF0070C0"/>
        <rFont val="Calibri Light"/>
        <family val="2"/>
        <charset val="186"/>
        <scheme val="major"/>
      </rPr>
      <t>santykinai</t>
    </r>
  </si>
  <si>
    <t>Loginės funkcijos skaičiuoklėje</t>
  </si>
  <si>
    <t>and</t>
  </si>
  <si>
    <t>or</t>
  </si>
  <si>
    <t>not</t>
  </si>
  <si>
    <r>
      <t>and(</t>
    </r>
    <r>
      <rPr>
        <b/>
        <i/>
        <sz val="12"/>
        <color rgb="FF0070C0"/>
        <rFont val="Calibri Light"/>
        <family val="2"/>
        <charset val="186"/>
        <scheme val="major"/>
      </rPr>
      <t>A1="taip"</t>
    </r>
    <r>
      <rPr>
        <b/>
        <i/>
        <sz val="12"/>
        <rFont val="Calibri Light"/>
        <family val="2"/>
        <charset val="186"/>
        <scheme val="major"/>
      </rPr>
      <t>;</t>
    </r>
    <r>
      <rPr>
        <b/>
        <i/>
        <sz val="12"/>
        <color rgb="FF002060"/>
        <rFont val="Calibri Light"/>
        <family val="2"/>
        <charset val="186"/>
        <scheme val="major"/>
      </rPr>
      <t>A2&gt;0</t>
    </r>
    <r>
      <rPr>
        <b/>
        <i/>
        <sz val="12"/>
        <rFont val="Calibri Light"/>
        <family val="2"/>
        <charset val="186"/>
        <scheme val="major"/>
      </rPr>
      <t>;</t>
    </r>
    <r>
      <rPr>
        <b/>
        <i/>
        <sz val="12"/>
        <color rgb="FF7030A0"/>
        <rFont val="Calibri Light"/>
        <family val="2"/>
        <charset val="186"/>
        <scheme val="major"/>
      </rPr>
      <t>A2&lt;10</t>
    </r>
    <r>
      <rPr>
        <b/>
        <i/>
        <sz val="12"/>
        <rFont val="Calibri Light"/>
        <family val="2"/>
        <charset val="186"/>
        <scheme val="major"/>
      </rPr>
      <t>)</t>
    </r>
  </si>
  <si>
    <r>
      <t>or(</t>
    </r>
    <r>
      <rPr>
        <b/>
        <i/>
        <sz val="12"/>
        <color rgb="FF0070C0"/>
        <rFont val="Calibri Light"/>
        <family val="2"/>
        <charset val="186"/>
        <scheme val="major"/>
      </rPr>
      <t>A1="taip"</t>
    </r>
    <r>
      <rPr>
        <b/>
        <i/>
        <sz val="12"/>
        <rFont val="Calibri Light"/>
        <family val="2"/>
        <charset val="186"/>
        <scheme val="major"/>
      </rPr>
      <t>;</t>
    </r>
    <r>
      <rPr>
        <b/>
        <i/>
        <sz val="12"/>
        <color rgb="FF002060"/>
        <rFont val="Calibri Light"/>
        <family val="2"/>
        <charset val="186"/>
        <scheme val="major"/>
      </rPr>
      <t>A2&gt;0</t>
    </r>
    <r>
      <rPr>
        <b/>
        <i/>
        <sz val="12"/>
        <rFont val="Calibri Light"/>
        <family val="2"/>
        <charset val="186"/>
        <scheme val="major"/>
      </rPr>
      <t>;</t>
    </r>
    <r>
      <rPr>
        <b/>
        <i/>
        <sz val="12"/>
        <color rgb="FF7030A0"/>
        <rFont val="Calibri Light"/>
        <family val="2"/>
        <charset val="186"/>
        <scheme val="major"/>
      </rPr>
      <t>A2&lt;10</t>
    </r>
    <r>
      <rPr>
        <b/>
        <i/>
        <sz val="12"/>
        <rFont val="Calibri Light"/>
        <family val="2"/>
        <charset val="186"/>
        <scheme val="major"/>
      </rPr>
      <t>)</t>
    </r>
  </si>
  <si>
    <r>
      <t>not(</t>
    </r>
    <r>
      <rPr>
        <b/>
        <i/>
        <sz val="12"/>
        <color rgb="FF0070C0"/>
        <rFont val="Calibri Light"/>
        <family val="2"/>
        <charset val="186"/>
        <scheme val="major"/>
      </rPr>
      <t>A1="taip"</t>
    </r>
    <r>
      <rPr>
        <b/>
        <i/>
        <sz val="12"/>
        <rFont val="Calibri Light"/>
        <family val="2"/>
        <charset val="186"/>
        <scheme val="major"/>
      </rPr>
      <t>;</t>
    </r>
    <r>
      <rPr>
        <b/>
        <i/>
        <sz val="12"/>
        <color rgb="FF002060"/>
        <rFont val="Calibri Light"/>
        <family val="2"/>
        <charset val="186"/>
        <scheme val="major"/>
      </rPr>
      <t>A2&gt;0</t>
    </r>
    <r>
      <rPr>
        <b/>
        <i/>
        <sz val="12"/>
        <rFont val="Calibri Light"/>
        <family val="2"/>
        <charset val="186"/>
        <scheme val="major"/>
      </rPr>
      <t>;</t>
    </r>
    <r>
      <rPr>
        <b/>
        <i/>
        <sz val="12"/>
        <color rgb="FF7030A0"/>
        <rFont val="Calibri Light"/>
        <family val="2"/>
        <charset val="186"/>
        <scheme val="major"/>
      </rPr>
      <t>A2&lt;10</t>
    </r>
    <r>
      <rPr>
        <b/>
        <i/>
        <sz val="12"/>
        <rFont val="Calibri Light"/>
        <family val="2"/>
        <charset val="186"/>
        <scheme val="major"/>
      </rPr>
      <t>)</t>
    </r>
  </si>
  <si>
    <t>Dažniausiai loginės funkcijos naudojamos kartu su if</t>
  </si>
  <si>
    <r>
      <t xml:space="preserve"> =if(</t>
    </r>
    <r>
      <rPr>
        <b/>
        <sz val="12"/>
        <color theme="3" tint="0.39997558519241921"/>
        <rFont val="Calibri Light"/>
        <family val="2"/>
        <charset val="186"/>
        <scheme val="major"/>
      </rPr>
      <t>and(A1="taip";A2&gt;0;A2&lt;10)</t>
    </r>
    <r>
      <rPr>
        <b/>
        <sz val="12"/>
        <rFont val="Calibri Light"/>
        <family val="2"/>
        <charset val="186"/>
        <scheme val="major"/>
      </rPr>
      <t>;</t>
    </r>
    <r>
      <rPr>
        <b/>
        <sz val="12"/>
        <color rgb="FF002060"/>
        <rFont val="Calibri Light"/>
        <family val="2"/>
        <charset val="186"/>
        <scheme val="major"/>
      </rPr>
      <t>"Taip"</t>
    </r>
    <r>
      <rPr>
        <b/>
        <sz val="12"/>
        <rFont val="Calibri Light"/>
        <family val="2"/>
        <charset val="186"/>
        <scheme val="major"/>
      </rPr>
      <t>;</t>
    </r>
    <r>
      <rPr>
        <b/>
        <sz val="12"/>
        <color rgb="FF7030A0"/>
        <rFont val="Calibri Light"/>
        <family val="2"/>
        <charset val="186"/>
        <scheme val="major"/>
      </rPr>
      <t>"Ne"</t>
    </r>
    <r>
      <rPr>
        <b/>
        <sz val="12"/>
        <rFont val="Calibri Light"/>
        <family val="2"/>
        <charset val="186"/>
        <scheme val="major"/>
      </rPr>
      <t>)</t>
    </r>
  </si>
  <si>
    <t>Pažymim norimus rikiuoti langelius (ir ne daugiau!) (dažniausiai visą lentelę)</t>
  </si>
  <si>
    <t>yra kelios tuščios (be argumentų) funkcijos: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</si>
</sst>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&quot;Lt&quot;_-;\-* #,##0.00\ &quot;Lt&quot;_-;_-* &quot;-&quot;??\ &quot;Lt&quot;_-;_-@_-"/>
    <numFmt numFmtId="165" formatCode="0.0000000"/>
    <numFmt numFmtId="166" formatCode="#,##0.00\ &quot;Lt&quot;"/>
  </numFmts>
  <fonts count="30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Book Antiqua"/>
      <family val="1"/>
      <charset val="186"/>
    </font>
    <font>
      <b/>
      <sz val="12"/>
      <color theme="1"/>
      <name val="Book Antiqua"/>
      <family val="1"/>
      <charset val="186"/>
    </font>
    <font>
      <sz val="11"/>
      <name val="Book Antiqua"/>
      <family val="1"/>
      <charset val="186"/>
    </font>
    <font>
      <b/>
      <u/>
      <sz val="12"/>
      <color indexed="8"/>
      <name val="Book Antiqua"/>
      <family val="1"/>
      <charset val="186"/>
    </font>
    <font>
      <b/>
      <sz val="12"/>
      <color indexed="8"/>
      <name val="Book Antiqua"/>
      <family val="1"/>
      <charset val="186"/>
    </font>
    <font>
      <b/>
      <sz val="11"/>
      <color theme="1"/>
      <name val="Book Antiqua"/>
      <family val="1"/>
      <charset val="186"/>
    </font>
    <font>
      <sz val="12"/>
      <color theme="1"/>
      <name val="Book Antiqua"/>
      <family val="1"/>
      <charset val="186"/>
    </font>
    <font>
      <vertAlign val="superscript"/>
      <sz val="11"/>
      <color indexed="8"/>
      <name val="Book Antiqua"/>
      <family val="1"/>
      <charset val="186"/>
    </font>
    <font>
      <sz val="11"/>
      <color theme="1"/>
      <name val="Wingdings"/>
      <charset val="2"/>
    </font>
    <font>
      <b/>
      <sz val="11"/>
      <color theme="1"/>
      <name val="Palemonas"/>
      <family val="1"/>
      <charset val="186"/>
    </font>
    <font>
      <b/>
      <sz val="11"/>
      <color indexed="8"/>
      <name val="Book Antiqua"/>
      <family val="1"/>
      <charset val="186"/>
    </font>
    <font>
      <sz val="11"/>
      <color indexed="8"/>
      <name val="Book Antiqua"/>
      <family val="1"/>
      <charset val="186"/>
    </font>
    <font>
      <b/>
      <sz val="12"/>
      <name val="Calibri Light"/>
      <family val="2"/>
      <charset val="186"/>
      <scheme val="major"/>
    </font>
    <font>
      <b/>
      <sz val="12"/>
      <color rgb="FFFF0000"/>
      <name val="Calibri Light"/>
      <family val="2"/>
      <charset val="186"/>
      <scheme val="major"/>
    </font>
    <font>
      <i/>
      <sz val="12"/>
      <name val="Calibri Light"/>
      <family val="2"/>
      <charset val="186"/>
      <scheme val="major"/>
    </font>
    <font>
      <b/>
      <sz val="14"/>
      <name val="Calibri Light"/>
      <family val="2"/>
      <charset val="186"/>
      <scheme val="major"/>
    </font>
    <font>
      <b/>
      <sz val="14"/>
      <color rgb="FFFF0000"/>
      <name val="Calibri Light"/>
      <family val="2"/>
      <charset val="186"/>
      <scheme val="major"/>
    </font>
    <font>
      <b/>
      <i/>
      <sz val="14"/>
      <name val="Calibri Light"/>
      <family val="2"/>
      <charset val="186"/>
      <scheme val="major"/>
    </font>
    <font>
      <b/>
      <i/>
      <sz val="14"/>
      <color rgb="FFFF0000"/>
      <name val="Calibri Light"/>
      <family val="2"/>
      <charset val="186"/>
      <scheme val="major"/>
    </font>
    <font>
      <b/>
      <i/>
      <sz val="12"/>
      <name val="Calibri Light"/>
      <family val="2"/>
      <charset val="186"/>
      <scheme val="major"/>
    </font>
    <font>
      <b/>
      <i/>
      <sz val="12"/>
      <color rgb="FFFF0000"/>
      <name val="Calibri Light"/>
      <family val="2"/>
      <charset val="186"/>
      <scheme val="major"/>
    </font>
    <font>
      <b/>
      <sz val="14"/>
      <color rgb="FF0070C0"/>
      <name val="Calibri Light"/>
      <family val="2"/>
      <charset val="186"/>
      <scheme val="major"/>
    </font>
    <font>
      <b/>
      <i/>
      <sz val="12"/>
      <color rgb="FF0070C0"/>
      <name val="Calibri Light"/>
      <family val="2"/>
      <charset val="186"/>
      <scheme val="major"/>
    </font>
    <font>
      <b/>
      <i/>
      <sz val="12"/>
      <color rgb="FF002060"/>
      <name val="Calibri Light"/>
      <family val="2"/>
      <charset val="186"/>
      <scheme val="major"/>
    </font>
    <font>
      <b/>
      <i/>
      <sz val="12"/>
      <color rgb="FF7030A0"/>
      <name val="Calibri Light"/>
      <family val="2"/>
      <charset val="186"/>
      <scheme val="major"/>
    </font>
    <font>
      <b/>
      <sz val="12"/>
      <color rgb="FF7030A0"/>
      <name val="Calibri Light"/>
      <family val="2"/>
      <charset val="186"/>
      <scheme val="major"/>
    </font>
    <font>
      <b/>
      <sz val="12"/>
      <color rgb="FF002060"/>
      <name val="Calibri Light"/>
      <family val="2"/>
      <charset val="186"/>
      <scheme val="major"/>
    </font>
    <font>
      <b/>
      <sz val="12"/>
      <color theme="3" tint="0.39997558519241921"/>
      <name val="Calibri Light"/>
      <family val="2"/>
      <charset val="186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/>
    <xf numFmtId="44" fontId="2" fillId="3" borderId="8" xfId="1" applyFont="1" applyFill="1" applyBorder="1"/>
    <xf numFmtId="44" fontId="2" fillId="2" borderId="8" xfId="1" applyFont="1" applyFill="1" applyBorder="1"/>
    <xf numFmtId="0" fontId="2" fillId="0" borderId="0" xfId="0" applyFont="1"/>
    <xf numFmtId="9" fontId="2" fillId="4" borderId="13" xfId="0" applyNumberFormat="1" applyFont="1" applyFill="1" applyBorder="1" applyAlignment="1">
      <alignment horizontal="center"/>
    </xf>
    <xf numFmtId="9" fontId="2" fillId="0" borderId="14" xfId="0" applyNumberFormat="1" applyFont="1" applyFill="1" applyBorder="1" applyAlignment="1">
      <alignment horizontal="center"/>
    </xf>
    <xf numFmtId="9" fontId="2" fillId="4" borderId="16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2" fillId="0" borderId="12" xfId="0" applyFont="1" applyBorder="1" applyAlignment="1">
      <alignment wrapText="1"/>
    </xf>
    <xf numFmtId="0" fontId="2" fillId="4" borderId="13" xfId="0" applyFont="1" applyFill="1" applyBorder="1" applyAlignment="1">
      <alignment horizontal="center" vertical="center"/>
    </xf>
    <xf numFmtId="0" fontId="2" fillId="0" borderId="15" xfId="0" applyFont="1" applyBorder="1" applyAlignment="1">
      <alignment wrapText="1"/>
    </xf>
    <xf numFmtId="0" fontId="2" fillId="4" borderId="16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165" fontId="4" fillId="3" borderId="8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8" xfId="0" applyNumberFormat="1" applyFont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2" fillId="0" borderId="17" xfId="0" applyFont="1" applyBorder="1"/>
    <xf numFmtId="0" fontId="2" fillId="0" borderId="19" xfId="0" applyFont="1" applyBorder="1"/>
    <xf numFmtId="2" fontId="2" fillId="0" borderId="8" xfId="0" applyNumberFormat="1" applyFont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3" borderId="17" xfId="0" applyFont="1" applyFill="1" applyBorder="1"/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8" fillId="0" borderId="0" xfId="0" applyFont="1" applyAlignment="1">
      <alignment wrapText="1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/>
    <xf numFmtId="0" fontId="2" fillId="0" borderId="28" xfId="0" applyFont="1" applyBorder="1"/>
    <xf numFmtId="0" fontId="2" fillId="0" borderId="8" xfId="0" applyFont="1" applyBorder="1" applyAlignment="1">
      <alignment horizontal="center"/>
    </xf>
    <xf numFmtId="0" fontId="2" fillId="0" borderId="28" xfId="0" applyFont="1" applyFill="1" applyBorder="1"/>
    <xf numFmtId="0" fontId="2" fillId="0" borderId="0" xfId="0" applyFont="1" applyBorder="1"/>
    <xf numFmtId="0" fontId="2" fillId="0" borderId="8" xfId="0" applyFont="1" applyFill="1" applyBorder="1"/>
    <xf numFmtId="0" fontId="2" fillId="5" borderId="0" xfId="0" applyFont="1" applyFill="1" applyAlignment="1">
      <alignment horizontal="center"/>
    </xf>
    <xf numFmtId="0" fontId="2" fillId="0" borderId="38" xfId="0" applyFont="1" applyBorder="1"/>
    <xf numFmtId="2" fontId="2" fillId="6" borderId="33" xfId="0" applyNumberFormat="1" applyFont="1" applyFill="1" applyBorder="1" applyAlignment="1">
      <alignment horizontal="center"/>
    </xf>
    <xf numFmtId="0" fontId="2" fillId="0" borderId="39" xfId="0" applyFont="1" applyBorder="1"/>
    <xf numFmtId="0" fontId="2" fillId="0" borderId="40" xfId="0" applyFont="1" applyBorder="1"/>
    <xf numFmtId="2" fontId="2" fillId="6" borderId="34" xfId="0" applyNumberFormat="1" applyFont="1" applyFill="1" applyBorder="1" applyAlignment="1">
      <alignment horizontal="center"/>
    </xf>
    <xf numFmtId="0" fontId="2" fillId="0" borderId="41" xfId="0" applyFont="1" applyBorder="1"/>
    <xf numFmtId="0" fontId="2" fillId="0" borderId="42" xfId="0" applyFont="1" applyBorder="1"/>
    <xf numFmtId="2" fontId="2" fillId="5" borderId="35" xfId="0" applyNumberFormat="1" applyFont="1" applyFill="1" applyBorder="1" applyAlignment="1">
      <alignment horizontal="center"/>
    </xf>
    <xf numFmtId="0" fontId="2" fillId="0" borderId="43" xfId="0" applyFont="1" applyBorder="1"/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25" xfId="0" applyFont="1" applyBorder="1"/>
    <xf numFmtId="2" fontId="2" fillId="0" borderId="17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2" fillId="3" borderId="26" xfId="0" applyNumberFormat="1" applyFont="1" applyFill="1" applyBorder="1" applyAlignment="1">
      <alignment horizontal="center"/>
    </xf>
    <xf numFmtId="0" fontId="2" fillId="0" borderId="27" xfId="0" applyFont="1" applyBorder="1"/>
    <xf numFmtId="2" fontId="2" fillId="0" borderId="19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10" fillId="0" borderId="0" xfId="0" applyFont="1" applyAlignment="1">
      <alignment horizontal="left" indent="15"/>
    </xf>
    <xf numFmtId="0" fontId="11" fillId="0" borderId="0" xfId="0" applyFont="1" applyAlignment="1">
      <alignment horizontal="justify"/>
    </xf>
    <xf numFmtId="0" fontId="12" fillId="0" borderId="0" xfId="0" applyFont="1"/>
    <xf numFmtId="0" fontId="2" fillId="0" borderId="3" xfId="0" applyFont="1" applyBorder="1" applyAlignment="1">
      <alignment horizontal="center" vertical="center"/>
    </xf>
    <xf numFmtId="14" fontId="2" fillId="0" borderId="10" xfId="0" applyNumberFormat="1" applyFont="1" applyFill="1" applyBorder="1"/>
    <xf numFmtId="44" fontId="2" fillId="0" borderId="10" xfId="1" applyFont="1" applyBorder="1" applyAlignment="1">
      <alignment horizontal="center"/>
    </xf>
    <xf numFmtId="2" fontId="2" fillId="3" borderId="18" xfId="1" applyNumberFormat="1" applyFont="1" applyFill="1" applyBorder="1" applyAlignment="1">
      <alignment horizontal="center"/>
    </xf>
    <xf numFmtId="14" fontId="2" fillId="0" borderId="8" xfId="0" applyNumberFormat="1" applyFont="1" applyFill="1" applyBorder="1"/>
    <xf numFmtId="44" fontId="2" fillId="0" borderId="8" xfId="1" applyFont="1" applyBorder="1" applyAlignment="1">
      <alignment horizontal="center"/>
    </xf>
    <xf numFmtId="2" fontId="2" fillId="3" borderId="20" xfId="1" applyNumberFormat="1" applyFont="1" applyFill="1" applyBorder="1" applyAlignment="1">
      <alignment horizontal="center"/>
    </xf>
    <xf numFmtId="0" fontId="2" fillId="0" borderId="15" xfId="0" applyFont="1" applyBorder="1"/>
    <xf numFmtId="14" fontId="2" fillId="0" borderId="11" xfId="0" applyNumberFormat="1" applyFont="1" applyFill="1" applyBorder="1"/>
    <xf numFmtId="44" fontId="2" fillId="0" borderId="11" xfId="1" applyFont="1" applyBorder="1" applyAlignment="1">
      <alignment horizontal="center"/>
    </xf>
    <xf numFmtId="2" fontId="2" fillId="3" borderId="16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6" fontId="2" fillId="5" borderId="1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3" fontId="2" fillId="0" borderId="10" xfId="0" applyNumberFormat="1" applyFont="1" applyBorder="1" applyAlignment="1">
      <alignment horizontal="center"/>
    </xf>
    <xf numFmtId="3" fontId="2" fillId="0" borderId="18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0" borderId="46" xfId="0" applyFont="1" applyBorder="1"/>
    <xf numFmtId="0" fontId="2" fillId="0" borderId="37" xfId="0" applyFont="1" applyBorder="1" applyAlignment="1">
      <alignment horizontal="center"/>
    </xf>
    <xf numFmtId="3" fontId="2" fillId="0" borderId="37" xfId="0" applyNumberFormat="1" applyFont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3" fontId="0" fillId="0" borderId="0" xfId="0" applyNumberFormat="1"/>
    <xf numFmtId="0" fontId="14" fillId="0" borderId="0" xfId="0" applyFont="1"/>
    <xf numFmtId="0" fontId="16" fillId="0" borderId="0" xfId="0" applyFont="1"/>
    <xf numFmtId="0" fontId="2" fillId="0" borderId="8" xfId="0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7" fillId="0" borderId="0" xfId="0" applyFont="1"/>
    <xf numFmtId="0" fontId="2" fillId="0" borderId="8" xfId="0" applyFont="1" applyBorder="1" applyAlignment="1">
      <alignment wrapText="1"/>
    </xf>
    <xf numFmtId="0" fontId="4" fillId="2" borderId="8" xfId="0" applyFont="1" applyFill="1" applyBorder="1" applyAlignment="1">
      <alignment horizontal="center"/>
    </xf>
    <xf numFmtId="1" fontId="4" fillId="3" borderId="8" xfId="0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wrapText="1"/>
    </xf>
    <xf numFmtId="0" fontId="20" fillId="0" borderId="0" xfId="0" applyFont="1" applyAlignment="1">
      <alignment horizontal="left" indent="2"/>
    </xf>
    <xf numFmtId="0" fontId="2" fillId="3" borderId="8" xfId="0" applyFont="1" applyFill="1" applyBorder="1" applyAlignment="1">
      <alignment horizontal="center"/>
    </xf>
    <xf numFmtId="0" fontId="19" fillId="0" borderId="0" xfId="0" applyFont="1" applyAlignment="1">
      <alignment horizontal="left" indent="1"/>
    </xf>
    <xf numFmtId="0" fontId="21" fillId="0" borderId="0" xfId="0" applyFont="1"/>
    <xf numFmtId="0" fontId="21" fillId="0" borderId="0" xfId="0" applyFont="1" applyAlignment="1">
      <alignment horizontal="right"/>
    </xf>
    <xf numFmtId="0" fontId="2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2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Fill="1" applyBorder="1" applyAlignment="1">
      <alignment horizontal="right" indent="1"/>
    </xf>
    <xf numFmtId="0" fontId="2" fillId="0" borderId="5" xfId="0" applyFont="1" applyFill="1" applyBorder="1" applyAlignment="1">
      <alignment horizontal="right" indent="1"/>
    </xf>
    <xf numFmtId="0" fontId="2" fillId="0" borderId="15" xfId="0" applyFont="1" applyFill="1" applyBorder="1" applyAlignment="1">
      <alignment horizontal="right" indent="1"/>
    </xf>
    <xf numFmtId="0" fontId="2" fillId="0" borderId="11" xfId="0" applyFont="1" applyFill="1" applyBorder="1" applyAlignment="1">
      <alignment horizontal="right" indent="1"/>
    </xf>
    <xf numFmtId="0" fontId="2" fillId="0" borderId="15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4" fontId="2" fillId="0" borderId="0" xfId="0" applyNumberFormat="1" applyFont="1"/>
    <xf numFmtId="22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1</xdr:row>
      <xdr:rowOff>38100</xdr:rowOff>
    </xdr:from>
    <xdr:ext cx="7085714" cy="4323809"/>
    <xdr:pic>
      <xdr:nvPicPr>
        <xdr:cNvPr id="2" name="Paveikslėlis 1">
          <a:extLst>
            <a:ext uri="{FF2B5EF4-FFF2-40B4-BE49-F238E27FC236}">
              <a16:creationId xmlns:a16="http://schemas.microsoft.com/office/drawing/2014/main" id="{14EA62C4-3A1C-43DA-AA4B-6AFFED6F6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5725" y="228600"/>
          <a:ext cx="7085714" cy="4323809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0</xdr:row>
      <xdr:rowOff>123825</xdr:rowOff>
    </xdr:from>
    <xdr:to>
      <xdr:col>17</xdr:col>
      <xdr:colOff>132469</xdr:colOff>
      <xdr:row>26</xdr:row>
      <xdr:rowOff>27901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0" y="123825"/>
          <a:ext cx="7047619" cy="5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0</xdr:row>
      <xdr:rowOff>171450</xdr:rowOff>
    </xdr:from>
    <xdr:to>
      <xdr:col>17</xdr:col>
      <xdr:colOff>141995</xdr:colOff>
      <xdr:row>3</xdr:row>
      <xdr:rowOff>114200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"/>
          <a:ext cx="7038095" cy="8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3</xdr:row>
      <xdr:rowOff>123825</xdr:rowOff>
    </xdr:from>
    <xdr:to>
      <xdr:col>13</xdr:col>
      <xdr:colOff>294689</xdr:colOff>
      <xdr:row>33</xdr:row>
      <xdr:rowOff>73509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6275" y="981075"/>
          <a:ext cx="4685714" cy="39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2</xdr:row>
      <xdr:rowOff>0</xdr:rowOff>
    </xdr:from>
    <xdr:to>
      <xdr:col>21</xdr:col>
      <xdr:colOff>47058</xdr:colOff>
      <xdr:row>4</xdr:row>
      <xdr:rowOff>212480</xdr:rowOff>
    </xdr:to>
    <xdr:pic>
      <xdr:nvPicPr>
        <xdr:cNvPr id="4" name="Paveikslėli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75567"/>
        <a:stretch/>
      </xdr:blipFill>
      <xdr:spPr>
        <a:xfrm>
          <a:off x="9289596" y="653143"/>
          <a:ext cx="4555105" cy="612321"/>
        </a:xfrm>
        <a:prstGeom prst="rect">
          <a:avLst/>
        </a:prstGeom>
      </xdr:spPr>
    </xdr:pic>
    <xdr:clientData/>
  </xdr:twoCellAnchor>
  <xdr:twoCellAnchor editAs="oneCell">
    <xdr:from>
      <xdr:col>13</xdr:col>
      <xdr:colOff>517072</xdr:colOff>
      <xdr:row>4</xdr:row>
      <xdr:rowOff>163286</xdr:rowOff>
    </xdr:from>
    <xdr:to>
      <xdr:col>19</xdr:col>
      <xdr:colOff>519334</xdr:colOff>
      <xdr:row>24</xdr:row>
      <xdr:rowOff>88227</xdr:rowOff>
    </xdr:to>
    <xdr:pic>
      <xdr:nvPicPr>
        <xdr:cNvPr id="6" name="Paveikslėli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6143" y="1224643"/>
          <a:ext cx="3676191" cy="17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0</xdr:row>
      <xdr:rowOff>142875</xdr:rowOff>
    </xdr:from>
    <xdr:to>
      <xdr:col>16</xdr:col>
      <xdr:colOff>56274</xdr:colOff>
      <xdr:row>12</xdr:row>
      <xdr:rowOff>115359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6675" y="142875"/>
          <a:ext cx="7009524" cy="14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6</xdr:row>
      <xdr:rowOff>76200</xdr:rowOff>
    </xdr:from>
    <xdr:to>
      <xdr:col>12</xdr:col>
      <xdr:colOff>504270</xdr:colOff>
      <xdr:row>21</xdr:row>
      <xdr:rowOff>75501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7700" y="1562100"/>
          <a:ext cx="4438095" cy="22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297997</xdr:colOff>
      <xdr:row>3</xdr:row>
      <xdr:rowOff>167367</xdr:rowOff>
    </xdr:from>
    <xdr:to>
      <xdr:col>17</xdr:col>
      <xdr:colOff>516173</xdr:colOff>
      <xdr:row>12</xdr:row>
      <xdr:rowOff>108856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6110"/>
        <a:stretch/>
      </xdr:blipFill>
      <xdr:spPr>
        <a:xfrm>
          <a:off x="5849711" y="806903"/>
          <a:ext cx="7212248" cy="2200275"/>
        </a:xfrm>
        <a:prstGeom prst="rect">
          <a:avLst/>
        </a:prstGeom>
      </xdr:spPr>
    </xdr:pic>
    <xdr:clientData/>
  </xdr:twoCellAnchor>
  <xdr:twoCellAnchor editAs="oneCell">
    <xdr:from>
      <xdr:col>6</xdr:col>
      <xdr:colOff>489858</xdr:colOff>
      <xdr:row>12</xdr:row>
      <xdr:rowOff>190500</xdr:rowOff>
    </xdr:from>
    <xdr:to>
      <xdr:col>13</xdr:col>
      <xdr:colOff>40310</xdr:colOff>
      <xdr:row>25</xdr:row>
      <xdr:rowOff>175202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1572" y="3088821"/>
          <a:ext cx="4095238" cy="26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397329</xdr:colOff>
      <xdr:row>0</xdr:row>
      <xdr:rowOff>40821</xdr:rowOff>
    </xdr:from>
    <xdr:to>
      <xdr:col>17</xdr:col>
      <xdr:colOff>167843</xdr:colOff>
      <xdr:row>34</xdr:row>
      <xdr:rowOff>104236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6579" y="40821"/>
          <a:ext cx="7118371" cy="80916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0</xdr:row>
      <xdr:rowOff>209550</xdr:rowOff>
    </xdr:from>
    <xdr:to>
      <xdr:col>16</xdr:col>
      <xdr:colOff>551570</xdr:colOff>
      <xdr:row>31</xdr:row>
      <xdr:rowOff>161087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209550"/>
          <a:ext cx="7038095" cy="67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180975</xdr:rowOff>
    </xdr:from>
    <xdr:to>
      <xdr:col>17</xdr:col>
      <xdr:colOff>408687</xdr:colOff>
      <xdr:row>5</xdr:row>
      <xdr:rowOff>152165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180975"/>
          <a:ext cx="7104762" cy="18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5</xdr:row>
      <xdr:rowOff>19050</xdr:rowOff>
    </xdr:from>
    <xdr:to>
      <xdr:col>15</xdr:col>
      <xdr:colOff>389789</xdr:colOff>
      <xdr:row>33</xdr:row>
      <xdr:rowOff>161170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9675" y="1933575"/>
          <a:ext cx="5885714" cy="60380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0</xdr:row>
      <xdr:rowOff>152400</xdr:rowOff>
    </xdr:from>
    <xdr:to>
      <xdr:col>17</xdr:col>
      <xdr:colOff>189603</xdr:colOff>
      <xdr:row>16</xdr:row>
      <xdr:rowOff>85288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152400"/>
          <a:ext cx="7171428" cy="349523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0</xdr:row>
      <xdr:rowOff>76200</xdr:rowOff>
    </xdr:from>
    <xdr:to>
      <xdr:col>21</xdr:col>
      <xdr:colOff>561099</xdr:colOff>
      <xdr:row>24</xdr:row>
      <xdr:rowOff>65520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76200"/>
          <a:ext cx="7009524" cy="5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E74E-B2BF-42F6-966A-B40C89AA1ABD}">
  <dimension ref="A1:H24"/>
  <sheetViews>
    <sheetView zoomScaleNormal="100" workbookViewId="0">
      <selection activeCell="D7" sqref="D7"/>
    </sheetView>
  </sheetViews>
  <sheetFormatPr defaultRowHeight="16.5"/>
  <cols>
    <col min="1" max="2" width="14" style="7" customWidth="1"/>
    <col min="3" max="6" width="17.7109375" style="7" customWidth="1"/>
    <col min="7" max="256" width="9.140625" style="7"/>
    <col min="257" max="258" width="14" style="7" customWidth="1"/>
    <col min="259" max="262" width="17.7109375" style="7" customWidth="1"/>
    <col min="263" max="512" width="9.140625" style="7"/>
    <col min="513" max="514" width="14" style="7" customWidth="1"/>
    <col min="515" max="518" width="17.7109375" style="7" customWidth="1"/>
    <col min="519" max="768" width="9.140625" style="7"/>
    <col min="769" max="770" width="14" style="7" customWidth="1"/>
    <col min="771" max="774" width="17.7109375" style="7" customWidth="1"/>
    <col min="775" max="1024" width="9.140625" style="7"/>
    <col min="1025" max="1026" width="14" style="7" customWidth="1"/>
    <col min="1027" max="1030" width="17.7109375" style="7" customWidth="1"/>
    <col min="1031" max="1280" width="9.140625" style="7"/>
    <col min="1281" max="1282" width="14" style="7" customWidth="1"/>
    <col min="1283" max="1286" width="17.7109375" style="7" customWidth="1"/>
    <col min="1287" max="1536" width="9.140625" style="7"/>
    <col min="1537" max="1538" width="14" style="7" customWidth="1"/>
    <col min="1539" max="1542" width="17.7109375" style="7" customWidth="1"/>
    <col min="1543" max="1792" width="9.140625" style="7"/>
    <col min="1793" max="1794" width="14" style="7" customWidth="1"/>
    <col min="1795" max="1798" width="17.7109375" style="7" customWidth="1"/>
    <col min="1799" max="2048" width="9.140625" style="7"/>
    <col min="2049" max="2050" width="14" style="7" customWidth="1"/>
    <col min="2051" max="2054" width="17.7109375" style="7" customWidth="1"/>
    <col min="2055" max="2304" width="9.140625" style="7"/>
    <col min="2305" max="2306" width="14" style="7" customWidth="1"/>
    <col min="2307" max="2310" width="17.7109375" style="7" customWidth="1"/>
    <col min="2311" max="2560" width="9.140625" style="7"/>
    <col min="2561" max="2562" width="14" style="7" customWidth="1"/>
    <col min="2563" max="2566" width="17.7109375" style="7" customWidth="1"/>
    <col min="2567" max="2816" width="9.140625" style="7"/>
    <col min="2817" max="2818" width="14" style="7" customWidth="1"/>
    <col min="2819" max="2822" width="17.7109375" style="7" customWidth="1"/>
    <col min="2823" max="3072" width="9.140625" style="7"/>
    <col min="3073" max="3074" width="14" style="7" customWidth="1"/>
    <col min="3075" max="3078" width="17.7109375" style="7" customWidth="1"/>
    <col min="3079" max="3328" width="9.140625" style="7"/>
    <col min="3329" max="3330" width="14" style="7" customWidth="1"/>
    <col min="3331" max="3334" width="17.7109375" style="7" customWidth="1"/>
    <col min="3335" max="3584" width="9.140625" style="7"/>
    <col min="3585" max="3586" width="14" style="7" customWidth="1"/>
    <col min="3587" max="3590" width="17.7109375" style="7" customWidth="1"/>
    <col min="3591" max="3840" width="9.140625" style="7"/>
    <col min="3841" max="3842" width="14" style="7" customWidth="1"/>
    <col min="3843" max="3846" width="17.7109375" style="7" customWidth="1"/>
    <col min="3847" max="4096" width="9.140625" style="7"/>
    <col min="4097" max="4098" width="14" style="7" customWidth="1"/>
    <col min="4099" max="4102" width="17.7109375" style="7" customWidth="1"/>
    <col min="4103" max="4352" width="9.140625" style="7"/>
    <col min="4353" max="4354" width="14" style="7" customWidth="1"/>
    <col min="4355" max="4358" width="17.7109375" style="7" customWidth="1"/>
    <col min="4359" max="4608" width="9.140625" style="7"/>
    <col min="4609" max="4610" width="14" style="7" customWidth="1"/>
    <col min="4611" max="4614" width="17.7109375" style="7" customWidth="1"/>
    <col min="4615" max="4864" width="9.140625" style="7"/>
    <col min="4865" max="4866" width="14" style="7" customWidth="1"/>
    <col min="4867" max="4870" width="17.7109375" style="7" customWidth="1"/>
    <col min="4871" max="5120" width="9.140625" style="7"/>
    <col min="5121" max="5122" width="14" style="7" customWidth="1"/>
    <col min="5123" max="5126" width="17.7109375" style="7" customWidth="1"/>
    <col min="5127" max="5376" width="9.140625" style="7"/>
    <col min="5377" max="5378" width="14" style="7" customWidth="1"/>
    <col min="5379" max="5382" width="17.7109375" style="7" customWidth="1"/>
    <col min="5383" max="5632" width="9.140625" style="7"/>
    <col min="5633" max="5634" width="14" style="7" customWidth="1"/>
    <col min="5635" max="5638" width="17.7109375" style="7" customWidth="1"/>
    <col min="5639" max="5888" width="9.140625" style="7"/>
    <col min="5889" max="5890" width="14" style="7" customWidth="1"/>
    <col min="5891" max="5894" width="17.7109375" style="7" customWidth="1"/>
    <col min="5895" max="6144" width="9.140625" style="7"/>
    <col min="6145" max="6146" width="14" style="7" customWidth="1"/>
    <col min="6147" max="6150" width="17.7109375" style="7" customWidth="1"/>
    <col min="6151" max="6400" width="9.140625" style="7"/>
    <col min="6401" max="6402" width="14" style="7" customWidth="1"/>
    <col min="6403" max="6406" width="17.7109375" style="7" customWidth="1"/>
    <col min="6407" max="6656" width="9.140625" style="7"/>
    <col min="6657" max="6658" width="14" style="7" customWidth="1"/>
    <col min="6659" max="6662" width="17.7109375" style="7" customWidth="1"/>
    <col min="6663" max="6912" width="9.140625" style="7"/>
    <col min="6913" max="6914" width="14" style="7" customWidth="1"/>
    <col min="6915" max="6918" width="17.7109375" style="7" customWidth="1"/>
    <col min="6919" max="7168" width="9.140625" style="7"/>
    <col min="7169" max="7170" width="14" style="7" customWidth="1"/>
    <col min="7171" max="7174" width="17.7109375" style="7" customWidth="1"/>
    <col min="7175" max="7424" width="9.140625" style="7"/>
    <col min="7425" max="7426" width="14" style="7" customWidth="1"/>
    <col min="7427" max="7430" width="17.7109375" style="7" customWidth="1"/>
    <col min="7431" max="7680" width="9.140625" style="7"/>
    <col min="7681" max="7682" width="14" style="7" customWidth="1"/>
    <col min="7683" max="7686" width="17.7109375" style="7" customWidth="1"/>
    <col min="7687" max="7936" width="9.140625" style="7"/>
    <col min="7937" max="7938" width="14" style="7" customWidth="1"/>
    <col min="7939" max="7942" width="17.7109375" style="7" customWidth="1"/>
    <col min="7943" max="8192" width="9.140625" style="7"/>
    <col min="8193" max="8194" width="14" style="7" customWidth="1"/>
    <col min="8195" max="8198" width="17.7109375" style="7" customWidth="1"/>
    <col min="8199" max="8448" width="9.140625" style="7"/>
    <col min="8449" max="8450" width="14" style="7" customWidth="1"/>
    <col min="8451" max="8454" width="17.7109375" style="7" customWidth="1"/>
    <col min="8455" max="8704" width="9.140625" style="7"/>
    <col min="8705" max="8706" width="14" style="7" customWidth="1"/>
    <col min="8707" max="8710" width="17.7109375" style="7" customWidth="1"/>
    <col min="8711" max="8960" width="9.140625" style="7"/>
    <col min="8961" max="8962" width="14" style="7" customWidth="1"/>
    <col min="8963" max="8966" width="17.7109375" style="7" customWidth="1"/>
    <col min="8967" max="9216" width="9.140625" style="7"/>
    <col min="9217" max="9218" width="14" style="7" customWidth="1"/>
    <col min="9219" max="9222" width="17.7109375" style="7" customWidth="1"/>
    <col min="9223" max="9472" width="9.140625" style="7"/>
    <col min="9473" max="9474" width="14" style="7" customWidth="1"/>
    <col min="9475" max="9478" width="17.7109375" style="7" customWidth="1"/>
    <col min="9479" max="9728" width="9.140625" style="7"/>
    <col min="9729" max="9730" width="14" style="7" customWidth="1"/>
    <col min="9731" max="9734" width="17.7109375" style="7" customWidth="1"/>
    <col min="9735" max="9984" width="9.140625" style="7"/>
    <col min="9985" max="9986" width="14" style="7" customWidth="1"/>
    <col min="9987" max="9990" width="17.7109375" style="7" customWidth="1"/>
    <col min="9991" max="10240" width="9.140625" style="7"/>
    <col min="10241" max="10242" width="14" style="7" customWidth="1"/>
    <col min="10243" max="10246" width="17.7109375" style="7" customWidth="1"/>
    <col min="10247" max="10496" width="9.140625" style="7"/>
    <col min="10497" max="10498" width="14" style="7" customWidth="1"/>
    <col min="10499" max="10502" width="17.7109375" style="7" customWidth="1"/>
    <col min="10503" max="10752" width="9.140625" style="7"/>
    <col min="10753" max="10754" width="14" style="7" customWidth="1"/>
    <col min="10755" max="10758" width="17.7109375" style="7" customWidth="1"/>
    <col min="10759" max="11008" width="9.140625" style="7"/>
    <col min="11009" max="11010" width="14" style="7" customWidth="1"/>
    <col min="11011" max="11014" width="17.7109375" style="7" customWidth="1"/>
    <col min="11015" max="11264" width="9.140625" style="7"/>
    <col min="11265" max="11266" width="14" style="7" customWidth="1"/>
    <col min="11267" max="11270" width="17.7109375" style="7" customWidth="1"/>
    <col min="11271" max="11520" width="9.140625" style="7"/>
    <col min="11521" max="11522" width="14" style="7" customWidth="1"/>
    <col min="11523" max="11526" width="17.7109375" style="7" customWidth="1"/>
    <col min="11527" max="11776" width="9.140625" style="7"/>
    <col min="11777" max="11778" width="14" style="7" customWidth="1"/>
    <col min="11779" max="11782" width="17.7109375" style="7" customWidth="1"/>
    <col min="11783" max="12032" width="9.140625" style="7"/>
    <col min="12033" max="12034" width="14" style="7" customWidth="1"/>
    <col min="12035" max="12038" width="17.7109375" style="7" customWidth="1"/>
    <col min="12039" max="12288" width="9.140625" style="7"/>
    <col min="12289" max="12290" width="14" style="7" customWidth="1"/>
    <col min="12291" max="12294" width="17.7109375" style="7" customWidth="1"/>
    <col min="12295" max="12544" width="9.140625" style="7"/>
    <col min="12545" max="12546" width="14" style="7" customWidth="1"/>
    <col min="12547" max="12550" width="17.7109375" style="7" customWidth="1"/>
    <col min="12551" max="12800" width="9.140625" style="7"/>
    <col min="12801" max="12802" width="14" style="7" customWidth="1"/>
    <col min="12803" max="12806" width="17.7109375" style="7" customWidth="1"/>
    <col min="12807" max="13056" width="9.140625" style="7"/>
    <col min="13057" max="13058" width="14" style="7" customWidth="1"/>
    <col min="13059" max="13062" width="17.7109375" style="7" customWidth="1"/>
    <col min="13063" max="13312" width="9.140625" style="7"/>
    <col min="13313" max="13314" width="14" style="7" customWidth="1"/>
    <col min="13315" max="13318" width="17.7109375" style="7" customWidth="1"/>
    <col min="13319" max="13568" width="9.140625" style="7"/>
    <col min="13569" max="13570" width="14" style="7" customWidth="1"/>
    <col min="13571" max="13574" width="17.7109375" style="7" customWidth="1"/>
    <col min="13575" max="13824" width="9.140625" style="7"/>
    <col min="13825" max="13826" width="14" style="7" customWidth="1"/>
    <col min="13827" max="13830" width="17.7109375" style="7" customWidth="1"/>
    <col min="13831" max="14080" width="9.140625" style="7"/>
    <col min="14081" max="14082" width="14" style="7" customWidth="1"/>
    <col min="14083" max="14086" width="17.7109375" style="7" customWidth="1"/>
    <col min="14087" max="14336" width="9.140625" style="7"/>
    <col min="14337" max="14338" width="14" style="7" customWidth="1"/>
    <col min="14339" max="14342" width="17.7109375" style="7" customWidth="1"/>
    <col min="14343" max="14592" width="9.140625" style="7"/>
    <col min="14593" max="14594" width="14" style="7" customWidth="1"/>
    <col min="14595" max="14598" width="17.7109375" style="7" customWidth="1"/>
    <col min="14599" max="14848" width="9.140625" style="7"/>
    <col min="14849" max="14850" width="14" style="7" customWidth="1"/>
    <col min="14851" max="14854" width="17.7109375" style="7" customWidth="1"/>
    <col min="14855" max="15104" width="9.140625" style="7"/>
    <col min="15105" max="15106" width="14" style="7" customWidth="1"/>
    <col min="15107" max="15110" width="17.7109375" style="7" customWidth="1"/>
    <col min="15111" max="15360" width="9.140625" style="7"/>
    <col min="15361" max="15362" width="14" style="7" customWidth="1"/>
    <col min="15363" max="15366" width="17.7109375" style="7" customWidth="1"/>
    <col min="15367" max="15616" width="9.140625" style="7"/>
    <col min="15617" max="15618" width="14" style="7" customWidth="1"/>
    <col min="15619" max="15622" width="17.7109375" style="7" customWidth="1"/>
    <col min="15623" max="15872" width="9.140625" style="7"/>
    <col min="15873" max="15874" width="14" style="7" customWidth="1"/>
    <col min="15875" max="15878" width="17.7109375" style="7" customWidth="1"/>
    <col min="15879" max="16128" width="9.140625" style="7"/>
    <col min="16129" max="16130" width="14" style="7" customWidth="1"/>
    <col min="16131" max="16134" width="17.7109375" style="7" customWidth="1"/>
    <col min="16135" max="16384" width="9.140625" style="7"/>
  </cols>
  <sheetData>
    <row r="1" spans="1:6" s="19" customFormat="1" ht="17.25" thickBot="1">
      <c r="A1" s="154" t="s">
        <v>108</v>
      </c>
      <c r="B1" s="154"/>
      <c r="C1" s="154"/>
      <c r="D1" s="154"/>
      <c r="E1" s="154"/>
      <c r="F1" s="154"/>
    </row>
    <row r="2" spans="1:6" ht="50.25" thickBot="1">
      <c r="A2" s="1" t="s">
        <v>109</v>
      </c>
      <c r="B2" s="2" t="s">
        <v>110</v>
      </c>
      <c r="C2" s="2" t="s">
        <v>111</v>
      </c>
      <c r="D2" s="2" t="s">
        <v>112</v>
      </c>
      <c r="E2" s="2" t="s">
        <v>113</v>
      </c>
      <c r="F2" s="3" t="s">
        <v>114</v>
      </c>
    </row>
    <row r="3" spans="1:6">
      <c r="A3" s="91" t="s">
        <v>128</v>
      </c>
      <c r="B3" s="92" t="s">
        <v>132</v>
      </c>
      <c r="C3" s="93">
        <v>15.4</v>
      </c>
      <c r="D3" s="93">
        <v>7.7</v>
      </c>
      <c r="E3" s="93" t="s">
        <v>125</v>
      </c>
      <c r="F3" s="94">
        <v>92</v>
      </c>
    </row>
    <row r="4" spans="1:6">
      <c r="A4" s="95" t="s">
        <v>128</v>
      </c>
      <c r="B4" s="96" t="s">
        <v>129</v>
      </c>
      <c r="C4" s="62">
        <v>14.8</v>
      </c>
      <c r="D4" s="62">
        <v>7.9</v>
      </c>
      <c r="E4" s="62" t="s">
        <v>125</v>
      </c>
      <c r="F4" s="97">
        <v>70</v>
      </c>
    </row>
    <row r="5" spans="1:6">
      <c r="A5" s="95" t="s">
        <v>121</v>
      </c>
      <c r="B5" s="96" t="s">
        <v>130</v>
      </c>
      <c r="C5" s="62">
        <v>16.8</v>
      </c>
      <c r="D5" s="62">
        <v>12.4</v>
      </c>
      <c r="E5" s="62" t="s">
        <v>125</v>
      </c>
      <c r="F5" s="97">
        <v>72</v>
      </c>
    </row>
    <row r="6" spans="1:6">
      <c r="A6" s="95" t="s">
        <v>121</v>
      </c>
      <c r="B6" s="96" t="s">
        <v>123</v>
      </c>
      <c r="C6" s="62" t="s">
        <v>124</v>
      </c>
      <c r="D6" s="62">
        <v>7.4</v>
      </c>
      <c r="E6" s="62" t="s">
        <v>125</v>
      </c>
      <c r="F6" s="97">
        <v>60</v>
      </c>
    </row>
    <row r="7" spans="1:6">
      <c r="A7" s="95" t="s">
        <v>121</v>
      </c>
      <c r="B7" s="96" t="s">
        <v>122</v>
      </c>
      <c r="C7" s="62">
        <v>12.5</v>
      </c>
      <c r="D7" s="62">
        <v>6.8</v>
      </c>
      <c r="E7" s="62">
        <v>8.9</v>
      </c>
      <c r="F7" s="97">
        <v>52</v>
      </c>
    </row>
    <row r="8" spans="1:6">
      <c r="A8" s="95" t="s">
        <v>118</v>
      </c>
      <c r="B8" s="96" t="s">
        <v>120</v>
      </c>
      <c r="C8" s="62">
        <v>10</v>
      </c>
      <c r="D8" s="62">
        <v>5.7</v>
      </c>
      <c r="E8" s="62">
        <v>7.2</v>
      </c>
      <c r="F8" s="97">
        <v>50</v>
      </c>
    </row>
    <row r="9" spans="1:6">
      <c r="A9" s="95" t="s">
        <v>118</v>
      </c>
      <c r="B9" s="96" t="s">
        <v>119</v>
      </c>
      <c r="C9" s="62">
        <v>9.6999999999999993</v>
      </c>
      <c r="D9" s="62">
        <v>5.3</v>
      </c>
      <c r="E9" s="62">
        <v>6.9</v>
      </c>
      <c r="F9" s="97">
        <v>50</v>
      </c>
    </row>
    <row r="10" spans="1:6">
      <c r="A10" s="95" t="s">
        <v>126</v>
      </c>
      <c r="B10" s="96" t="s">
        <v>131</v>
      </c>
      <c r="C10" s="62">
        <v>10.7</v>
      </c>
      <c r="D10" s="62">
        <v>7.3</v>
      </c>
      <c r="E10" s="62">
        <v>8.5</v>
      </c>
      <c r="F10" s="97">
        <v>80</v>
      </c>
    </row>
    <row r="11" spans="1:6">
      <c r="A11" s="95" t="s">
        <v>126</v>
      </c>
      <c r="B11" s="96" t="s">
        <v>127</v>
      </c>
      <c r="C11" s="62">
        <v>8.4</v>
      </c>
      <c r="D11" s="62">
        <v>5.3</v>
      </c>
      <c r="E11" s="62">
        <v>6.4</v>
      </c>
      <c r="F11" s="97">
        <v>60</v>
      </c>
    </row>
    <row r="12" spans="1:6">
      <c r="A12" s="95" t="s">
        <v>115</v>
      </c>
      <c r="B12" s="96" t="s">
        <v>117</v>
      </c>
      <c r="C12" s="62">
        <v>8.9</v>
      </c>
      <c r="D12" s="62">
        <v>5.6</v>
      </c>
      <c r="E12" s="62">
        <v>6.9</v>
      </c>
      <c r="F12" s="97">
        <v>47</v>
      </c>
    </row>
    <row r="13" spans="1:6" ht="17.25" thickBot="1">
      <c r="A13" s="98" t="s">
        <v>115</v>
      </c>
      <c r="B13" s="99" t="s">
        <v>116</v>
      </c>
      <c r="C13" s="149">
        <v>6.4</v>
      </c>
      <c r="D13" s="149">
        <v>4.3</v>
      </c>
      <c r="E13" s="149">
        <v>5.0999999999999996</v>
      </c>
      <c r="F13" s="100">
        <v>35</v>
      </c>
    </row>
    <row r="15" spans="1:6">
      <c r="B15" s="131" t="s">
        <v>167</v>
      </c>
    </row>
    <row r="16" spans="1:6">
      <c r="B16" s="131" t="s">
        <v>204</v>
      </c>
    </row>
    <row r="17" spans="2:8">
      <c r="B17" s="132" t="s">
        <v>164</v>
      </c>
    </row>
    <row r="18" spans="2:8">
      <c r="B18" s="131" t="s">
        <v>165</v>
      </c>
    </row>
    <row r="19" spans="2:8">
      <c r="B19" s="132" t="s">
        <v>166</v>
      </c>
    </row>
    <row r="20" spans="2:8">
      <c r="D20" s="101"/>
    </row>
    <row r="21" spans="2:8">
      <c r="D21" s="101"/>
    </row>
    <row r="22" spans="2:8">
      <c r="D22" s="101"/>
    </row>
    <row r="23" spans="2:8">
      <c r="D23" s="102"/>
    </row>
    <row r="24" spans="2:8">
      <c r="H24" s="103"/>
    </row>
  </sheetData>
  <sortState xmlns:xlrd2="http://schemas.microsoft.com/office/spreadsheetml/2017/richdata2" ref="A3:F13">
    <sortCondition ref="A3:A13"/>
    <sortCondition descending="1" ref="F3:F13"/>
    <sortCondition descending="1" ref="E3:E13"/>
  </sortState>
  <mergeCells count="1">
    <mergeCell ref="A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"/>
  <sheetViews>
    <sheetView tabSelected="1" workbookViewId="0">
      <selection activeCell="E16" sqref="E16"/>
    </sheetView>
  </sheetViews>
  <sheetFormatPr defaultRowHeight="15"/>
  <cols>
    <col min="1" max="1" width="14.5703125" customWidth="1"/>
    <col min="2" max="2" width="10.28515625" customWidth="1"/>
    <col min="3" max="3" width="10.85546875" customWidth="1"/>
    <col min="4" max="4" width="12.28515625" customWidth="1"/>
    <col min="5" max="5" width="12.5703125" customWidth="1"/>
    <col min="257" max="257" width="14.5703125" customWidth="1"/>
    <col min="258" max="258" width="10.28515625" customWidth="1"/>
    <col min="259" max="259" width="10.85546875" customWidth="1"/>
    <col min="260" max="260" width="12.28515625" customWidth="1"/>
    <col min="261" max="261" width="12.5703125" customWidth="1"/>
    <col min="513" max="513" width="14.5703125" customWidth="1"/>
    <col min="514" max="514" width="10.28515625" customWidth="1"/>
    <col min="515" max="515" width="10.85546875" customWidth="1"/>
    <col min="516" max="516" width="12.28515625" customWidth="1"/>
    <col min="517" max="517" width="12.5703125" customWidth="1"/>
    <col min="769" max="769" width="14.5703125" customWidth="1"/>
    <col min="770" max="770" width="10.28515625" customWidth="1"/>
    <col min="771" max="771" width="10.85546875" customWidth="1"/>
    <col min="772" max="772" width="12.28515625" customWidth="1"/>
    <col min="773" max="773" width="12.5703125" customWidth="1"/>
    <col min="1025" max="1025" width="14.5703125" customWidth="1"/>
    <col min="1026" max="1026" width="10.28515625" customWidth="1"/>
    <col min="1027" max="1027" width="10.85546875" customWidth="1"/>
    <col min="1028" max="1028" width="12.28515625" customWidth="1"/>
    <col min="1029" max="1029" width="12.5703125" customWidth="1"/>
    <col min="1281" max="1281" width="14.5703125" customWidth="1"/>
    <col min="1282" max="1282" width="10.28515625" customWidth="1"/>
    <col min="1283" max="1283" width="10.85546875" customWidth="1"/>
    <col min="1284" max="1284" width="12.28515625" customWidth="1"/>
    <col min="1285" max="1285" width="12.5703125" customWidth="1"/>
    <col min="1537" max="1537" width="14.5703125" customWidth="1"/>
    <col min="1538" max="1538" width="10.28515625" customWidth="1"/>
    <col min="1539" max="1539" width="10.85546875" customWidth="1"/>
    <col min="1540" max="1540" width="12.28515625" customWidth="1"/>
    <col min="1541" max="1541" width="12.5703125" customWidth="1"/>
    <col min="1793" max="1793" width="14.5703125" customWidth="1"/>
    <col min="1794" max="1794" width="10.28515625" customWidth="1"/>
    <col min="1795" max="1795" width="10.85546875" customWidth="1"/>
    <col min="1796" max="1796" width="12.28515625" customWidth="1"/>
    <col min="1797" max="1797" width="12.5703125" customWidth="1"/>
    <col min="2049" max="2049" width="14.5703125" customWidth="1"/>
    <col min="2050" max="2050" width="10.28515625" customWidth="1"/>
    <col min="2051" max="2051" width="10.85546875" customWidth="1"/>
    <col min="2052" max="2052" width="12.28515625" customWidth="1"/>
    <col min="2053" max="2053" width="12.5703125" customWidth="1"/>
    <col min="2305" max="2305" width="14.5703125" customWidth="1"/>
    <col min="2306" max="2306" width="10.28515625" customWidth="1"/>
    <col min="2307" max="2307" width="10.85546875" customWidth="1"/>
    <col min="2308" max="2308" width="12.28515625" customWidth="1"/>
    <col min="2309" max="2309" width="12.5703125" customWidth="1"/>
    <col min="2561" max="2561" width="14.5703125" customWidth="1"/>
    <col min="2562" max="2562" width="10.28515625" customWidth="1"/>
    <col min="2563" max="2563" width="10.85546875" customWidth="1"/>
    <col min="2564" max="2564" width="12.28515625" customWidth="1"/>
    <col min="2565" max="2565" width="12.5703125" customWidth="1"/>
    <col min="2817" max="2817" width="14.5703125" customWidth="1"/>
    <col min="2818" max="2818" width="10.28515625" customWidth="1"/>
    <col min="2819" max="2819" width="10.85546875" customWidth="1"/>
    <col min="2820" max="2820" width="12.28515625" customWidth="1"/>
    <col min="2821" max="2821" width="12.5703125" customWidth="1"/>
    <col min="3073" max="3073" width="14.5703125" customWidth="1"/>
    <col min="3074" max="3074" width="10.28515625" customWidth="1"/>
    <col min="3075" max="3075" width="10.85546875" customWidth="1"/>
    <col min="3076" max="3076" width="12.28515625" customWidth="1"/>
    <col min="3077" max="3077" width="12.5703125" customWidth="1"/>
    <col min="3329" max="3329" width="14.5703125" customWidth="1"/>
    <col min="3330" max="3330" width="10.28515625" customWidth="1"/>
    <col min="3331" max="3331" width="10.85546875" customWidth="1"/>
    <col min="3332" max="3332" width="12.28515625" customWidth="1"/>
    <col min="3333" max="3333" width="12.5703125" customWidth="1"/>
    <col min="3585" max="3585" width="14.5703125" customWidth="1"/>
    <col min="3586" max="3586" width="10.28515625" customWidth="1"/>
    <col min="3587" max="3587" width="10.85546875" customWidth="1"/>
    <col min="3588" max="3588" width="12.28515625" customWidth="1"/>
    <col min="3589" max="3589" width="12.5703125" customWidth="1"/>
    <col min="3841" max="3841" width="14.5703125" customWidth="1"/>
    <col min="3842" max="3842" width="10.28515625" customWidth="1"/>
    <col min="3843" max="3843" width="10.85546875" customWidth="1"/>
    <col min="3844" max="3844" width="12.28515625" customWidth="1"/>
    <col min="3845" max="3845" width="12.5703125" customWidth="1"/>
    <col min="4097" max="4097" width="14.5703125" customWidth="1"/>
    <col min="4098" max="4098" width="10.28515625" customWidth="1"/>
    <col min="4099" max="4099" width="10.85546875" customWidth="1"/>
    <col min="4100" max="4100" width="12.28515625" customWidth="1"/>
    <col min="4101" max="4101" width="12.5703125" customWidth="1"/>
    <col min="4353" max="4353" width="14.5703125" customWidth="1"/>
    <col min="4354" max="4354" width="10.28515625" customWidth="1"/>
    <col min="4355" max="4355" width="10.85546875" customWidth="1"/>
    <col min="4356" max="4356" width="12.28515625" customWidth="1"/>
    <col min="4357" max="4357" width="12.5703125" customWidth="1"/>
    <col min="4609" max="4609" width="14.5703125" customWidth="1"/>
    <col min="4610" max="4610" width="10.28515625" customWidth="1"/>
    <col min="4611" max="4611" width="10.85546875" customWidth="1"/>
    <col min="4612" max="4612" width="12.28515625" customWidth="1"/>
    <col min="4613" max="4613" width="12.5703125" customWidth="1"/>
    <col min="4865" max="4865" width="14.5703125" customWidth="1"/>
    <col min="4866" max="4866" width="10.28515625" customWidth="1"/>
    <col min="4867" max="4867" width="10.85546875" customWidth="1"/>
    <col min="4868" max="4868" width="12.28515625" customWidth="1"/>
    <col min="4869" max="4869" width="12.5703125" customWidth="1"/>
    <col min="5121" max="5121" width="14.5703125" customWidth="1"/>
    <col min="5122" max="5122" width="10.28515625" customWidth="1"/>
    <col min="5123" max="5123" width="10.85546875" customWidth="1"/>
    <col min="5124" max="5124" width="12.28515625" customWidth="1"/>
    <col min="5125" max="5125" width="12.5703125" customWidth="1"/>
    <col min="5377" max="5377" width="14.5703125" customWidth="1"/>
    <col min="5378" max="5378" width="10.28515625" customWidth="1"/>
    <col min="5379" max="5379" width="10.85546875" customWidth="1"/>
    <col min="5380" max="5380" width="12.28515625" customWidth="1"/>
    <col min="5381" max="5381" width="12.5703125" customWidth="1"/>
    <col min="5633" max="5633" width="14.5703125" customWidth="1"/>
    <col min="5634" max="5634" width="10.28515625" customWidth="1"/>
    <col min="5635" max="5635" width="10.85546875" customWidth="1"/>
    <col min="5636" max="5636" width="12.28515625" customWidth="1"/>
    <col min="5637" max="5637" width="12.5703125" customWidth="1"/>
    <col min="5889" max="5889" width="14.5703125" customWidth="1"/>
    <col min="5890" max="5890" width="10.28515625" customWidth="1"/>
    <col min="5891" max="5891" width="10.85546875" customWidth="1"/>
    <col min="5892" max="5892" width="12.28515625" customWidth="1"/>
    <col min="5893" max="5893" width="12.5703125" customWidth="1"/>
    <col min="6145" max="6145" width="14.5703125" customWidth="1"/>
    <col min="6146" max="6146" width="10.28515625" customWidth="1"/>
    <col min="6147" max="6147" width="10.85546875" customWidth="1"/>
    <col min="6148" max="6148" width="12.28515625" customWidth="1"/>
    <col min="6149" max="6149" width="12.5703125" customWidth="1"/>
    <col min="6401" max="6401" width="14.5703125" customWidth="1"/>
    <col min="6402" max="6402" width="10.28515625" customWidth="1"/>
    <col min="6403" max="6403" width="10.85546875" customWidth="1"/>
    <col min="6404" max="6404" width="12.28515625" customWidth="1"/>
    <col min="6405" max="6405" width="12.5703125" customWidth="1"/>
    <col min="6657" max="6657" width="14.5703125" customWidth="1"/>
    <col min="6658" max="6658" width="10.28515625" customWidth="1"/>
    <col min="6659" max="6659" width="10.85546875" customWidth="1"/>
    <col min="6660" max="6660" width="12.28515625" customWidth="1"/>
    <col min="6661" max="6661" width="12.5703125" customWidth="1"/>
    <col min="6913" max="6913" width="14.5703125" customWidth="1"/>
    <col min="6914" max="6914" width="10.28515625" customWidth="1"/>
    <col min="6915" max="6915" width="10.85546875" customWidth="1"/>
    <col min="6916" max="6916" width="12.28515625" customWidth="1"/>
    <col min="6917" max="6917" width="12.5703125" customWidth="1"/>
    <col min="7169" max="7169" width="14.5703125" customWidth="1"/>
    <col min="7170" max="7170" width="10.28515625" customWidth="1"/>
    <col min="7171" max="7171" width="10.85546875" customWidth="1"/>
    <col min="7172" max="7172" width="12.28515625" customWidth="1"/>
    <col min="7173" max="7173" width="12.5703125" customWidth="1"/>
    <col min="7425" max="7425" width="14.5703125" customWidth="1"/>
    <col min="7426" max="7426" width="10.28515625" customWidth="1"/>
    <col min="7427" max="7427" width="10.85546875" customWidth="1"/>
    <col min="7428" max="7428" width="12.28515625" customWidth="1"/>
    <col min="7429" max="7429" width="12.5703125" customWidth="1"/>
    <col min="7681" max="7681" width="14.5703125" customWidth="1"/>
    <col min="7682" max="7682" width="10.28515625" customWidth="1"/>
    <col min="7683" max="7683" width="10.85546875" customWidth="1"/>
    <col min="7684" max="7684" width="12.28515625" customWidth="1"/>
    <col min="7685" max="7685" width="12.5703125" customWidth="1"/>
    <col min="7937" max="7937" width="14.5703125" customWidth="1"/>
    <col min="7938" max="7938" width="10.28515625" customWidth="1"/>
    <col min="7939" max="7939" width="10.85546875" customWidth="1"/>
    <col min="7940" max="7940" width="12.28515625" customWidth="1"/>
    <col min="7941" max="7941" width="12.5703125" customWidth="1"/>
    <col min="8193" max="8193" width="14.5703125" customWidth="1"/>
    <col min="8194" max="8194" width="10.28515625" customWidth="1"/>
    <col min="8195" max="8195" width="10.85546875" customWidth="1"/>
    <col min="8196" max="8196" width="12.28515625" customWidth="1"/>
    <col min="8197" max="8197" width="12.5703125" customWidth="1"/>
    <col min="8449" max="8449" width="14.5703125" customWidth="1"/>
    <col min="8450" max="8450" width="10.28515625" customWidth="1"/>
    <col min="8451" max="8451" width="10.85546875" customWidth="1"/>
    <col min="8452" max="8452" width="12.28515625" customWidth="1"/>
    <col min="8453" max="8453" width="12.5703125" customWidth="1"/>
    <col min="8705" max="8705" width="14.5703125" customWidth="1"/>
    <col min="8706" max="8706" width="10.28515625" customWidth="1"/>
    <col min="8707" max="8707" width="10.85546875" customWidth="1"/>
    <col min="8708" max="8708" width="12.28515625" customWidth="1"/>
    <col min="8709" max="8709" width="12.5703125" customWidth="1"/>
    <col min="8961" max="8961" width="14.5703125" customWidth="1"/>
    <col min="8962" max="8962" width="10.28515625" customWidth="1"/>
    <col min="8963" max="8963" width="10.85546875" customWidth="1"/>
    <col min="8964" max="8964" width="12.28515625" customWidth="1"/>
    <col min="8965" max="8965" width="12.5703125" customWidth="1"/>
    <col min="9217" max="9217" width="14.5703125" customWidth="1"/>
    <col min="9218" max="9218" width="10.28515625" customWidth="1"/>
    <col min="9219" max="9219" width="10.85546875" customWidth="1"/>
    <col min="9220" max="9220" width="12.28515625" customWidth="1"/>
    <col min="9221" max="9221" width="12.5703125" customWidth="1"/>
    <col min="9473" max="9473" width="14.5703125" customWidth="1"/>
    <col min="9474" max="9474" width="10.28515625" customWidth="1"/>
    <col min="9475" max="9475" width="10.85546875" customWidth="1"/>
    <col min="9476" max="9476" width="12.28515625" customWidth="1"/>
    <col min="9477" max="9477" width="12.5703125" customWidth="1"/>
    <col min="9729" max="9729" width="14.5703125" customWidth="1"/>
    <col min="9730" max="9730" width="10.28515625" customWidth="1"/>
    <col min="9731" max="9731" width="10.85546875" customWidth="1"/>
    <col min="9732" max="9732" width="12.28515625" customWidth="1"/>
    <col min="9733" max="9733" width="12.5703125" customWidth="1"/>
    <col min="9985" max="9985" width="14.5703125" customWidth="1"/>
    <col min="9986" max="9986" width="10.28515625" customWidth="1"/>
    <col min="9987" max="9987" width="10.85546875" customWidth="1"/>
    <col min="9988" max="9988" width="12.28515625" customWidth="1"/>
    <col min="9989" max="9989" width="12.5703125" customWidth="1"/>
    <col min="10241" max="10241" width="14.5703125" customWidth="1"/>
    <col min="10242" max="10242" width="10.28515625" customWidth="1"/>
    <col min="10243" max="10243" width="10.85546875" customWidth="1"/>
    <col min="10244" max="10244" width="12.28515625" customWidth="1"/>
    <col min="10245" max="10245" width="12.5703125" customWidth="1"/>
    <col min="10497" max="10497" width="14.5703125" customWidth="1"/>
    <col min="10498" max="10498" width="10.28515625" customWidth="1"/>
    <col min="10499" max="10499" width="10.85546875" customWidth="1"/>
    <col min="10500" max="10500" width="12.28515625" customWidth="1"/>
    <col min="10501" max="10501" width="12.5703125" customWidth="1"/>
    <col min="10753" max="10753" width="14.5703125" customWidth="1"/>
    <col min="10754" max="10754" width="10.28515625" customWidth="1"/>
    <col min="10755" max="10755" width="10.85546875" customWidth="1"/>
    <col min="10756" max="10756" width="12.28515625" customWidth="1"/>
    <col min="10757" max="10757" width="12.5703125" customWidth="1"/>
    <col min="11009" max="11009" width="14.5703125" customWidth="1"/>
    <col min="11010" max="11010" width="10.28515625" customWidth="1"/>
    <col min="11011" max="11011" width="10.85546875" customWidth="1"/>
    <col min="11012" max="11012" width="12.28515625" customWidth="1"/>
    <col min="11013" max="11013" width="12.5703125" customWidth="1"/>
    <col min="11265" max="11265" width="14.5703125" customWidth="1"/>
    <col min="11266" max="11266" width="10.28515625" customWidth="1"/>
    <col min="11267" max="11267" width="10.85546875" customWidth="1"/>
    <col min="11268" max="11268" width="12.28515625" customWidth="1"/>
    <col min="11269" max="11269" width="12.5703125" customWidth="1"/>
    <col min="11521" max="11521" width="14.5703125" customWidth="1"/>
    <col min="11522" max="11522" width="10.28515625" customWidth="1"/>
    <col min="11523" max="11523" width="10.85546875" customWidth="1"/>
    <col min="11524" max="11524" width="12.28515625" customWidth="1"/>
    <col min="11525" max="11525" width="12.5703125" customWidth="1"/>
    <col min="11777" max="11777" width="14.5703125" customWidth="1"/>
    <col min="11778" max="11778" width="10.28515625" customWidth="1"/>
    <col min="11779" max="11779" width="10.85546875" customWidth="1"/>
    <col min="11780" max="11780" width="12.28515625" customWidth="1"/>
    <col min="11781" max="11781" width="12.5703125" customWidth="1"/>
    <col min="12033" max="12033" width="14.5703125" customWidth="1"/>
    <col min="12034" max="12034" width="10.28515625" customWidth="1"/>
    <col min="12035" max="12035" width="10.85546875" customWidth="1"/>
    <col min="12036" max="12036" width="12.28515625" customWidth="1"/>
    <col min="12037" max="12037" width="12.5703125" customWidth="1"/>
    <col min="12289" max="12289" width="14.5703125" customWidth="1"/>
    <col min="12290" max="12290" width="10.28515625" customWidth="1"/>
    <col min="12291" max="12291" width="10.85546875" customWidth="1"/>
    <col min="12292" max="12292" width="12.28515625" customWidth="1"/>
    <col min="12293" max="12293" width="12.5703125" customWidth="1"/>
    <col min="12545" max="12545" width="14.5703125" customWidth="1"/>
    <col min="12546" max="12546" width="10.28515625" customWidth="1"/>
    <col min="12547" max="12547" width="10.85546875" customWidth="1"/>
    <col min="12548" max="12548" width="12.28515625" customWidth="1"/>
    <col min="12549" max="12549" width="12.5703125" customWidth="1"/>
    <col min="12801" max="12801" width="14.5703125" customWidth="1"/>
    <col min="12802" max="12802" width="10.28515625" customWidth="1"/>
    <col min="12803" max="12803" width="10.85546875" customWidth="1"/>
    <col min="12804" max="12804" width="12.28515625" customWidth="1"/>
    <col min="12805" max="12805" width="12.5703125" customWidth="1"/>
    <col min="13057" max="13057" width="14.5703125" customWidth="1"/>
    <col min="13058" max="13058" width="10.28515625" customWidth="1"/>
    <col min="13059" max="13059" width="10.85546875" customWidth="1"/>
    <col min="13060" max="13060" width="12.28515625" customWidth="1"/>
    <col min="13061" max="13061" width="12.5703125" customWidth="1"/>
    <col min="13313" max="13313" width="14.5703125" customWidth="1"/>
    <col min="13314" max="13314" width="10.28515625" customWidth="1"/>
    <col min="13315" max="13315" width="10.85546875" customWidth="1"/>
    <col min="13316" max="13316" width="12.28515625" customWidth="1"/>
    <col min="13317" max="13317" width="12.5703125" customWidth="1"/>
    <col min="13569" max="13569" width="14.5703125" customWidth="1"/>
    <col min="13570" max="13570" width="10.28515625" customWidth="1"/>
    <col min="13571" max="13571" width="10.85546875" customWidth="1"/>
    <col min="13572" max="13572" width="12.28515625" customWidth="1"/>
    <col min="13573" max="13573" width="12.5703125" customWidth="1"/>
    <col min="13825" max="13825" width="14.5703125" customWidth="1"/>
    <col min="13826" max="13826" width="10.28515625" customWidth="1"/>
    <col min="13827" max="13827" width="10.85546875" customWidth="1"/>
    <col min="13828" max="13828" width="12.28515625" customWidth="1"/>
    <col min="13829" max="13829" width="12.5703125" customWidth="1"/>
    <col min="14081" max="14081" width="14.5703125" customWidth="1"/>
    <col min="14082" max="14082" width="10.28515625" customWidth="1"/>
    <col min="14083" max="14083" width="10.85546875" customWidth="1"/>
    <col min="14084" max="14084" width="12.28515625" customWidth="1"/>
    <col min="14085" max="14085" width="12.5703125" customWidth="1"/>
    <col min="14337" max="14337" width="14.5703125" customWidth="1"/>
    <col min="14338" max="14338" width="10.28515625" customWidth="1"/>
    <col min="14339" max="14339" width="10.85546875" customWidth="1"/>
    <col min="14340" max="14340" width="12.28515625" customWidth="1"/>
    <col min="14341" max="14341" width="12.5703125" customWidth="1"/>
    <col min="14593" max="14593" width="14.5703125" customWidth="1"/>
    <col min="14594" max="14594" width="10.28515625" customWidth="1"/>
    <col min="14595" max="14595" width="10.85546875" customWidth="1"/>
    <col min="14596" max="14596" width="12.28515625" customWidth="1"/>
    <col min="14597" max="14597" width="12.5703125" customWidth="1"/>
    <col min="14849" max="14849" width="14.5703125" customWidth="1"/>
    <col min="14850" max="14850" width="10.28515625" customWidth="1"/>
    <col min="14851" max="14851" width="10.85546875" customWidth="1"/>
    <col min="14852" max="14852" width="12.28515625" customWidth="1"/>
    <col min="14853" max="14853" width="12.5703125" customWidth="1"/>
    <col min="15105" max="15105" width="14.5703125" customWidth="1"/>
    <col min="15106" max="15106" width="10.28515625" customWidth="1"/>
    <col min="15107" max="15107" width="10.85546875" customWidth="1"/>
    <col min="15108" max="15108" width="12.28515625" customWidth="1"/>
    <col min="15109" max="15109" width="12.5703125" customWidth="1"/>
    <col min="15361" max="15361" width="14.5703125" customWidth="1"/>
    <col min="15362" max="15362" width="10.28515625" customWidth="1"/>
    <col min="15363" max="15363" width="10.85546875" customWidth="1"/>
    <col min="15364" max="15364" width="12.28515625" customWidth="1"/>
    <col min="15365" max="15365" width="12.5703125" customWidth="1"/>
    <col min="15617" max="15617" width="14.5703125" customWidth="1"/>
    <col min="15618" max="15618" width="10.28515625" customWidth="1"/>
    <col min="15619" max="15619" width="10.85546875" customWidth="1"/>
    <col min="15620" max="15620" width="12.28515625" customWidth="1"/>
    <col min="15621" max="15621" width="12.5703125" customWidth="1"/>
    <col min="15873" max="15873" width="14.5703125" customWidth="1"/>
    <col min="15874" max="15874" width="10.28515625" customWidth="1"/>
    <col min="15875" max="15875" width="10.85546875" customWidth="1"/>
    <col min="15876" max="15876" width="12.28515625" customWidth="1"/>
    <col min="15877" max="15877" width="12.5703125" customWidth="1"/>
    <col min="16129" max="16129" width="14.5703125" customWidth="1"/>
    <col min="16130" max="16130" width="10.28515625" customWidth="1"/>
    <col min="16131" max="16131" width="10.85546875" customWidth="1"/>
    <col min="16132" max="16132" width="12.28515625" customWidth="1"/>
    <col min="16133" max="16133" width="12.5703125" customWidth="1"/>
  </cols>
  <sheetData>
    <row r="1" spans="1:6" ht="16.5">
      <c r="A1" s="67" t="s">
        <v>92</v>
      </c>
      <c r="B1" s="68">
        <v>2.4500000000000002</v>
      </c>
      <c r="C1" s="69" t="s">
        <v>93</v>
      </c>
      <c r="D1" s="64"/>
      <c r="E1" s="7"/>
      <c r="F1" s="7"/>
    </row>
    <row r="2" spans="1:6" ht="16.5">
      <c r="A2" s="70" t="s">
        <v>94</v>
      </c>
      <c r="B2" s="71">
        <v>3</v>
      </c>
      <c r="C2" s="72" t="s">
        <v>93</v>
      </c>
      <c r="D2" s="64"/>
      <c r="E2" s="7"/>
      <c r="F2" s="7"/>
    </row>
    <row r="3" spans="1:6" ht="18.75" thickBot="1">
      <c r="A3" s="73" t="s">
        <v>95</v>
      </c>
      <c r="B3" s="74">
        <f>B2*B1</f>
        <v>7.3500000000000005</v>
      </c>
      <c r="C3" s="75" t="s">
        <v>96</v>
      </c>
      <c r="D3" s="64"/>
      <c r="E3" s="7"/>
      <c r="F3" s="7"/>
    </row>
    <row r="4" spans="1:6" ht="17.25" thickBot="1">
      <c r="A4" s="7"/>
      <c r="B4" s="7"/>
      <c r="C4" s="7"/>
      <c r="D4" s="7"/>
      <c r="E4" s="7"/>
      <c r="F4" s="7"/>
    </row>
    <row r="5" spans="1:6" s="79" customFormat="1" ht="35.25" thickBot="1">
      <c r="A5" s="76" t="s">
        <v>97</v>
      </c>
      <c r="B5" s="1" t="s">
        <v>98</v>
      </c>
      <c r="C5" s="3" t="s">
        <v>99</v>
      </c>
      <c r="D5" s="77" t="s">
        <v>100</v>
      </c>
      <c r="E5" s="78" t="s">
        <v>101</v>
      </c>
      <c r="F5" s="7"/>
    </row>
    <row r="6" spans="1:6" ht="16.5">
      <c r="A6" s="80" t="s">
        <v>102</v>
      </c>
      <c r="B6" s="81">
        <v>10</v>
      </c>
      <c r="C6" s="82">
        <v>0.5</v>
      </c>
      <c r="D6" s="83">
        <f>B6*C6</f>
        <v>5</v>
      </c>
      <c r="E6" s="44">
        <f>ROUNDUP($B$3/D6,0)</f>
        <v>2</v>
      </c>
      <c r="F6" s="7"/>
    </row>
    <row r="7" spans="1:6" ht="16.5">
      <c r="A7" s="84" t="s">
        <v>103</v>
      </c>
      <c r="B7" s="85">
        <v>12</v>
      </c>
      <c r="C7" s="86">
        <v>0.75</v>
      </c>
      <c r="D7" s="83">
        <f t="shared" ref="D7:D11" si="0">B7*C7</f>
        <v>9</v>
      </c>
      <c r="E7" s="44">
        <f t="shared" ref="E7:E11" si="1">ROUNDUP($B$3/D7,0)</f>
        <v>1</v>
      </c>
      <c r="F7" s="7"/>
    </row>
    <row r="8" spans="1:6" ht="16.5">
      <c r="A8" s="84" t="s">
        <v>104</v>
      </c>
      <c r="B8" s="85">
        <v>10</v>
      </c>
      <c r="C8" s="86">
        <v>0.8</v>
      </c>
      <c r="D8" s="83">
        <f t="shared" si="0"/>
        <v>8</v>
      </c>
      <c r="E8" s="44">
        <f t="shared" si="1"/>
        <v>1</v>
      </c>
      <c r="F8" s="7"/>
    </row>
    <row r="9" spans="1:6" ht="16.5">
      <c r="A9" s="84" t="s">
        <v>105</v>
      </c>
      <c r="B9" s="85">
        <v>8</v>
      </c>
      <c r="C9" s="86">
        <v>1</v>
      </c>
      <c r="D9" s="83">
        <f t="shared" si="0"/>
        <v>8</v>
      </c>
      <c r="E9" s="44">
        <f t="shared" si="1"/>
        <v>1</v>
      </c>
      <c r="F9" s="7"/>
    </row>
    <row r="10" spans="1:6" ht="16.5">
      <c r="A10" s="84" t="s">
        <v>106</v>
      </c>
      <c r="B10" s="85">
        <v>12</v>
      </c>
      <c r="C10" s="86">
        <v>0.5</v>
      </c>
      <c r="D10" s="83">
        <f t="shared" si="0"/>
        <v>6</v>
      </c>
      <c r="E10" s="44">
        <f t="shared" si="1"/>
        <v>2</v>
      </c>
      <c r="F10" s="7"/>
    </row>
    <row r="11" spans="1:6" ht="17.25" thickBot="1">
      <c r="A11" s="32" t="s">
        <v>107</v>
      </c>
      <c r="B11" s="87">
        <v>8</v>
      </c>
      <c r="C11" s="88">
        <v>0.8</v>
      </c>
      <c r="D11" s="83">
        <f t="shared" si="0"/>
        <v>6.4</v>
      </c>
      <c r="E11" s="44">
        <f t="shared" si="1"/>
        <v>2</v>
      </c>
      <c r="F11" s="7"/>
    </row>
    <row r="12" spans="1:6" ht="16.5">
      <c r="A12" s="7"/>
      <c r="B12" s="7"/>
      <c r="C12" s="7"/>
      <c r="D12" s="7"/>
      <c r="E12" s="7"/>
      <c r="F12" s="7"/>
    </row>
    <row r="13" spans="1:6" ht="16.5">
      <c r="A13" s="7"/>
      <c r="B13" s="7"/>
      <c r="C13" s="7"/>
      <c r="D13" s="7"/>
      <c r="E13" s="7"/>
      <c r="F13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24"/>
  <sheetViews>
    <sheetView zoomScale="130" zoomScaleNormal="130" workbookViewId="0">
      <selection activeCell="D28" sqref="D28"/>
    </sheetView>
  </sheetViews>
  <sheetFormatPr defaultRowHeight="16.5"/>
  <cols>
    <col min="1" max="1" width="14.42578125" style="7" customWidth="1"/>
    <col min="2" max="2" width="11.5703125" style="7" customWidth="1"/>
    <col min="3" max="3" width="11.7109375" style="7" customWidth="1"/>
    <col min="4" max="4" width="9.140625" style="7"/>
    <col min="5" max="5" width="13.140625" style="7" customWidth="1"/>
    <col min="6" max="256" width="9.140625" style="7"/>
    <col min="257" max="257" width="14.42578125" style="7" customWidth="1"/>
    <col min="258" max="258" width="11.5703125" style="7" customWidth="1"/>
    <col min="259" max="259" width="11.7109375" style="7" customWidth="1"/>
    <col min="260" max="260" width="9.140625" style="7"/>
    <col min="261" max="261" width="13.140625" style="7" customWidth="1"/>
    <col min="262" max="512" width="9.140625" style="7"/>
    <col min="513" max="513" width="14.42578125" style="7" customWidth="1"/>
    <col min="514" max="514" width="11.5703125" style="7" customWidth="1"/>
    <col min="515" max="515" width="11.7109375" style="7" customWidth="1"/>
    <col min="516" max="516" width="9.140625" style="7"/>
    <col min="517" max="517" width="13.140625" style="7" customWidth="1"/>
    <col min="518" max="768" width="9.140625" style="7"/>
    <col min="769" max="769" width="14.42578125" style="7" customWidth="1"/>
    <col min="770" max="770" width="11.5703125" style="7" customWidth="1"/>
    <col min="771" max="771" width="11.7109375" style="7" customWidth="1"/>
    <col min="772" max="772" width="9.140625" style="7"/>
    <col min="773" max="773" width="13.140625" style="7" customWidth="1"/>
    <col min="774" max="1024" width="9.140625" style="7"/>
    <col min="1025" max="1025" width="14.42578125" style="7" customWidth="1"/>
    <col min="1026" max="1026" width="11.5703125" style="7" customWidth="1"/>
    <col min="1027" max="1027" width="11.7109375" style="7" customWidth="1"/>
    <col min="1028" max="1028" width="9.140625" style="7"/>
    <col min="1029" max="1029" width="13.140625" style="7" customWidth="1"/>
    <col min="1030" max="1280" width="9.140625" style="7"/>
    <col min="1281" max="1281" width="14.42578125" style="7" customWidth="1"/>
    <col min="1282" max="1282" width="11.5703125" style="7" customWidth="1"/>
    <col min="1283" max="1283" width="11.7109375" style="7" customWidth="1"/>
    <col min="1284" max="1284" width="9.140625" style="7"/>
    <col min="1285" max="1285" width="13.140625" style="7" customWidth="1"/>
    <col min="1286" max="1536" width="9.140625" style="7"/>
    <col min="1537" max="1537" width="14.42578125" style="7" customWidth="1"/>
    <col min="1538" max="1538" width="11.5703125" style="7" customWidth="1"/>
    <col min="1539" max="1539" width="11.7109375" style="7" customWidth="1"/>
    <col min="1540" max="1540" width="9.140625" style="7"/>
    <col min="1541" max="1541" width="13.140625" style="7" customWidth="1"/>
    <col min="1542" max="1792" width="9.140625" style="7"/>
    <col min="1793" max="1793" width="14.42578125" style="7" customWidth="1"/>
    <col min="1794" max="1794" width="11.5703125" style="7" customWidth="1"/>
    <col min="1795" max="1795" width="11.7109375" style="7" customWidth="1"/>
    <col min="1796" max="1796" width="9.140625" style="7"/>
    <col min="1797" max="1797" width="13.140625" style="7" customWidth="1"/>
    <col min="1798" max="2048" width="9.140625" style="7"/>
    <col min="2049" max="2049" width="14.42578125" style="7" customWidth="1"/>
    <col min="2050" max="2050" width="11.5703125" style="7" customWidth="1"/>
    <col min="2051" max="2051" width="11.7109375" style="7" customWidth="1"/>
    <col min="2052" max="2052" width="9.140625" style="7"/>
    <col min="2053" max="2053" width="13.140625" style="7" customWidth="1"/>
    <col min="2054" max="2304" width="9.140625" style="7"/>
    <col min="2305" max="2305" width="14.42578125" style="7" customWidth="1"/>
    <col min="2306" max="2306" width="11.5703125" style="7" customWidth="1"/>
    <col min="2307" max="2307" width="11.7109375" style="7" customWidth="1"/>
    <col min="2308" max="2308" width="9.140625" style="7"/>
    <col min="2309" max="2309" width="13.140625" style="7" customWidth="1"/>
    <col min="2310" max="2560" width="9.140625" style="7"/>
    <col min="2561" max="2561" width="14.42578125" style="7" customWidth="1"/>
    <col min="2562" max="2562" width="11.5703125" style="7" customWidth="1"/>
    <col min="2563" max="2563" width="11.7109375" style="7" customWidth="1"/>
    <col min="2564" max="2564" width="9.140625" style="7"/>
    <col min="2565" max="2565" width="13.140625" style="7" customWidth="1"/>
    <col min="2566" max="2816" width="9.140625" style="7"/>
    <col min="2817" max="2817" width="14.42578125" style="7" customWidth="1"/>
    <col min="2818" max="2818" width="11.5703125" style="7" customWidth="1"/>
    <col min="2819" max="2819" width="11.7109375" style="7" customWidth="1"/>
    <col min="2820" max="2820" width="9.140625" style="7"/>
    <col min="2821" max="2821" width="13.140625" style="7" customWidth="1"/>
    <col min="2822" max="3072" width="9.140625" style="7"/>
    <col min="3073" max="3073" width="14.42578125" style="7" customWidth="1"/>
    <col min="3074" max="3074" width="11.5703125" style="7" customWidth="1"/>
    <col min="3075" max="3075" width="11.7109375" style="7" customWidth="1"/>
    <col min="3076" max="3076" width="9.140625" style="7"/>
    <col min="3077" max="3077" width="13.140625" style="7" customWidth="1"/>
    <col min="3078" max="3328" width="9.140625" style="7"/>
    <col min="3329" max="3329" width="14.42578125" style="7" customWidth="1"/>
    <col min="3330" max="3330" width="11.5703125" style="7" customWidth="1"/>
    <col min="3331" max="3331" width="11.7109375" style="7" customWidth="1"/>
    <col min="3332" max="3332" width="9.140625" style="7"/>
    <col min="3333" max="3333" width="13.140625" style="7" customWidth="1"/>
    <col min="3334" max="3584" width="9.140625" style="7"/>
    <col min="3585" max="3585" width="14.42578125" style="7" customWidth="1"/>
    <col min="3586" max="3586" width="11.5703125" style="7" customWidth="1"/>
    <col min="3587" max="3587" width="11.7109375" style="7" customWidth="1"/>
    <col min="3588" max="3588" width="9.140625" style="7"/>
    <col min="3589" max="3589" width="13.140625" style="7" customWidth="1"/>
    <col min="3590" max="3840" width="9.140625" style="7"/>
    <col min="3841" max="3841" width="14.42578125" style="7" customWidth="1"/>
    <col min="3842" max="3842" width="11.5703125" style="7" customWidth="1"/>
    <col min="3843" max="3843" width="11.7109375" style="7" customWidth="1"/>
    <col min="3844" max="3844" width="9.140625" style="7"/>
    <col min="3845" max="3845" width="13.140625" style="7" customWidth="1"/>
    <col min="3846" max="4096" width="9.140625" style="7"/>
    <col min="4097" max="4097" width="14.42578125" style="7" customWidth="1"/>
    <col min="4098" max="4098" width="11.5703125" style="7" customWidth="1"/>
    <col min="4099" max="4099" width="11.7109375" style="7" customWidth="1"/>
    <col min="4100" max="4100" width="9.140625" style="7"/>
    <col min="4101" max="4101" width="13.140625" style="7" customWidth="1"/>
    <col min="4102" max="4352" width="9.140625" style="7"/>
    <col min="4353" max="4353" width="14.42578125" style="7" customWidth="1"/>
    <col min="4354" max="4354" width="11.5703125" style="7" customWidth="1"/>
    <col min="4355" max="4355" width="11.7109375" style="7" customWidth="1"/>
    <col min="4356" max="4356" width="9.140625" style="7"/>
    <col min="4357" max="4357" width="13.140625" style="7" customWidth="1"/>
    <col min="4358" max="4608" width="9.140625" style="7"/>
    <col min="4609" max="4609" width="14.42578125" style="7" customWidth="1"/>
    <col min="4610" max="4610" width="11.5703125" style="7" customWidth="1"/>
    <col min="4611" max="4611" width="11.7109375" style="7" customWidth="1"/>
    <col min="4612" max="4612" width="9.140625" style="7"/>
    <col min="4613" max="4613" width="13.140625" style="7" customWidth="1"/>
    <col min="4614" max="4864" width="9.140625" style="7"/>
    <col min="4865" max="4865" width="14.42578125" style="7" customWidth="1"/>
    <col min="4866" max="4866" width="11.5703125" style="7" customWidth="1"/>
    <col min="4867" max="4867" width="11.7109375" style="7" customWidth="1"/>
    <col min="4868" max="4868" width="9.140625" style="7"/>
    <col min="4869" max="4869" width="13.140625" style="7" customWidth="1"/>
    <col min="4870" max="5120" width="9.140625" style="7"/>
    <col min="5121" max="5121" width="14.42578125" style="7" customWidth="1"/>
    <col min="5122" max="5122" width="11.5703125" style="7" customWidth="1"/>
    <col min="5123" max="5123" width="11.7109375" style="7" customWidth="1"/>
    <col min="5124" max="5124" width="9.140625" style="7"/>
    <col min="5125" max="5125" width="13.140625" style="7" customWidth="1"/>
    <col min="5126" max="5376" width="9.140625" style="7"/>
    <col min="5377" max="5377" width="14.42578125" style="7" customWidth="1"/>
    <col min="5378" max="5378" width="11.5703125" style="7" customWidth="1"/>
    <col min="5379" max="5379" width="11.7109375" style="7" customWidth="1"/>
    <col min="5380" max="5380" width="9.140625" style="7"/>
    <col min="5381" max="5381" width="13.140625" style="7" customWidth="1"/>
    <col min="5382" max="5632" width="9.140625" style="7"/>
    <col min="5633" max="5633" width="14.42578125" style="7" customWidth="1"/>
    <col min="5634" max="5634" width="11.5703125" style="7" customWidth="1"/>
    <col min="5635" max="5635" width="11.7109375" style="7" customWidth="1"/>
    <col min="5636" max="5636" width="9.140625" style="7"/>
    <col min="5637" max="5637" width="13.140625" style="7" customWidth="1"/>
    <col min="5638" max="5888" width="9.140625" style="7"/>
    <col min="5889" max="5889" width="14.42578125" style="7" customWidth="1"/>
    <col min="5890" max="5890" width="11.5703125" style="7" customWidth="1"/>
    <col min="5891" max="5891" width="11.7109375" style="7" customWidth="1"/>
    <col min="5892" max="5892" width="9.140625" style="7"/>
    <col min="5893" max="5893" width="13.140625" style="7" customWidth="1"/>
    <col min="5894" max="6144" width="9.140625" style="7"/>
    <col min="6145" max="6145" width="14.42578125" style="7" customWidth="1"/>
    <col min="6146" max="6146" width="11.5703125" style="7" customWidth="1"/>
    <col min="6147" max="6147" width="11.7109375" style="7" customWidth="1"/>
    <col min="6148" max="6148" width="9.140625" style="7"/>
    <col min="6149" max="6149" width="13.140625" style="7" customWidth="1"/>
    <col min="6150" max="6400" width="9.140625" style="7"/>
    <col min="6401" max="6401" width="14.42578125" style="7" customWidth="1"/>
    <col min="6402" max="6402" width="11.5703125" style="7" customWidth="1"/>
    <col min="6403" max="6403" width="11.7109375" style="7" customWidth="1"/>
    <col min="6404" max="6404" width="9.140625" style="7"/>
    <col min="6405" max="6405" width="13.140625" style="7" customWidth="1"/>
    <col min="6406" max="6656" width="9.140625" style="7"/>
    <col min="6657" max="6657" width="14.42578125" style="7" customWidth="1"/>
    <col min="6658" max="6658" width="11.5703125" style="7" customWidth="1"/>
    <col min="6659" max="6659" width="11.7109375" style="7" customWidth="1"/>
    <col min="6660" max="6660" width="9.140625" style="7"/>
    <col min="6661" max="6661" width="13.140625" style="7" customWidth="1"/>
    <col min="6662" max="6912" width="9.140625" style="7"/>
    <col min="6913" max="6913" width="14.42578125" style="7" customWidth="1"/>
    <col min="6914" max="6914" width="11.5703125" style="7" customWidth="1"/>
    <col min="6915" max="6915" width="11.7109375" style="7" customWidth="1"/>
    <col min="6916" max="6916" width="9.140625" style="7"/>
    <col min="6917" max="6917" width="13.140625" style="7" customWidth="1"/>
    <col min="6918" max="7168" width="9.140625" style="7"/>
    <col min="7169" max="7169" width="14.42578125" style="7" customWidth="1"/>
    <col min="7170" max="7170" width="11.5703125" style="7" customWidth="1"/>
    <col min="7171" max="7171" width="11.7109375" style="7" customWidth="1"/>
    <col min="7172" max="7172" width="9.140625" style="7"/>
    <col min="7173" max="7173" width="13.140625" style="7" customWidth="1"/>
    <col min="7174" max="7424" width="9.140625" style="7"/>
    <col min="7425" max="7425" width="14.42578125" style="7" customWidth="1"/>
    <col min="7426" max="7426" width="11.5703125" style="7" customWidth="1"/>
    <col min="7427" max="7427" width="11.7109375" style="7" customWidth="1"/>
    <col min="7428" max="7428" width="9.140625" style="7"/>
    <col min="7429" max="7429" width="13.140625" style="7" customWidth="1"/>
    <col min="7430" max="7680" width="9.140625" style="7"/>
    <col min="7681" max="7681" width="14.42578125" style="7" customWidth="1"/>
    <col min="7682" max="7682" width="11.5703125" style="7" customWidth="1"/>
    <col min="7683" max="7683" width="11.7109375" style="7" customWidth="1"/>
    <col min="7684" max="7684" width="9.140625" style="7"/>
    <col min="7685" max="7685" width="13.140625" style="7" customWidth="1"/>
    <col min="7686" max="7936" width="9.140625" style="7"/>
    <col min="7937" max="7937" width="14.42578125" style="7" customWidth="1"/>
    <col min="7938" max="7938" width="11.5703125" style="7" customWidth="1"/>
    <col min="7939" max="7939" width="11.7109375" style="7" customWidth="1"/>
    <col min="7940" max="7940" width="9.140625" style="7"/>
    <col min="7941" max="7941" width="13.140625" style="7" customWidth="1"/>
    <col min="7942" max="8192" width="9.140625" style="7"/>
    <col min="8193" max="8193" width="14.42578125" style="7" customWidth="1"/>
    <col min="8194" max="8194" width="11.5703125" style="7" customWidth="1"/>
    <col min="8195" max="8195" width="11.7109375" style="7" customWidth="1"/>
    <col min="8196" max="8196" width="9.140625" style="7"/>
    <col min="8197" max="8197" width="13.140625" style="7" customWidth="1"/>
    <col min="8198" max="8448" width="9.140625" style="7"/>
    <col min="8449" max="8449" width="14.42578125" style="7" customWidth="1"/>
    <col min="8450" max="8450" width="11.5703125" style="7" customWidth="1"/>
    <col min="8451" max="8451" width="11.7109375" style="7" customWidth="1"/>
    <col min="8452" max="8452" width="9.140625" style="7"/>
    <col min="8453" max="8453" width="13.140625" style="7" customWidth="1"/>
    <col min="8454" max="8704" width="9.140625" style="7"/>
    <col min="8705" max="8705" width="14.42578125" style="7" customWidth="1"/>
    <col min="8706" max="8706" width="11.5703125" style="7" customWidth="1"/>
    <col min="8707" max="8707" width="11.7109375" style="7" customWidth="1"/>
    <col min="8708" max="8708" width="9.140625" style="7"/>
    <col min="8709" max="8709" width="13.140625" style="7" customWidth="1"/>
    <col min="8710" max="8960" width="9.140625" style="7"/>
    <col min="8961" max="8961" width="14.42578125" style="7" customWidth="1"/>
    <col min="8962" max="8962" width="11.5703125" style="7" customWidth="1"/>
    <col min="8963" max="8963" width="11.7109375" style="7" customWidth="1"/>
    <col min="8964" max="8964" width="9.140625" style="7"/>
    <col min="8965" max="8965" width="13.140625" style="7" customWidth="1"/>
    <col min="8966" max="9216" width="9.140625" style="7"/>
    <col min="9217" max="9217" width="14.42578125" style="7" customWidth="1"/>
    <col min="9218" max="9218" width="11.5703125" style="7" customWidth="1"/>
    <col min="9219" max="9219" width="11.7109375" style="7" customWidth="1"/>
    <col min="9220" max="9220" width="9.140625" style="7"/>
    <col min="9221" max="9221" width="13.140625" style="7" customWidth="1"/>
    <col min="9222" max="9472" width="9.140625" style="7"/>
    <col min="9473" max="9473" width="14.42578125" style="7" customWidth="1"/>
    <col min="9474" max="9474" width="11.5703125" style="7" customWidth="1"/>
    <col min="9475" max="9475" width="11.7109375" style="7" customWidth="1"/>
    <col min="9476" max="9476" width="9.140625" style="7"/>
    <col min="9477" max="9477" width="13.140625" style="7" customWidth="1"/>
    <col min="9478" max="9728" width="9.140625" style="7"/>
    <col min="9729" max="9729" width="14.42578125" style="7" customWidth="1"/>
    <col min="9730" max="9730" width="11.5703125" style="7" customWidth="1"/>
    <col min="9731" max="9731" width="11.7109375" style="7" customWidth="1"/>
    <col min="9732" max="9732" width="9.140625" style="7"/>
    <col min="9733" max="9733" width="13.140625" style="7" customWidth="1"/>
    <col min="9734" max="9984" width="9.140625" style="7"/>
    <col min="9985" max="9985" width="14.42578125" style="7" customWidth="1"/>
    <col min="9986" max="9986" width="11.5703125" style="7" customWidth="1"/>
    <col min="9987" max="9987" width="11.7109375" style="7" customWidth="1"/>
    <col min="9988" max="9988" width="9.140625" style="7"/>
    <col min="9989" max="9989" width="13.140625" style="7" customWidth="1"/>
    <col min="9990" max="10240" width="9.140625" style="7"/>
    <col min="10241" max="10241" width="14.42578125" style="7" customWidth="1"/>
    <col min="10242" max="10242" width="11.5703125" style="7" customWidth="1"/>
    <col min="10243" max="10243" width="11.7109375" style="7" customWidth="1"/>
    <col min="10244" max="10244" width="9.140625" style="7"/>
    <col min="10245" max="10245" width="13.140625" style="7" customWidth="1"/>
    <col min="10246" max="10496" width="9.140625" style="7"/>
    <col min="10497" max="10497" width="14.42578125" style="7" customWidth="1"/>
    <col min="10498" max="10498" width="11.5703125" style="7" customWidth="1"/>
    <col min="10499" max="10499" width="11.7109375" style="7" customWidth="1"/>
    <col min="10500" max="10500" width="9.140625" style="7"/>
    <col min="10501" max="10501" width="13.140625" style="7" customWidth="1"/>
    <col min="10502" max="10752" width="9.140625" style="7"/>
    <col min="10753" max="10753" width="14.42578125" style="7" customWidth="1"/>
    <col min="10754" max="10754" width="11.5703125" style="7" customWidth="1"/>
    <col min="10755" max="10755" width="11.7109375" style="7" customWidth="1"/>
    <col min="10756" max="10756" width="9.140625" style="7"/>
    <col min="10757" max="10757" width="13.140625" style="7" customWidth="1"/>
    <col min="10758" max="11008" width="9.140625" style="7"/>
    <col min="11009" max="11009" width="14.42578125" style="7" customWidth="1"/>
    <col min="11010" max="11010" width="11.5703125" style="7" customWidth="1"/>
    <col min="11011" max="11011" width="11.7109375" style="7" customWidth="1"/>
    <col min="11012" max="11012" width="9.140625" style="7"/>
    <col min="11013" max="11013" width="13.140625" style="7" customWidth="1"/>
    <col min="11014" max="11264" width="9.140625" style="7"/>
    <col min="11265" max="11265" width="14.42578125" style="7" customWidth="1"/>
    <col min="11266" max="11266" width="11.5703125" style="7" customWidth="1"/>
    <col min="11267" max="11267" width="11.7109375" style="7" customWidth="1"/>
    <col min="11268" max="11268" width="9.140625" style="7"/>
    <col min="11269" max="11269" width="13.140625" style="7" customWidth="1"/>
    <col min="11270" max="11520" width="9.140625" style="7"/>
    <col min="11521" max="11521" width="14.42578125" style="7" customWidth="1"/>
    <col min="11522" max="11522" width="11.5703125" style="7" customWidth="1"/>
    <col min="11523" max="11523" width="11.7109375" style="7" customWidth="1"/>
    <col min="11524" max="11524" width="9.140625" style="7"/>
    <col min="11525" max="11525" width="13.140625" style="7" customWidth="1"/>
    <col min="11526" max="11776" width="9.140625" style="7"/>
    <col min="11777" max="11777" width="14.42578125" style="7" customWidth="1"/>
    <col min="11778" max="11778" width="11.5703125" style="7" customWidth="1"/>
    <col min="11779" max="11779" width="11.7109375" style="7" customWidth="1"/>
    <col min="11780" max="11780" width="9.140625" style="7"/>
    <col min="11781" max="11781" width="13.140625" style="7" customWidth="1"/>
    <col min="11782" max="12032" width="9.140625" style="7"/>
    <col min="12033" max="12033" width="14.42578125" style="7" customWidth="1"/>
    <col min="12034" max="12034" width="11.5703125" style="7" customWidth="1"/>
    <col min="12035" max="12035" width="11.7109375" style="7" customWidth="1"/>
    <col min="12036" max="12036" width="9.140625" style="7"/>
    <col min="12037" max="12037" width="13.140625" style="7" customWidth="1"/>
    <col min="12038" max="12288" width="9.140625" style="7"/>
    <col min="12289" max="12289" width="14.42578125" style="7" customWidth="1"/>
    <col min="12290" max="12290" width="11.5703125" style="7" customWidth="1"/>
    <col min="12291" max="12291" width="11.7109375" style="7" customWidth="1"/>
    <col min="12292" max="12292" width="9.140625" style="7"/>
    <col min="12293" max="12293" width="13.140625" style="7" customWidth="1"/>
    <col min="12294" max="12544" width="9.140625" style="7"/>
    <col min="12545" max="12545" width="14.42578125" style="7" customWidth="1"/>
    <col min="12546" max="12546" width="11.5703125" style="7" customWidth="1"/>
    <col min="12547" max="12547" width="11.7109375" style="7" customWidth="1"/>
    <col min="12548" max="12548" width="9.140625" style="7"/>
    <col min="12549" max="12549" width="13.140625" style="7" customWidth="1"/>
    <col min="12550" max="12800" width="9.140625" style="7"/>
    <col min="12801" max="12801" width="14.42578125" style="7" customWidth="1"/>
    <col min="12802" max="12802" width="11.5703125" style="7" customWidth="1"/>
    <col min="12803" max="12803" width="11.7109375" style="7" customWidth="1"/>
    <col min="12804" max="12804" width="9.140625" style="7"/>
    <col min="12805" max="12805" width="13.140625" style="7" customWidth="1"/>
    <col min="12806" max="13056" width="9.140625" style="7"/>
    <col min="13057" max="13057" width="14.42578125" style="7" customWidth="1"/>
    <col min="13058" max="13058" width="11.5703125" style="7" customWidth="1"/>
    <col min="13059" max="13059" width="11.7109375" style="7" customWidth="1"/>
    <col min="13060" max="13060" width="9.140625" style="7"/>
    <col min="13061" max="13061" width="13.140625" style="7" customWidth="1"/>
    <col min="13062" max="13312" width="9.140625" style="7"/>
    <col min="13313" max="13313" width="14.42578125" style="7" customWidth="1"/>
    <col min="13314" max="13314" width="11.5703125" style="7" customWidth="1"/>
    <col min="13315" max="13315" width="11.7109375" style="7" customWidth="1"/>
    <col min="13316" max="13316" width="9.140625" style="7"/>
    <col min="13317" max="13317" width="13.140625" style="7" customWidth="1"/>
    <col min="13318" max="13568" width="9.140625" style="7"/>
    <col min="13569" max="13569" width="14.42578125" style="7" customWidth="1"/>
    <col min="13570" max="13570" width="11.5703125" style="7" customWidth="1"/>
    <col min="13571" max="13571" width="11.7109375" style="7" customWidth="1"/>
    <col min="13572" max="13572" width="9.140625" style="7"/>
    <col min="13573" max="13573" width="13.140625" style="7" customWidth="1"/>
    <col min="13574" max="13824" width="9.140625" style="7"/>
    <col min="13825" max="13825" width="14.42578125" style="7" customWidth="1"/>
    <col min="13826" max="13826" width="11.5703125" style="7" customWidth="1"/>
    <col min="13827" max="13827" width="11.7109375" style="7" customWidth="1"/>
    <col min="13828" max="13828" width="9.140625" style="7"/>
    <col min="13829" max="13829" width="13.140625" style="7" customWidth="1"/>
    <col min="13830" max="14080" width="9.140625" style="7"/>
    <col min="14081" max="14081" width="14.42578125" style="7" customWidth="1"/>
    <col min="14082" max="14082" width="11.5703125" style="7" customWidth="1"/>
    <col min="14083" max="14083" width="11.7109375" style="7" customWidth="1"/>
    <col min="14084" max="14084" width="9.140625" style="7"/>
    <col min="14085" max="14085" width="13.140625" style="7" customWidth="1"/>
    <col min="14086" max="14336" width="9.140625" style="7"/>
    <col min="14337" max="14337" width="14.42578125" style="7" customWidth="1"/>
    <col min="14338" max="14338" width="11.5703125" style="7" customWidth="1"/>
    <col min="14339" max="14339" width="11.7109375" style="7" customWidth="1"/>
    <col min="14340" max="14340" width="9.140625" style="7"/>
    <col min="14341" max="14341" width="13.140625" style="7" customWidth="1"/>
    <col min="14342" max="14592" width="9.140625" style="7"/>
    <col min="14593" max="14593" width="14.42578125" style="7" customWidth="1"/>
    <col min="14594" max="14594" width="11.5703125" style="7" customWidth="1"/>
    <col min="14595" max="14595" width="11.7109375" style="7" customWidth="1"/>
    <col min="14596" max="14596" width="9.140625" style="7"/>
    <col min="14597" max="14597" width="13.140625" style="7" customWidth="1"/>
    <col min="14598" max="14848" width="9.140625" style="7"/>
    <col min="14849" max="14849" width="14.42578125" style="7" customWidth="1"/>
    <col min="14850" max="14850" width="11.5703125" style="7" customWidth="1"/>
    <col min="14851" max="14851" width="11.7109375" style="7" customWidth="1"/>
    <col min="14852" max="14852" width="9.140625" style="7"/>
    <col min="14853" max="14853" width="13.140625" style="7" customWidth="1"/>
    <col min="14854" max="15104" width="9.140625" style="7"/>
    <col min="15105" max="15105" width="14.42578125" style="7" customWidth="1"/>
    <col min="15106" max="15106" width="11.5703125" style="7" customWidth="1"/>
    <col min="15107" max="15107" width="11.7109375" style="7" customWidth="1"/>
    <col min="15108" max="15108" width="9.140625" style="7"/>
    <col min="15109" max="15109" width="13.140625" style="7" customWidth="1"/>
    <col min="15110" max="15360" width="9.140625" style="7"/>
    <col min="15361" max="15361" width="14.42578125" style="7" customWidth="1"/>
    <col min="15362" max="15362" width="11.5703125" style="7" customWidth="1"/>
    <col min="15363" max="15363" width="11.7109375" style="7" customWidth="1"/>
    <col min="15364" max="15364" width="9.140625" style="7"/>
    <col min="15365" max="15365" width="13.140625" style="7" customWidth="1"/>
    <col min="15366" max="15616" width="9.140625" style="7"/>
    <col min="15617" max="15617" width="14.42578125" style="7" customWidth="1"/>
    <col min="15618" max="15618" width="11.5703125" style="7" customWidth="1"/>
    <col min="15619" max="15619" width="11.7109375" style="7" customWidth="1"/>
    <col min="15620" max="15620" width="9.140625" style="7"/>
    <col min="15621" max="15621" width="13.140625" style="7" customWidth="1"/>
    <col min="15622" max="15872" width="9.140625" style="7"/>
    <col min="15873" max="15873" width="14.42578125" style="7" customWidth="1"/>
    <col min="15874" max="15874" width="11.5703125" style="7" customWidth="1"/>
    <col min="15875" max="15875" width="11.7109375" style="7" customWidth="1"/>
    <col min="15876" max="15876" width="9.140625" style="7"/>
    <col min="15877" max="15877" width="13.140625" style="7" customWidth="1"/>
    <col min="15878" max="16128" width="9.140625" style="7"/>
    <col min="16129" max="16129" width="14.42578125" style="7" customWidth="1"/>
    <col min="16130" max="16130" width="11.5703125" style="7" customWidth="1"/>
    <col min="16131" max="16131" width="11.7109375" style="7" customWidth="1"/>
    <col min="16132" max="16132" width="9.140625" style="7"/>
    <col min="16133" max="16133" width="13.140625" style="7" customWidth="1"/>
    <col min="16134" max="16384" width="9.140625" style="7"/>
  </cols>
  <sheetData>
    <row r="1" spans="1:5" ht="17.25" thickBot="1">
      <c r="A1" s="151" t="s">
        <v>133</v>
      </c>
      <c r="B1" s="151"/>
      <c r="C1" s="151"/>
      <c r="D1" s="151"/>
      <c r="E1" s="151"/>
    </row>
    <row r="2" spans="1:5" ht="33.75" thickBot="1">
      <c r="A2" s="1" t="s">
        <v>134</v>
      </c>
      <c r="B2" s="2" t="s">
        <v>135</v>
      </c>
      <c r="C2" s="2" t="s">
        <v>136</v>
      </c>
      <c r="D2" s="2" t="s">
        <v>137</v>
      </c>
      <c r="E2" s="104" t="s">
        <v>138</v>
      </c>
    </row>
    <row r="3" spans="1:5">
      <c r="A3" s="41" t="s">
        <v>142</v>
      </c>
      <c r="B3" s="105" t="s">
        <v>143</v>
      </c>
      <c r="C3" s="106">
        <v>2.6</v>
      </c>
      <c r="D3" s="93">
        <v>90</v>
      </c>
      <c r="E3" s="107">
        <f>C3*D3</f>
        <v>234</v>
      </c>
    </row>
    <row r="4" spans="1:5">
      <c r="A4" s="42" t="s">
        <v>142</v>
      </c>
      <c r="B4" s="108" t="s">
        <v>143</v>
      </c>
      <c r="C4" s="109">
        <v>2.5</v>
      </c>
      <c r="D4" s="62">
        <v>80</v>
      </c>
      <c r="E4" s="110">
        <f>C4*D4</f>
        <v>200</v>
      </c>
    </row>
    <row r="5" spans="1:5">
      <c r="A5" s="42" t="s">
        <v>142</v>
      </c>
      <c r="B5" s="108" t="s">
        <v>143</v>
      </c>
      <c r="C5" s="109">
        <v>2.2999999999999998</v>
      </c>
      <c r="D5" s="62">
        <v>100</v>
      </c>
      <c r="E5" s="110">
        <f>C5*D5</f>
        <v>229.99999999999997</v>
      </c>
    </row>
    <row r="6" spans="1:5" hidden="1">
      <c r="A6" s="42" t="s">
        <v>146</v>
      </c>
      <c r="B6" s="108" t="s">
        <v>143</v>
      </c>
      <c r="C6" s="109">
        <v>1.9</v>
      </c>
      <c r="D6" s="62">
        <v>50</v>
      </c>
      <c r="E6" s="110">
        <f>C6*D6</f>
        <v>95</v>
      </c>
    </row>
    <row r="7" spans="1:5" hidden="1">
      <c r="A7" s="42" t="s">
        <v>146</v>
      </c>
      <c r="B7" s="108" t="s">
        <v>143</v>
      </c>
      <c r="C7" s="109">
        <v>1.5</v>
      </c>
      <c r="D7" s="62">
        <v>30</v>
      </c>
      <c r="E7" s="110">
        <f>C7*D7</f>
        <v>45</v>
      </c>
    </row>
    <row r="8" spans="1:5">
      <c r="A8" s="42" t="s">
        <v>144</v>
      </c>
      <c r="B8" s="108" t="s">
        <v>143</v>
      </c>
      <c r="C8" s="109">
        <v>1.2</v>
      </c>
      <c r="D8" s="62">
        <v>100</v>
      </c>
      <c r="E8" s="110">
        <f>C8*D8</f>
        <v>120</v>
      </c>
    </row>
    <row r="9" spans="1:5" hidden="1">
      <c r="A9" s="42" t="s">
        <v>147</v>
      </c>
      <c r="B9" s="108" t="s">
        <v>140</v>
      </c>
      <c r="C9" s="109">
        <v>1.1499999999999999</v>
      </c>
      <c r="D9" s="62">
        <v>20</v>
      </c>
      <c r="E9" s="110">
        <f>C9*D9</f>
        <v>23</v>
      </c>
    </row>
    <row r="10" spans="1:5" hidden="1">
      <c r="A10" s="42" t="s">
        <v>141</v>
      </c>
      <c r="B10" s="108" t="s">
        <v>140</v>
      </c>
      <c r="C10" s="109">
        <v>1.1000000000000001</v>
      </c>
      <c r="D10" s="62">
        <v>100</v>
      </c>
      <c r="E10" s="110">
        <f>C10*D10</f>
        <v>110.00000000000001</v>
      </c>
    </row>
    <row r="11" spans="1:5" hidden="1">
      <c r="A11" s="42" t="s">
        <v>147</v>
      </c>
      <c r="B11" s="108" t="s">
        <v>140</v>
      </c>
      <c r="C11" s="109">
        <v>1</v>
      </c>
      <c r="D11" s="62">
        <v>10</v>
      </c>
      <c r="E11" s="110">
        <f>C11*D11</f>
        <v>10</v>
      </c>
    </row>
    <row r="12" spans="1:5" hidden="1">
      <c r="A12" s="42" t="s">
        <v>141</v>
      </c>
      <c r="B12" s="108" t="s">
        <v>140</v>
      </c>
      <c r="C12" s="109">
        <v>0.9</v>
      </c>
      <c r="D12" s="62">
        <v>120</v>
      </c>
      <c r="E12" s="110">
        <f>C12*D12</f>
        <v>108</v>
      </c>
    </row>
    <row r="13" spans="1:5">
      <c r="A13" s="42" t="s">
        <v>144</v>
      </c>
      <c r="B13" s="108" t="s">
        <v>143</v>
      </c>
      <c r="C13" s="109">
        <v>0.9</v>
      </c>
      <c r="D13" s="62">
        <v>60</v>
      </c>
      <c r="E13" s="110">
        <f>C13*D13</f>
        <v>54</v>
      </c>
    </row>
    <row r="14" spans="1:5" hidden="1">
      <c r="A14" s="42" t="s">
        <v>139</v>
      </c>
      <c r="B14" s="108" t="s">
        <v>140</v>
      </c>
      <c r="C14" s="109">
        <v>0.71</v>
      </c>
      <c r="D14" s="62">
        <v>500</v>
      </c>
      <c r="E14" s="110">
        <f>C14*D14</f>
        <v>355</v>
      </c>
    </row>
    <row r="15" spans="1:5" hidden="1">
      <c r="A15" s="42" t="s">
        <v>139</v>
      </c>
      <c r="B15" s="108" t="s">
        <v>140</v>
      </c>
      <c r="C15" s="109">
        <v>0.69</v>
      </c>
      <c r="D15" s="62">
        <v>100</v>
      </c>
      <c r="E15" s="110">
        <f>C15*D15</f>
        <v>69</v>
      </c>
    </row>
    <row r="16" spans="1:5" hidden="1">
      <c r="A16" s="42" t="s">
        <v>145</v>
      </c>
      <c r="B16" s="108" t="s">
        <v>140</v>
      </c>
      <c r="C16" s="109">
        <v>0.65</v>
      </c>
      <c r="D16" s="62">
        <v>50</v>
      </c>
      <c r="E16" s="110">
        <f>C16*D16</f>
        <v>32.5</v>
      </c>
    </row>
    <row r="17" spans="1:5" ht="17.25" hidden="1" thickBot="1">
      <c r="A17" s="111" t="s">
        <v>141</v>
      </c>
      <c r="B17" s="112" t="s">
        <v>140</v>
      </c>
      <c r="C17" s="113">
        <v>0.59</v>
      </c>
      <c r="D17" s="149">
        <v>120</v>
      </c>
      <c r="E17" s="114">
        <f>C17*D17</f>
        <v>70.8</v>
      </c>
    </row>
    <row r="18" spans="1:5" hidden="1">
      <c r="C18" s="115"/>
      <c r="D18" s="116" t="s">
        <v>5</v>
      </c>
      <c r="E18" s="117">
        <f>SUM(E3:E17)</f>
        <v>1756.3</v>
      </c>
    </row>
    <row r="20" spans="1:5">
      <c r="B20" s="131" t="s">
        <v>168</v>
      </c>
    </row>
    <row r="21" spans="1:5">
      <c r="B21" s="131" t="s">
        <v>169</v>
      </c>
    </row>
    <row r="22" spans="1:5">
      <c r="B22" s="132" t="s">
        <v>170</v>
      </c>
    </row>
    <row r="23" spans="1:5">
      <c r="B23" s="131" t="s">
        <v>165</v>
      </c>
    </row>
    <row r="24" spans="1:5">
      <c r="B24" s="132" t="s">
        <v>171</v>
      </c>
    </row>
  </sheetData>
  <autoFilter ref="A2:E18" xr:uid="{A3221589-E722-46D7-B21D-BE5B2E2AD915}">
    <filterColumn colId="1">
      <filters>
        <filter val="Vaisiai"/>
      </filters>
    </filterColumn>
    <filterColumn colId="3">
      <customFilters>
        <customFilter operator="greaterThan" val="50"/>
      </customFilters>
    </filterColumn>
    <sortState xmlns:xlrd2="http://schemas.microsoft.com/office/spreadsheetml/2017/richdata2" ref="A3:E18">
      <sortCondition descending="1" ref="C2:C18"/>
    </sortState>
  </autoFilter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16"/>
  <sheetViews>
    <sheetView zoomScale="115" zoomScaleNormal="115" workbookViewId="0">
      <selection activeCell="B14" sqref="B14"/>
    </sheetView>
  </sheetViews>
  <sheetFormatPr defaultRowHeight="15"/>
  <cols>
    <col min="1" max="1" width="15.5703125" customWidth="1"/>
    <col min="2" max="2" width="14.42578125" customWidth="1"/>
    <col min="3" max="3" width="11.28515625" customWidth="1"/>
    <col min="4" max="4" width="11.42578125" customWidth="1"/>
    <col min="257" max="257" width="15.5703125" customWidth="1"/>
    <col min="258" max="258" width="14.42578125" customWidth="1"/>
    <col min="259" max="259" width="11.28515625" customWidth="1"/>
    <col min="260" max="260" width="11.42578125" customWidth="1"/>
    <col min="513" max="513" width="15.5703125" customWidth="1"/>
    <col min="514" max="514" width="14.42578125" customWidth="1"/>
    <col min="515" max="515" width="11.28515625" customWidth="1"/>
    <col min="516" max="516" width="11.42578125" customWidth="1"/>
    <col min="769" max="769" width="15.5703125" customWidth="1"/>
    <col min="770" max="770" width="14.42578125" customWidth="1"/>
    <col min="771" max="771" width="11.28515625" customWidth="1"/>
    <col min="772" max="772" width="11.42578125" customWidth="1"/>
    <col min="1025" max="1025" width="15.5703125" customWidth="1"/>
    <col min="1026" max="1026" width="14.42578125" customWidth="1"/>
    <col min="1027" max="1027" width="11.28515625" customWidth="1"/>
    <col min="1028" max="1028" width="11.42578125" customWidth="1"/>
    <col min="1281" max="1281" width="15.5703125" customWidth="1"/>
    <col min="1282" max="1282" width="14.42578125" customWidth="1"/>
    <col min="1283" max="1283" width="11.28515625" customWidth="1"/>
    <col min="1284" max="1284" width="11.42578125" customWidth="1"/>
    <col min="1537" max="1537" width="15.5703125" customWidth="1"/>
    <col min="1538" max="1538" width="14.42578125" customWidth="1"/>
    <col min="1539" max="1539" width="11.28515625" customWidth="1"/>
    <col min="1540" max="1540" width="11.42578125" customWidth="1"/>
    <col min="1793" max="1793" width="15.5703125" customWidth="1"/>
    <col min="1794" max="1794" width="14.42578125" customWidth="1"/>
    <col min="1795" max="1795" width="11.28515625" customWidth="1"/>
    <col min="1796" max="1796" width="11.42578125" customWidth="1"/>
    <col min="2049" max="2049" width="15.5703125" customWidth="1"/>
    <col min="2050" max="2050" width="14.42578125" customWidth="1"/>
    <col min="2051" max="2051" width="11.28515625" customWidth="1"/>
    <col min="2052" max="2052" width="11.42578125" customWidth="1"/>
    <col min="2305" max="2305" width="15.5703125" customWidth="1"/>
    <col min="2306" max="2306" width="14.42578125" customWidth="1"/>
    <col min="2307" max="2307" width="11.28515625" customWidth="1"/>
    <col min="2308" max="2308" width="11.42578125" customWidth="1"/>
    <col min="2561" max="2561" width="15.5703125" customWidth="1"/>
    <col min="2562" max="2562" width="14.42578125" customWidth="1"/>
    <col min="2563" max="2563" width="11.28515625" customWidth="1"/>
    <col min="2564" max="2564" width="11.42578125" customWidth="1"/>
    <col min="2817" max="2817" width="15.5703125" customWidth="1"/>
    <col min="2818" max="2818" width="14.42578125" customWidth="1"/>
    <col min="2819" max="2819" width="11.28515625" customWidth="1"/>
    <col min="2820" max="2820" width="11.42578125" customWidth="1"/>
    <col min="3073" max="3073" width="15.5703125" customWidth="1"/>
    <col min="3074" max="3074" width="14.42578125" customWidth="1"/>
    <col min="3075" max="3075" width="11.28515625" customWidth="1"/>
    <col min="3076" max="3076" width="11.42578125" customWidth="1"/>
    <col min="3329" max="3329" width="15.5703125" customWidth="1"/>
    <col min="3330" max="3330" width="14.42578125" customWidth="1"/>
    <col min="3331" max="3331" width="11.28515625" customWidth="1"/>
    <col min="3332" max="3332" width="11.42578125" customWidth="1"/>
    <col min="3585" max="3585" width="15.5703125" customWidth="1"/>
    <col min="3586" max="3586" width="14.42578125" customWidth="1"/>
    <col min="3587" max="3587" width="11.28515625" customWidth="1"/>
    <col min="3588" max="3588" width="11.42578125" customWidth="1"/>
    <col min="3841" max="3841" width="15.5703125" customWidth="1"/>
    <col min="3842" max="3842" width="14.42578125" customWidth="1"/>
    <col min="3843" max="3843" width="11.28515625" customWidth="1"/>
    <col min="3844" max="3844" width="11.42578125" customWidth="1"/>
    <col min="4097" max="4097" width="15.5703125" customWidth="1"/>
    <col min="4098" max="4098" width="14.42578125" customWidth="1"/>
    <col min="4099" max="4099" width="11.28515625" customWidth="1"/>
    <col min="4100" max="4100" width="11.42578125" customWidth="1"/>
    <col min="4353" max="4353" width="15.5703125" customWidth="1"/>
    <col min="4354" max="4354" width="14.42578125" customWidth="1"/>
    <col min="4355" max="4355" width="11.28515625" customWidth="1"/>
    <col min="4356" max="4356" width="11.42578125" customWidth="1"/>
    <col min="4609" max="4609" width="15.5703125" customWidth="1"/>
    <col min="4610" max="4610" width="14.42578125" customWidth="1"/>
    <col min="4611" max="4611" width="11.28515625" customWidth="1"/>
    <col min="4612" max="4612" width="11.42578125" customWidth="1"/>
    <col min="4865" max="4865" width="15.5703125" customWidth="1"/>
    <col min="4866" max="4866" width="14.42578125" customWidth="1"/>
    <col min="4867" max="4867" width="11.28515625" customWidth="1"/>
    <col min="4868" max="4868" width="11.42578125" customWidth="1"/>
    <col min="5121" max="5121" width="15.5703125" customWidth="1"/>
    <col min="5122" max="5122" width="14.42578125" customWidth="1"/>
    <col min="5123" max="5123" width="11.28515625" customWidth="1"/>
    <col min="5124" max="5124" width="11.42578125" customWidth="1"/>
    <col min="5377" max="5377" width="15.5703125" customWidth="1"/>
    <col min="5378" max="5378" width="14.42578125" customWidth="1"/>
    <col min="5379" max="5379" width="11.28515625" customWidth="1"/>
    <col min="5380" max="5380" width="11.42578125" customWidth="1"/>
    <col min="5633" max="5633" width="15.5703125" customWidth="1"/>
    <col min="5634" max="5634" width="14.42578125" customWidth="1"/>
    <col min="5635" max="5635" width="11.28515625" customWidth="1"/>
    <col min="5636" max="5636" width="11.42578125" customWidth="1"/>
    <col min="5889" max="5889" width="15.5703125" customWidth="1"/>
    <col min="5890" max="5890" width="14.42578125" customWidth="1"/>
    <col min="5891" max="5891" width="11.28515625" customWidth="1"/>
    <col min="5892" max="5892" width="11.42578125" customWidth="1"/>
    <col min="6145" max="6145" width="15.5703125" customWidth="1"/>
    <col min="6146" max="6146" width="14.42578125" customWidth="1"/>
    <col min="6147" max="6147" width="11.28515625" customWidth="1"/>
    <col min="6148" max="6148" width="11.42578125" customWidth="1"/>
    <col min="6401" max="6401" width="15.5703125" customWidth="1"/>
    <col min="6402" max="6402" width="14.42578125" customWidth="1"/>
    <col min="6403" max="6403" width="11.28515625" customWidth="1"/>
    <col min="6404" max="6404" width="11.42578125" customWidth="1"/>
    <col min="6657" max="6657" width="15.5703125" customWidth="1"/>
    <col min="6658" max="6658" width="14.42578125" customWidth="1"/>
    <col min="6659" max="6659" width="11.28515625" customWidth="1"/>
    <col min="6660" max="6660" width="11.42578125" customWidth="1"/>
    <col min="6913" max="6913" width="15.5703125" customWidth="1"/>
    <col min="6914" max="6914" width="14.42578125" customWidth="1"/>
    <col min="6915" max="6915" width="11.28515625" customWidth="1"/>
    <col min="6916" max="6916" width="11.42578125" customWidth="1"/>
    <col min="7169" max="7169" width="15.5703125" customWidth="1"/>
    <col min="7170" max="7170" width="14.42578125" customWidth="1"/>
    <col min="7171" max="7171" width="11.28515625" customWidth="1"/>
    <col min="7172" max="7172" width="11.42578125" customWidth="1"/>
    <col min="7425" max="7425" width="15.5703125" customWidth="1"/>
    <col min="7426" max="7426" width="14.42578125" customWidth="1"/>
    <col min="7427" max="7427" width="11.28515625" customWidth="1"/>
    <col min="7428" max="7428" width="11.42578125" customWidth="1"/>
    <col min="7681" max="7681" width="15.5703125" customWidth="1"/>
    <col min="7682" max="7682" width="14.42578125" customWidth="1"/>
    <col min="7683" max="7683" width="11.28515625" customWidth="1"/>
    <col min="7684" max="7684" width="11.42578125" customWidth="1"/>
    <col min="7937" max="7937" width="15.5703125" customWidth="1"/>
    <col min="7938" max="7938" width="14.42578125" customWidth="1"/>
    <col min="7939" max="7939" width="11.28515625" customWidth="1"/>
    <col min="7940" max="7940" width="11.42578125" customWidth="1"/>
    <col min="8193" max="8193" width="15.5703125" customWidth="1"/>
    <col min="8194" max="8194" width="14.42578125" customWidth="1"/>
    <col min="8195" max="8195" width="11.28515625" customWidth="1"/>
    <col min="8196" max="8196" width="11.42578125" customWidth="1"/>
    <col min="8449" max="8449" width="15.5703125" customWidth="1"/>
    <col min="8450" max="8450" width="14.42578125" customWidth="1"/>
    <col min="8451" max="8451" width="11.28515625" customWidth="1"/>
    <col min="8452" max="8452" width="11.42578125" customWidth="1"/>
    <col min="8705" max="8705" width="15.5703125" customWidth="1"/>
    <col min="8706" max="8706" width="14.42578125" customWidth="1"/>
    <col min="8707" max="8707" width="11.28515625" customWidth="1"/>
    <col min="8708" max="8708" width="11.42578125" customWidth="1"/>
    <col min="8961" max="8961" width="15.5703125" customWidth="1"/>
    <col min="8962" max="8962" width="14.42578125" customWidth="1"/>
    <col min="8963" max="8963" width="11.28515625" customWidth="1"/>
    <col min="8964" max="8964" width="11.42578125" customWidth="1"/>
    <col min="9217" max="9217" width="15.5703125" customWidth="1"/>
    <col min="9218" max="9218" width="14.42578125" customWidth="1"/>
    <col min="9219" max="9219" width="11.28515625" customWidth="1"/>
    <col min="9220" max="9220" width="11.42578125" customWidth="1"/>
    <col min="9473" max="9473" width="15.5703125" customWidth="1"/>
    <col min="9474" max="9474" width="14.42578125" customWidth="1"/>
    <col min="9475" max="9475" width="11.28515625" customWidth="1"/>
    <col min="9476" max="9476" width="11.42578125" customWidth="1"/>
    <col min="9729" max="9729" width="15.5703125" customWidth="1"/>
    <col min="9730" max="9730" width="14.42578125" customWidth="1"/>
    <col min="9731" max="9731" width="11.28515625" customWidth="1"/>
    <col min="9732" max="9732" width="11.42578125" customWidth="1"/>
    <col min="9985" max="9985" width="15.5703125" customWidth="1"/>
    <col min="9986" max="9986" width="14.42578125" customWidth="1"/>
    <col min="9987" max="9987" width="11.28515625" customWidth="1"/>
    <col min="9988" max="9988" width="11.42578125" customWidth="1"/>
    <col min="10241" max="10241" width="15.5703125" customWidth="1"/>
    <col min="10242" max="10242" width="14.42578125" customWidth="1"/>
    <col min="10243" max="10243" width="11.28515625" customWidth="1"/>
    <col min="10244" max="10244" width="11.42578125" customWidth="1"/>
    <col min="10497" max="10497" width="15.5703125" customWidth="1"/>
    <col min="10498" max="10498" width="14.42578125" customWidth="1"/>
    <col min="10499" max="10499" width="11.28515625" customWidth="1"/>
    <col min="10500" max="10500" width="11.42578125" customWidth="1"/>
    <col min="10753" max="10753" width="15.5703125" customWidth="1"/>
    <col min="10754" max="10754" width="14.42578125" customWidth="1"/>
    <col min="10755" max="10755" width="11.28515625" customWidth="1"/>
    <col min="10756" max="10756" width="11.42578125" customWidth="1"/>
    <col min="11009" max="11009" width="15.5703125" customWidth="1"/>
    <col min="11010" max="11010" width="14.42578125" customWidth="1"/>
    <col min="11011" max="11011" width="11.28515625" customWidth="1"/>
    <col min="11012" max="11012" width="11.42578125" customWidth="1"/>
    <col min="11265" max="11265" width="15.5703125" customWidth="1"/>
    <col min="11266" max="11266" width="14.42578125" customWidth="1"/>
    <col min="11267" max="11267" width="11.28515625" customWidth="1"/>
    <col min="11268" max="11268" width="11.42578125" customWidth="1"/>
    <col min="11521" max="11521" width="15.5703125" customWidth="1"/>
    <col min="11522" max="11522" width="14.42578125" customWidth="1"/>
    <col min="11523" max="11523" width="11.28515625" customWidth="1"/>
    <col min="11524" max="11524" width="11.42578125" customWidth="1"/>
    <col min="11777" max="11777" width="15.5703125" customWidth="1"/>
    <col min="11778" max="11778" width="14.42578125" customWidth="1"/>
    <col min="11779" max="11779" width="11.28515625" customWidth="1"/>
    <col min="11780" max="11780" width="11.42578125" customWidth="1"/>
    <col min="12033" max="12033" width="15.5703125" customWidth="1"/>
    <col min="12034" max="12034" width="14.42578125" customWidth="1"/>
    <col min="12035" max="12035" width="11.28515625" customWidth="1"/>
    <col min="12036" max="12036" width="11.42578125" customWidth="1"/>
    <col min="12289" max="12289" width="15.5703125" customWidth="1"/>
    <col min="12290" max="12290" width="14.42578125" customWidth="1"/>
    <col min="12291" max="12291" width="11.28515625" customWidth="1"/>
    <col min="12292" max="12292" width="11.42578125" customWidth="1"/>
    <col min="12545" max="12545" width="15.5703125" customWidth="1"/>
    <col min="12546" max="12546" width="14.42578125" customWidth="1"/>
    <col min="12547" max="12547" width="11.28515625" customWidth="1"/>
    <col min="12548" max="12548" width="11.42578125" customWidth="1"/>
    <col min="12801" max="12801" width="15.5703125" customWidth="1"/>
    <col min="12802" max="12802" width="14.42578125" customWidth="1"/>
    <col min="12803" max="12803" width="11.28515625" customWidth="1"/>
    <col min="12804" max="12804" width="11.42578125" customWidth="1"/>
    <col min="13057" max="13057" width="15.5703125" customWidth="1"/>
    <col min="13058" max="13058" width="14.42578125" customWidth="1"/>
    <col min="13059" max="13059" width="11.28515625" customWidth="1"/>
    <col min="13060" max="13060" width="11.42578125" customWidth="1"/>
    <col min="13313" max="13313" width="15.5703125" customWidth="1"/>
    <col min="13314" max="13314" width="14.42578125" customWidth="1"/>
    <col min="13315" max="13315" width="11.28515625" customWidth="1"/>
    <col min="13316" max="13316" width="11.42578125" customWidth="1"/>
    <col min="13569" max="13569" width="15.5703125" customWidth="1"/>
    <col min="13570" max="13570" width="14.42578125" customWidth="1"/>
    <col min="13571" max="13571" width="11.28515625" customWidth="1"/>
    <col min="13572" max="13572" width="11.42578125" customWidth="1"/>
    <col min="13825" max="13825" width="15.5703125" customWidth="1"/>
    <col min="13826" max="13826" width="14.42578125" customWidth="1"/>
    <col min="13827" max="13827" width="11.28515625" customWidth="1"/>
    <col min="13828" max="13828" width="11.42578125" customWidth="1"/>
    <col min="14081" max="14081" width="15.5703125" customWidth="1"/>
    <col min="14082" max="14082" width="14.42578125" customWidth="1"/>
    <col min="14083" max="14083" width="11.28515625" customWidth="1"/>
    <col min="14084" max="14084" width="11.42578125" customWidth="1"/>
    <col min="14337" max="14337" width="15.5703125" customWidth="1"/>
    <col min="14338" max="14338" width="14.42578125" customWidth="1"/>
    <col min="14339" max="14339" width="11.28515625" customWidth="1"/>
    <col min="14340" max="14340" width="11.42578125" customWidth="1"/>
    <col min="14593" max="14593" width="15.5703125" customWidth="1"/>
    <col min="14594" max="14594" width="14.42578125" customWidth="1"/>
    <col min="14595" max="14595" width="11.28515625" customWidth="1"/>
    <col min="14596" max="14596" width="11.42578125" customWidth="1"/>
    <col min="14849" max="14849" width="15.5703125" customWidth="1"/>
    <col min="14850" max="14850" width="14.42578125" customWidth="1"/>
    <col min="14851" max="14851" width="11.28515625" customWidth="1"/>
    <col min="14852" max="14852" width="11.42578125" customWidth="1"/>
    <col min="15105" max="15105" width="15.5703125" customWidth="1"/>
    <col min="15106" max="15106" width="14.42578125" customWidth="1"/>
    <col min="15107" max="15107" width="11.28515625" customWidth="1"/>
    <col min="15108" max="15108" width="11.42578125" customWidth="1"/>
    <col min="15361" max="15361" width="15.5703125" customWidth="1"/>
    <col min="15362" max="15362" width="14.42578125" customWidth="1"/>
    <col min="15363" max="15363" width="11.28515625" customWidth="1"/>
    <col min="15364" max="15364" width="11.42578125" customWidth="1"/>
    <col min="15617" max="15617" width="15.5703125" customWidth="1"/>
    <col min="15618" max="15618" width="14.42578125" customWidth="1"/>
    <col min="15619" max="15619" width="11.28515625" customWidth="1"/>
    <col min="15620" max="15620" width="11.42578125" customWidth="1"/>
    <col min="15873" max="15873" width="15.5703125" customWidth="1"/>
    <col min="15874" max="15874" width="14.42578125" customWidth="1"/>
    <col min="15875" max="15875" width="11.28515625" customWidth="1"/>
    <col min="15876" max="15876" width="11.42578125" customWidth="1"/>
    <col min="16129" max="16129" width="15.5703125" customWidth="1"/>
    <col min="16130" max="16130" width="14.42578125" customWidth="1"/>
    <col min="16131" max="16131" width="11.28515625" customWidth="1"/>
    <col min="16132" max="16132" width="11.42578125" customWidth="1"/>
  </cols>
  <sheetData>
    <row r="1" spans="1:4" s="118" customFormat="1" ht="15.75" thickBot="1">
      <c r="A1" s="152" t="s">
        <v>148</v>
      </c>
      <c r="B1" s="152"/>
      <c r="C1" s="152"/>
      <c r="D1" s="152"/>
    </row>
    <row r="2" spans="1:4" ht="35.25" thickBot="1">
      <c r="A2" s="89" t="s">
        <v>149</v>
      </c>
      <c r="B2" s="90" t="s">
        <v>150</v>
      </c>
      <c r="C2" s="90" t="s">
        <v>151</v>
      </c>
      <c r="D2" s="78" t="s">
        <v>152</v>
      </c>
    </row>
    <row r="3" spans="1:4" ht="16.5" hidden="1">
      <c r="A3" s="41" t="s">
        <v>153</v>
      </c>
      <c r="B3" s="93">
        <v>5</v>
      </c>
      <c r="C3" s="119">
        <v>5425</v>
      </c>
      <c r="D3" s="120">
        <v>155203</v>
      </c>
    </row>
    <row r="4" spans="1:4" ht="16.5">
      <c r="A4" s="42" t="s">
        <v>154</v>
      </c>
      <c r="B4" s="62">
        <v>8</v>
      </c>
      <c r="C4" s="121">
        <v>8089</v>
      </c>
      <c r="D4" s="122">
        <v>600363</v>
      </c>
    </row>
    <row r="5" spans="1:4" ht="16.5">
      <c r="A5" s="42" t="s">
        <v>155</v>
      </c>
      <c r="B5" s="62">
        <v>7</v>
      </c>
      <c r="C5" s="121">
        <v>5209</v>
      </c>
      <c r="D5" s="120">
        <v>335304</v>
      </c>
    </row>
    <row r="6" spans="1:4" ht="16.5" hidden="1">
      <c r="A6" s="42" t="s">
        <v>156</v>
      </c>
      <c r="B6" s="62">
        <v>5</v>
      </c>
      <c r="C6" s="121">
        <v>4463</v>
      </c>
      <c r="D6" s="120">
        <v>159447</v>
      </c>
    </row>
    <row r="7" spans="1:4" ht="16.5" hidden="1">
      <c r="A7" s="42" t="s">
        <v>157</v>
      </c>
      <c r="B7" s="62">
        <v>6</v>
      </c>
      <c r="C7" s="121">
        <v>7881</v>
      </c>
      <c r="D7" s="120">
        <v>246591</v>
      </c>
    </row>
    <row r="8" spans="1:4" ht="16.5">
      <c r="A8" s="42" t="s">
        <v>158</v>
      </c>
      <c r="B8" s="62">
        <v>7</v>
      </c>
      <c r="C8" s="121">
        <v>8540</v>
      </c>
      <c r="D8" s="120">
        <v>296305</v>
      </c>
    </row>
    <row r="9" spans="1:4" ht="16.5" hidden="1">
      <c r="A9" s="42" t="s">
        <v>159</v>
      </c>
      <c r="B9" s="62">
        <v>4</v>
      </c>
      <c r="C9" s="121">
        <v>4411</v>
      </c>
      <c r="D9" s="120">
        <v>108320</v>
      </c>
    </row>
    <row r="10" spans="1:4" ht="16.5" hidden="1">
      <c r="A10" s="42" t="s">
        <v>160</v>
      </c>
      <c r="B10" s="62">
        <v>4</v>
      </c>
      <c r="C10" s="121">
        <v>4350</v>
      </c>
      <c r="D10" s="120">
        <v>150111</v>
      </c>
    </row>
    <row r="11" spans="1:4" ht="16.5" hidden="1">
      <c r="A11" s="42" t="s">
        <v>161</v>
      </c>
      <c r="B11" s="62">
        <v>6</v>
      </c>
      <c r="C11" s="121">
        <v>7201</v>
      </c>
      <c r="D11" s="120">
        <v>149179</v>
      </c>
    </row>
    <row r="12" spans="1:4" ht="17.25" thickBot="1">
      <c r="A12" s="123" t="s">
        <v>162</v>
      </c>
      <c r="B12" s="124">
        <v>8</v>
      </c>
      <c r="C12" s="125">
        <v>9731</v>
      </c>
      <c r="D12" s="120">
        <v>806935</v>
      </c>
    </row>
    <row r="13" spans="1:4" ht="17.25" thickBot="1">
      <c r="A13" s="126" t="s">
        <v>163</v>
      </c>
      <c r="B13" s="127">
        <v>60</v>
      </c>
      <c r="C13" s="128">
        <v>65300</v>
      </c>
      <c r="D13" s="129">
        <f>SUM(D3:D12)</f>
        <v>3007758</v>
      </c>
    </row>
    <row r="14" spans="1:4">
      <c r="D14" s="130"/>
    </row>
    <row r="15" spans="1:4" ht="15.75">
      <c r="B15" s="131" t="s">
        <v>172</v>
      </c>
    </row>
    <row r="16" spans="1:4" ht="15.75">
      <c r="B16" s="131" t="s">
        <v>173</v>
      </c>
    </row>
  </sheetData>
  <autoFilter ref="B2:B13" xr:uid="{E239A91F-5525-4828-A69C-FE23DA64D42D}">
    <filterColumn colId="0">
      <customFilters>
        <customFilter operator="greaterThan" val="6"/>
      </customFilters>
    </filterColumn>
  </autoFilter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zoomScale="115" zoomScaleNormal="115" workbookViewId="0">
      <selection activeCell="F6" sqref="F6:F15"/>
    </sheetView>
  </sheetViews>
  <sheetFormatPr defaultRowHeight="16.5"/>
  <cols>
    <col min="1" max="1" width="6.85546875" style="7" customWidth="1"/>
    <col min="2" max="2" width="25.140625" style="7" customWidth="1"/>
    <col min="3" max="3" width="11.28515625" style="7" customWidth="1"/>
    <col min="4" max="4" width="12.42578125" style="7" customWidth="1"/>
    <col min="5" max="5" width="13" style="7" customWidth="1"/>
    <col min="6" max="6" width="14.5703125" style="7" customWidth="1"/>
    <col min="7" max="7" width="13.140625" style="7" bestFit="1" customWidth="1"/>
    <col min="8" max="256" width="9.140625" style="7"/>
    <col min="257" max="257" width="6.85546875" style="7" customWidth="1"/>
    <col min="258" max="258" width="25.140625" style="7" customWidth="1"/>
    <col min="259" max="259" width="11.28515625" style="7" customWidth="1"/>
    <col min="260" max="260" width="12.42578125" style="7" customWidth="1"/>
    <col min="261" max="261" width="13" style="7" customWidth="1"/>
    <col min="262" max="262" width="14.5703125" style="7" customWidth="1"/>
    <col min="263" max="263" width="13.140625" style="7" bestFit="1" customWidth="1"/>
    <col min="264" max="512" width="9.140625" style="7"/>
    <col min="513" max="513" width="6.85546875" style="7" customWidth="1"/>
    <col min="514" max="514" width="25.140625" style="7" customWidth="1"/>
    <col min="515" max="515" width="11.28515625" style="7" customWidth="1"/>
    <col min="516" max="516" width="12.42578125" style="7" customWidth="1"/>
    <col min="517" max="517" width="13" style="7" customWidth="1"/>
    <col min="518" max="518" width="14.5703125" style="7" customWidth="1"/>
    <col min="519" max="519" width="13.140625" style="7" bestFit="1" customWidth="1"/>
    <col min="520" max="768" width="9.140625" style="7"/>
    <col min="769" max="769" width="6.85546875" style="7" customWidth="1"/>
    <col min="770" max="770" width="25.140625" style="7" customWidth="1"/>
    <col min="771" max="771" width="11.28515625" style="7" customWidth="1"/>
    <col min="772" max="772" width="12.42578125" style="7" customWidth="1"/>
    <col min="773" max="773" width="13" style="7" customWidth="1"/>
    <col min="774" max="774" width="14.5703125" style="7" customWidth="1"/>
    <col min="775" max="775" width="13.140625" style="7" bestFit="1" customWidth="1"/>
    <col min="776" max="1024" width="9.140625" style="7"/>
    <col min="1025" max="1025" width="6.85546875" style="7" customWidth="1"/>
    <col min="1026" max="1026" width="25.140625" style="7" customWidth="1"/>
    <col min="1027" max="1027" width="11.28515625" style="7" customWidth="1"/>
    <col min="1028" max="1028" width="12.42578125" style="7" customWidth="1"/>
    <col min="1029" max="1029" width="13" style="7" customWidth="1"/>
    <col min="1030" max="1030" width="14.5703125" style="7" customWidth="1"/>
    <col min="1031" max="1031" width="13.140625" style="7" bestFit="1" customWidth="1"/>
    <col min="1032" max="1280" width="9.140625" style="7"/>
    <col min="1281" max="1281" width="6.85546875" style="7" customWidth="1"/>
    <col min="1282" max="1282" width="25.140625" style="7" customWidth="1"/>
    <col min="1283" max="1283" width="11.28515625" style="7" customWidth="1"/>
    <col min="1284" max="1284" width="12.42578125" style="7" customWidth="1"/>
    <col min="1285" max="1285" width="13" style="7" customWidth="1"/>
    <col min="1286" max="1286" width="14.5703125" style="7" customWidth="1"/>
    <col min="1287" max="1287" width="13.140625" style="7" bestFit="1" customWidth="1"/>
    <col min="1288" max="1536" width="9.140625" style="7"/>
    <col min="1537" max="1537" width="6.85546875" style="7" customWidth="1"/>
    <col min="1538" max="1538" width="25.140625" style="7" customWidth="1"/>
    <col min="1539" max="1539" width="11.28515625" style="7" customWidth="1"/>
    <col min="1540" max="1540" width="12.42578125" style="7" customWidth="1"/>
    <col min="1541" max="1541" width="13" style="7" customWidth="1"/>
    <col min="1542" max="1542" width="14.5703125" style="7" customWidth="1"/>
    <col min="1543" max="1543" width="13.140625" style="7" bestFit="1" customWidth="1"/>
    <col min="1544" max="1792" width="9.140625" style="7"/>
    <col min="1793" max="1793" width="6.85546875" style="7" customWidth="1"/>
    <col min="1794" max="1794" width="25.140625" style="7" customWidth="1"/>
    <col min="1795" max="1795" width="11.28515625" style="7" customWidth="1"/>
    <col min="1796" max="1796" width="12.42578125" style="7" customWidth="1"/>
    <col min="1797" max="1797" width="13" style="7" customWidth="1"/>
    <col min="1798" max="1798" width="14.5703125" style="7" customWidth="1"/>
    <col min="1799" max="1799" width="13.140625" style="7" bestFit="1" customWidth="1"/>
    <col min="1800" max="2048" width="9.140625" style="7"/>
    <col min="2049" max="2049" width="6.85546875" style="7" customWidth="1"/>
    <col min="2050" max="2050" width="25.140625" style="7" customWidth="1"/>
    <col min="2051" max="2051" width="11.28515625" style="7" customWidth="1"/>
    <col min="2052" max="2052" width="12.42578125" style="7" customWidth="1"/>
    <col min="2053" max="2053" width="13" style="7" customWidth="1"/>
    <col min="2054" max="2054" width="14.5703125" style="7" customWidth="1"/>
    <col min="2055" max="2055" width="13.140625" style="7" bestFit="1" customWidth="1"/>
    <col min="2056" max="2304" width="9.140625" style="7"/>
    <col min="2305" max="2305" width="6.85546875" style="7" customWidth="1"/>
    <col min="2306" max="2306" width="25.140625" style="7" customWidth="1"/>
    <col min="2307" max="2307" width="11.28515625" style="7" customWidth="1"/>
    <col min="2308" max="2308" width="12.42578125" style="7" customWidth="1"/>
    <col min="2309" max="2309" width="13" style="7" customWidth="1"/>
    <col min="2310" max="2310" width="14.5703125" style="7" customWidth="1"/>
    <col min="2311" max="2311" width="13.140625" style="7" bestFit="1" customWidth="1"/>
    <col min="2312" max="2560" width="9.140625" style="7"/>
    <col min="2561" max="2561" width="6.85546875" style="7" customWidth="1"/>
    <col min="2562" max="2562" width="25.140625" style="7" customWidth="1"/>
    <col min="2563" max="2563" width="11.28515625" style="7" customWidth="1"/>
    <col min="2564" max="2564" width="12.42578125" style="7" customWidth="1"/>
    <col min="2565" max="2565" width="13" style="7" customWidth="1"/>
    <col min="2566" max="2566" width="14.5703125" style="7" customWidth="1"/>
    <col min="2567" max="2567" width="13.140625" style="7" bestFit="1" customWidth="1"/>
    <col min="2568" max="2816" width="9.140625" style="7"/>
    <col min="2817" max="2817" width="6.85546875" style="7" customWidth="1"/>
    <col min="2818" max="2818" width="25.140625" style="7" customWidth="1"/>
    <col min="2819" max="2819" width="11.28515625" style="7" customWidth="1"/>
    <col min="2820" max="2820" width="12.42578125" style="7" customWidth="1"/>
    <col min="2821" max="2821" width="13" style="7" customWidth="1"/>
    <col min="2822" max="2822" width="14.5703125" style="7" customWidth="1"/>
    <col min="2823" max="2823" width="13.140625" style="7" bestFit="1" customWidth="1"/>
    <col min="2824" max="3072" width="9.140625" style="7"/>
    <col min="3073" max="3073" width="6.85546875" style="7" customWidth="1"/>
    <col min="3074" max="3074" width="25.140625" style="7" customWidth="1"/>
    <col min="3075" max="3075" width="11.28515625" style="7" customWidth="1"/>
    <col min="3076" max="3076" width="12.42578125" style="7" customWidth="1"/>
    <col min="3077" max="3077" width="13" style="7" customWidth="1"/>
    <col min="3078" max="3078" width="14.5703125" style="7" customWidth="1"/>
    <col min="3079" max="3079" width="13.140625" style="7" bestFit="1" customWidth="1"/>
    <col min="3080" max="3328" width="9.140625" style="7"/>
    <col min="3329" max="3329" width="6.85546875" style="7" customWidth="1"/>
    <col min="3330" max="3330" width="25.140625" style="7" customWidth="1"/>
    <col min="3331" max="3331" width="11.28515625" style="7" customWidth="1"/>
    <col min="3332" max="3332" width="12.42578125" style="7" customWidth="1"/>
    <col min="3333" max="3333" width="13" style="7" customWidth="1"/>
    <col min="3334" max="3334" width="14.5703125" style="7" customWidth="1"/>
    <col min="3335" max="3335" width="13.140625" style="7" bestFit="1" customWidth="1"/>
    <col min="3336" max="3584" width="9.140625" style="7"/>
    <col min="3585" max="3585" width="6.85546875" style="7" customWidth="1"/>
    <col min="3586" max="3586" width="25.140625" style="7" customWidth="1"/>
    <col min="3587" max="3587" width="11.28515625" style="7" customWidth="1"/>
    <col min="3588" max="3588" width="12.42578125" style="7" customWidth="1"/>
    <col min="3589" max="3589" width="13" style="7" customWidth="1"/>
    <col min="3590" max="3590" width="14.5703125" style="7" customWidth="1"/>
    <col min="3591" max="3591" width="13.140625" style="7" bestFit="1" customWidth="1"/>
    <col min="3592" max="3840" width="9.140625" style="7"/>
    <col min="3841" max="3841" width="6.85546875" style="7" customWidth="1"/>
    <col min="3842" max="3842" width="25.140625" style="7" customWidth="1"/>
    <col min="3843" max="3843" width="11.28515625" style="7" customWidth="1"/>
    <col min="3844" max="3844" width="12.42578125" style="7" customWidth="1"/>
    <col min="3845" max="3845" width="13" style="7" customWidth="1"/>
    <col min="3846" max="3846" width="14.5703125" style="7" customWidth="1"/>
    <col min="3847" max="3847" width="13.140625" style="7" bestFit="1" customWidth="1"/>
    <col min="3848" max="4096" width="9.140625" style="7"/>
    <col min="4097" max="4097" width="6.85546875" style="7" customWidth="1"/>
    <col min="4098" max="4098" width="25.140625" style="7" customWidth="1"/>
    <col min="4099" max="4099" width="11.28515625" style="7" customWidth="1"/>
    <col min="4100" max="4100" width="12.42578125" style="7" customWidth="1"/>
    <col min="4101" max="4101" width="13" style="7" customWidth="1"/>
    <col min="4102" max="4102" width="14.5703125" style="7" customWidth="1"/>
    <col min="4103" max="4103" width="13.140625" style="7" bestFit="1" customWidth="1"/>
    <col min="4104" max="4352" width="9.140625" style="7"/>
    <col min="4353" max="4353" width="6.85546875" style="7" customWidth="1"/>
    <col min="4354" max="4354" width="25.140625" style="7" customWidth="1"/>
    <col min="4355" max="4355" width="11.28515625" style="7" customWidth="1"/>
    <col min="4356" max="4356" width="12.42578125" style="7" customWidth="1"/>
    <col min="4357" max="4357" width="13" style="7" customWidth="1"/>
    <col min="4358" max="4358" width="14.5703125" style="7" customWidth="1"/>
    <col min="4359" max="4359" width="13.140625" style="7" bestFit="1" customWidth="1"/>
    <col min="4360" max="4608" width="9.140625" style="7"/>
    <col min="4609" max="4609" width="6.85546875" style="7" customWidth="1"/>
    <col min="4610" max="4610" width="25.140625" style="7" customWidth="1"/>
    <col min="4611" max="4611" width="11.28515625" style="7" customWidth="1"/>
    <col min="4612" max="4612" width="12.42578125" style="7" customWidth="1"/>
    <col min="4613" max="4613" width="13" style="7" customWidth="1"/>
    <col min="4614" max="4614" width="14.5703125" style="7" customWidth="1"/>
    <col min="4615" max="4615" width="13.140625" style="7" bestFit="1" customWidth="1"/>
    <col min="4616" max="4864" width="9.140625" style="7"/>
    <col min="4865" max="4865" width="6.85546875" style="7" customWidth="1"/>
    <col min="4866" max="4866" width="25.140625" style="7" customWidth="1"/>
    <col min="4867" max="4867" width="11.28515625" style="7" customWidth="1"/>
    <col min="4868" max="4868" width="12.42578125" style="7" customWidth="1"/>
    <col min="4869" max="4869" width="13" style="7" customWidth="1"/>
    <col min="4870" max="4870" width="14.5703125" style="7" customWidth="1"/>
    <col min="4871" max="4871" width="13.140625" style="7" bestFit="1" customWidth="1"/>
    <col min="4872" max="5120" width="9.140625" style="7"/>
    <col min="5121" max="5121" width="6.85546875" style="7" customWidth="1"/>
    <col min="5122" max="5122" width="25.140625" style="7" customWidth="1"/>
    <col min="5123" max="5123" width="11.28515625" style="7" customWidth="1"/>
    <col min="5124" max="5124" width="12.42578125" style="7" customWidth="1"/>
    <col min="5125" max="5125" width="13" style="7" customWidth="1"/>
    <col min="5126" max="5126" width="14.5703125" style="7" customWidth="1"/>
    <col min="5127" max="5127" width="13.140625" style="7" bestFit="1" customWidth="1"/>
    <col min="5128" max="5376" width="9.140625" style="7"/>
    <col min="5377" max="5377" width="6.85546875" style="7" customWidth="1"/>
    <col min="5378" max="5378" width="25.140625" style="7" customWidth="1"/>
    <col min="5379" max="5379" width="11.28515625" style="7" customWidth="1"/>
    <col min="5380" max="5380" width="12.42578125" style="7" customWidth="1"/>
    <col min="5381" max="5381" width="13" style="7" customWidth="1"/>
    <col min="5382" max="5382" width="14.5703125" style="7" customWidth="1"/>
    <col min="5383" max="5383" width="13.140625" style="7" bestFit="1" customWidth="1"/>
    <col min="5384" max="5632" width="9.140625" style="7"/>
    <col min="5633" max="5633" width="6.85546875" style="7" customWidth="1"/>
    <col min="5634" max="5634" width="25.140625" style="7" customWidth="1"/>
    <col min="5635" max="5635" width="11.28515625" style="7" customWidth="1"/>
    <col min="5636" max="5636" width="12.42578125" style="7" customWidth="1"/>
    <col min="5637" max="5637" width="13" style="7" customWidth="1"/>
    <col min="5638" max="5638" width="14.5703125" style="7" customWidth="1"/>
    <col min="5639" max="5639" width="13.140625" style="7" bestFit="1" customWidth="1"/>
    <col min="5640" max="5888" width="9.140625" style="7"/>
    <col min="5889" max="5889" width="6.85546875" style="7" customWidth="1"/>
    <col min="5890" max="5890" width="25.140625" style="7" customWidth="1"/>
    <col min="5891" max="5891" width="11.28515625" style="7" customWidth="1"/>
    <col min="5892" max="5892" width="12.42578125" style="7" customWidth="1"/>
    <col min="5893" max="5893" width="13" style="7" customWidth="1"/>
    <col min="5894" max="5894" width="14.5703125" style="7" customWidth="1"/>
    <col min="5895" max="5895" width="13.140625" style="7" bestFit="1" customWidth="1"/>
    <col min="5896" max="6144" width="9.140625" style="7"/>
    <col min="6145" max="6145" width="6.85546875" style="7" customWidth="1"/>
    <col min="6146" max="6146" width="25.140625" style="7" customWidth="1"/>
    <col min="6147" max="6147" width="11.28515625" style="7" customWidth="1"/>
    <col min="6148" max="6148" width="12.42578125" style="7" customWidth="1"/>
    <col min="6149" max="6149" width="13" style="7" customWidth="1"/>
    <col min="6150" max="6150" width="14.5703125" style="7" customWidth="1"/>
    <col min="6151" max="6151" width="13.140625" style="7" bestFit="1" customWidth="1"/>
    <col min="6152" max="6400" width="9.140625" style="7"/>
    <col min="6401" max="6401" width="6.85546875" style="7" customWidth="1"/>
    <col min="6402" max="6402" width="25.140625" style="7" customWidth="1"/>
    <col min="6403" max="6403" width="11.28515625" style="7" customWidth="1"/>
    <col min="6404" max="6404" width="12.42578125" style="7" customWidth="1"/>
    <col min="6405" max="6405" width="13" style="7" customWidth="1"/>
    <col min="6406" max="6406" width="14.5703125" style="7" customWidth="1"/>
    <col min="6407" max="6407" width="13.140625" style="7" bestFit="1" customWidth="1"/>
    <col min="6408" max="6656" width="9.140625" style="7"/>
    <col min="6657" max="6657" width="6.85546875" style="7" customWidth="1"/>
    <col min="6658" max="6658" width="25.140625" style="7" customWidth="1"/>
    <col min="6659" max="6659" width="11.28515625" style="7" customWidth="1"/>
    <col min="6660" max="6660" width="12.42578125" style="7" customWidth="1"/>
    <col min="6661" max="6661" width="13" style="7" customWidth="1"/>
    <col min="6662" max="6662" width="14.5703125" style="7" customWidth="1"/>
    <col min="6663" max="6663" width="13.140625" style="7" bestFit="1" customWidth="1"/>
    <col min="6664" max="6912" width="9.140625" style="7"/>
    <col min="6913" max="6913" width="6.85546875" style="7" customWidth="1"/>
    <col min="6914" max="6914" width="25.140625" style="7" customWidth="1"/>
    <col min="6915" max="6915" width="11.28515625" style="7" customWidth="1"/>
    <col min="6916" max="6916" width="12.42578125" style="7" customWidth="1"/>
    <col min="6917" max="6917" width="13" style="7" customWidth="1"/>
    <col min="6918" max="6918" width="14.5703125" style="7" customWidth="1"/>
    <col min="6919" max="6919" width="13.140625" style="7" bestFit="1" customWidth="1"/>
    <col min="6920" max="7168" width="9.140625" style="7"/>
    <col min="7169" max="7169" width="6.85546875" style="7" customWidth="1"/>
    <col min="7170" max="7170" width="25.140625" style="7" customWidth="1"/>
    <col min="7171" max="7171" width="11.28515625" style="7" customWidth="1"/>
    <col min="7172" max="7172" width="12.42578125" style="7" customWidth="1"/>
    <col min="7173" max="7173" width="13" style="7" customWidth="1"/>
    <col min="7174" max="7174" width="14.5703125" style="7" customWidth="1"/>
    <col min="7175" max="7175" width="13.140625" style="7" bestFit="1" customWidth="1"/>
    <col min="7176" max="7424" width="9.140625" style="7"/>
    <col min="7425" max="7425" width="6.85546875" style="7" customWidth="1"/>
    <col min="7426" max="7426" width="25.140625" style="7" customWidth="1"/>
    <col min="7427" max="7427" width="11.28515625" style="7" customWidth="1"/>
    <col min="7428" max="7428" width="12.42578125" style="7" customWidth="1"/>
    <col min="7429" max="7429" width="13" style="7" customWidth="1"/>
    <col min="7430" max="7430" width="14.5703125" style="7" customWidth="1"/>
    <col min="7431" max="7431" width="13.140625" style="7" bestFit="1" customWidth="1"/>
    <col min="7432" max="7680" width="9.140625" style="7"/>
    <col min="7681" max="7681" width="6.85546875" style="7" customWidth="1"/>
    <col min="7682" max="7682" width="25.140625" style="7" customWidth="1"/>
    <col min="7683" max="7683" width="11.28515625" style="7" customWidth="1"/>
    <col min="7684" max="7684" width="12.42578125" style="7" customWidth="1"/>
    <col min="7685" max="7685" width="13" style="7" customWidth="1"/>
    <col min="7686" max="7686" width="14.5703125" style="7" customWidth="1"/>
    <col min="7687" max="7687" width="13.140625" style="7" bestFit="1" customWidth="1"/>
    <col min="7688" max="7936" width="9.140625" style="7"/>
    <col min="7937" max="7937" width="6.85546875" style="7" customWidth="1"/>
    <col min="7938" max="7938" width="25.140625" style="7" customWidth="1"/>
    <col min="7939" max="7939" width="11.28515625" style="7" customWidth="1"/>
    <col min="7940" max="7940" width="12.42578125" style="7" customWidth="1"/>
    <col min="7941" max="7941" width="13" style="7" customWidth="1"/>
    <col min="7942" max="7942" width="14.5703125" style="7" customWidth="1"/>
    <col min="7943" max="7943" width="13.140625" style="7" bestFit="1" customWidth="1"/>
    <col min="7944" max="8192" width="9.140625" style="7"/>
    <col min="8193" max="8193" width="6.85546875" style="7" customWidth="1"/>
    <col min="8194" max="8194" width="25.140625" style="7" customWidth="1"/>
    <col min="8195" max="8195" width="11.28515625" style="7" customWidth="1"/>
    <col min="8196" max="8196" width="12.42578125" style="7" customWidth="1"/>
    <col min="8197" max="8197" width="13" style="7" customWidth="1"/>
    <col min="8198" max="8198" width="14.5703125" style="7" customWidth="1"/>
    <col min="8199" max="8199" width="13.140625" style="7" bestFit="1" customWidth="1"/>
    <col min="8200" max="8448" width="9.140625" style="7"/>
    <col min="8449" max="8449" width="6.85546875" style="7" customWidth="1"/>
    <col min="8450" max="8450" width="25.140625" style="7" customWidth="1"/>
    <col min="8451" max="8451" width="11.28515625" style="7" customWidth="1"/>
    <col min="8452" max="8452" width="12.42578125" style="7" customWidth="1"/>
    <col min="8453" max="8453" width="13" style="7" customWidth="1"/>
    <col min="8454" max="8454" width="14.5703125" style="7" customWidth="1"/>
    <col min="8455" max="8455" width="13.140625" style="7" bestFit="1" customWidth="1"/>
    <col min="8456" max="8704" width="9.140625" style="7"/>
    <col min="8705" max="8705" width="6.85546875" style="7" customWidth="1"/>
    <col min="8706" max="8706" width="25.140625" style="7" customWidth="1"/>
    <col min="8707" max="8707" width="11.28515625" style="7" customWidth="1"/>
    <col min="8708" max="8708" width="12.42578125" style="7" customWidth="1"/>
    <col min="8709" max="8709" width="13" style="7" customWidth="1"/>
    <col min="8710" max="8710" width="14.5703125" style="7" customWidth="1"/>
    <col min="8711" max="8711" width="13.140625" style="7" bestFit="1" customWidth="1"/>
    <col min="8712" max="8960" width="9.140625" style="7"/>
    <col min="8961" max="8961" width="6.85546875" style="7" customWidth="1"/>
    <col min="8962" max="8962" width="25.140625" style="7" customWidth="1"/>
    <col min="8963" max="8963" width="11.28515625" style="7" customWidth="1"/>
    <col min="8964" max="8964" width="12.42578125" style="7" customWidth="1"/>
    <col min="8965" max="8965" width="13" style="7" customWidth="1"/>
    <col min="8966" max="8966" width="14.5703125" style="7" customWidth="1"/>
    <col min="8967" max="8967" width="13.140625" style="7" bestFit="1" customWidth="1"/>
    <col min="8968" max="9216" width="9.140625" style="7"/>
    <col min="9217" max="9217" width="6.85546875" style="7" customWidth="1"/>
    <col min="9218" max="9218" width="25.140625" style="7" customWidth="1"/>
    <col min="9219" max="9219" width="11.28515625" style="7" customWidth="1"/>
    <col min="9220" max="9220" width="12.42578125" style="7" customWidth="1"/>
    <col min="9221" max="9221" width="13" style="7" customWidth="1"/>
    <col min="9222" max="9222" width="14.5703125" style="7" customWidth="1"/>
    <col min="9223" max="9223" width="13.140625" style="7" bestFit="1" customWidth="1"/>
    <col min="9224" max="9472" width="9.140625" style="7"/>
    <col min="9473" max="9473" width="6.85546875" style="7" customWidth="1"/>
    <col min="9474" max="9474" width="25.140625" style="7" customWidth="1"/>
    <col min="9475" max="9475" width="11.28515625" style="7" customWidth="1"/>
    <col min="9476" max="9476" width="12.42578125" style="7" customWidth="1"/>
    <col min="9477" max="9477" width="13" style="7" customWidth="1"/>
    <col min="9478" max="9478" width="14.5703125" style="7" customWidth="1"/>
    <col min="9479" max="9479" width="13.140625" style="7" bestFit="1" customWidth="1"/>
    <col min="9480" max="9728" width="9.140625" style="7"/>
    <col min="9729" max="9729" width="6.85546875" style="7" customWidth="1"/>
    <col min="9730" max="9730" width="25.140625" style="7" customWidth="1"/>
    <col min="9731" max="9731" width="11.28515625" style="7" customWidth="1"/>
    <col min="9732" max="9732" width="12.42578125" style="7" customWidth="1"/>
    <col min="9733" max="9733" width="13" style="7" customWidth="1"/>
    <col min="9734" max="9734" width="14.5703125" style="7" customWidth="1"/>
    <col min="9735" max="9735" width="13.140625" style="7" bestFit="1" customWidth="1"/>
    <col min="9736" max="9984" width="9.140625" style="7"/>
    <col min="9985" max="9985" width="6.85546875" style="7" customWidth="1"/>
    <col min="9986" max="9986" width="25.140625" style="7" customWidth="1"/>
    <col min="9987" max="9987" width="11.28515625" style="7" customWidth="1"/>
    <col min="9988" max="9988" width="12.42578125" style="7" customWidth="1"/>
    <col min="9989" max="9989" width="13" style="7" customWidth="1"/>
    <col min="9990" max="9990" width="14.5703125" style="7" customWidth="1"/>
    <col min="9991" max="9991" width="13.140625" style="7" bestFit="1" customWidth="1"/>
    <col min="9992" max="10240" width="9.140625" style="7"/>
    <col min="10241" max="10241" width="6.85546875" style="7" customWidth="1"/>
    <col min="10242" max="10242" width="25.140625" style="7" customWidth="1"/>
    <col min="10243" max="10243" width="11.28515625" style="7" customWidth="1"/>
    <col min="10244" max="10244" width="12.42578125" style="7" customWidth="1"/>
    <col min="10245" max="10245" width="13" style="7" customWidth="1"/>
    <col min="10246" max="10246" width="14.5703125" style="7" customWidth="1"/>
    <col min="10247" max="10247" width="13.140625" style="7" bestFit="1" customWidth="1"/>
    <col min="10248" max="10496" width="9.140625" style="7"/>
    <col min="10497" max="10497" width="6.85546875" style="7" customWidth="1"/>
    <col min="10498" max="10498" width="25.140625" style="7" customWidth="1"/>
    <col min="10499" max="10499" width="11.28515625" style="7" customWidth="1"/>
    <col min="10500" max="10500" width="12.42578125" style="7" customWidth="1"/>
    <col min="10501" max="10501" width="13" style="7" customWidth="1"/>
    <col min="10502" max="10502" width="14.5703125" style="7" customWidth="1"/>
    <col min="10503" max="10503" width="13.140625" style="7" bestFit="1" customWidth="1"/>
    <col min="10504" max="10752" width="9.140625" style="7"/>
    <col min="10753" max="10753" width="6.85546875" style="7" customWidth="1"/>
    <col min="10754" max="10754" width="25.140625" style="7" customWidth="1"/>
    <col min="10755" max="10755" width="11.28515625" style="7" customWidth="1"/>
    <col min="10756" max="10756" width="12.42578125" style="7" customWidth="1"/>
    <col min="10757" max="10757" width="13" style="7" customWidth="1"/>
    <col min="10758" max="10758" width="14.5703125" style="7" customWidth="1"/>
    <col min="10759" max="10759" width="13.140625" style="7" bestFit="1" customWidth="1"/>
    <col min="10760" max="11008" width="9.140625" style="7"/>
    <col min="11009" max="11009" width="6.85546875" style="7" customWidth="1"/>
    <col min="11010" max="11010" width="25.140625" style="7" customWidth="1"/>
    <col min="11011" max="11011" width="11.28515625" style="7" customWidth="1"/>
    <col min="11012" max="11012" width="12.42578125" style="7" customWidth="1"/>
    <col min="11013" max="11013" width="13" style="7" customWidth="1"/>
    <col min="11014" max="11014" width="14.5703125" style="7" customWidth="1"/>
    <col min="11015" max="11015" width="13.140625" style="7" bestFit="1" customWidth="1"/>
    <col min="11016" max="11264" width="9.140625" style="7"/>
    <col min="11265" max="11265" width="6.85546875" style="7" customWidth="1"/>
    <col min="11266" max="11266" width="25.140625" style="7" customWidth="1"/>
    <col min="11267" max="11267" width="11.28515625" style="7" customWidth="1"/>
    <col min="11268" max="11268" width="12.42578125" style="7" customWidth="1"/>
    <col min="11269" max="11269" width="13" style="7" customWidth="1"/>
    <col min="11270" max="11270" width="14.5703125" style="7" customWidth="1"/>
    <col min="11271" max="11271" width="13.140625" style="7" bestFit="1" customWidth="1"/>
    <col min="11272" max="11520" width="9.140625" style="7"/>
    <col min="11521" max="11521" width="6.85546875" style="7" customWidth="1"/>
    <col min="11522" max="11522" width="25.140625" style="7" customWidth="1"/>
    <col min="11523" max="11523" width="11.28515625" style="7" customWidth="1"/>
    <col min="11524" max="11524" width="12.42578125" style="7" customWidth="1"/>
    <col min="11525" max="11525" width="13" style="7" customWidth="1"/>
    <col min="11526" max="11526" width="14.5703125" style="7" customWidth="1"/>
    <col min="11527" max="11527" width="13.140625" style="7" bestFit="1" customWidth="1"/>
    <col min="11528" max="11776" width="9.140625" style="7"/>
    <col min="11777" max="11777" width="6.85546875" style="7" customWidth="1"/>
    <col min="11778" max="11778" width="25.140625" style="7" customWidth="1"/>
    <col min="11779" max="11779" width="11.28515625" style="7" customWidth="1"/>
    <col min="11780" max="11780" width="12.42578125" style="7" customWidth="1"/>
    <col min="11781" max="11781" width="13" style="7" customWidth="1"/>
    <col min="11782" max="11782" width="14.5703125" style="7" customWidth="1"/>
    <col min="11783" max="11783" width="13.140625" style="7" bestFit="1" customWidth="1"/>
    <col min="11784" max="12032" width="9.140625" style="7"/>
    <col min="12033" max="12033" width="6.85546875" style="7" customWidth="1"/>
    <col min="12034" max="12034" width="25.140625" style="7" customWidth="1"/>
    <col min="12035" max="12035" width="11.28515625" style="7" customWidth="1"/>
    <col min="12036" max="12036" width="12.42578125" style="7" customWidth="1"/>
    <col min="12037" max="12037" width="13" style="7" customWidth="1"/>
    <col min="12038" max="12038" width="14.5703125" style="7" customWidth="1"/>
    <col min="12039" max="12039" width="13.140625" style="7" bestFit="1" customWidth="1"/>
    <col min="12040" max="12288" width="9.140625" style="7"/>
    <col min="12289" max="12289" width="6.85546875" style="7" customWidth="1"/>
    <col min="12290" max="12290" width="25.140625" style="7" customWidth="1"/>
    <col min="12291" max="12291" width="11.28515625" style="7" customWidth="1"/>
    <col min="12292" max="12292" width="12.42578125" style="7" customWidth="1"/>
    <col min="12293" max="12293" width="13" style="7" customWidth="1"/>
    <col min="12294" max="12294" width="14.5703125" style="7" customWidth="1"/>
    <col min="12295" max="12295" width="13.140625" style="7" bestFit="1" customWidth="1"/>
    <col min="12296" max="12544" width="9.140625" style="7"/>
    <col min="12545" max="12545" width="6.85546875" style="7" customWidth="1"/>
    <col min="12546" max="12546" width="25.140625" style="7" customWidth="1"/>
    <col min="12547" max="12547" width="11.28515625" style="7" customWidth="1"/>
    <col min="12548" max="12548" width="12.42578125" style="7" customWidth="1"/>
    <col min="12549" max="12549" width="13" style="7" customWidth="1"/>
    <col min="12550" max="12550" width="14.5703125" style="7" customWidth="1"/>
    <col min="12551" max="12551" width="13.140625" style="7" bestFit="1" customWidth="1"/>
    <col min="12552" max="12800" width="9.140625" style="7"/>
    <col min="12801" max="12801" width="6.85546875" style="7" customWidth="1"/>
    <col min="12802" max="12802" width="25.140625" style="7" customWidth="1"/>
    <col min="12803" max="12803" width="11.28515625" style="7" customWidth="1"/>
    <col min="12804" max="12804" width="12.42578125" style="7" customWidth="1"/>
    <col min="12805" max="12805" width="13" style="7" customWidth="1"/>
    <col min="12806" max="12806" width="14.5703125" style="7" customWidth="1"/>
    <col min="12807" max="12807" width="13.140625" style="7" bestFit="1" customWidth="1"/>
    <col min="12808" max="13056" width="9.140625" style="7"/>
    <col min="13057" max="13057" width="6.85546875" style="7" customWidth="1"/>
    <col min="13058" max="13058" width="25.140625" style="7" customWidth="1"/>
    <col min="13059" max="13059" width="11.28515625" style="7" customWidth="1"/>
    <col min="13060" max="13060" width="12.42578125" style="7" customWidth="1"/>
    <col min="13061" max="13061" width="13" style="7" customWidth="1"/>
    <col min="13062" max="13062" width="14.5703125" style="7" customWidth="1"/>
    <col min="13063" max="13063" width="13.140625" style="7" bestFit="1" customWidth="1"/>
    <col min="13064" max="13312" width="9.140625" style="7"/>
    <col min="13313" max="13313" width="6.85546875" style="7" customWidth="1"/>
    <col min="13314" max="13314" width="25.140625" style="7" customWidth="1"/>
    <col min="13315" max="13315" width="11.28515625" style="7" customWidth="1"/>
    <col min="13316" max="13316" width="12.42578125" style="7" customWidth="1"/>
    <col min="13317" max="13317" width="13" style="7" customWidth="1"/>
    <col min="13318" max="13318" width="14.5703125" style="7" customWidth="1"/>
    <col min="13319" max="13319" width="13.140625" style="7" bestFit="1" customWidth="1"/>
    <col min="13320" max="13568" width="9.140625" style="7"/>
    <col min="13569" max="13569" width="6.85546875" style="7" customWidth="1"/>
    <col min="13570" max="13570" width="25.140625" style="7" customWidth="1"/>
    <col min="13571" max="13571" width="11.28515625" style="7" customWidth="1"/>
    <col min="13572" max="13572" width="12.42578125" style="7" customWidth="1"/>
    <col min="13573" max="13573" width="13" style="7" customWidth="1"/>
    <col min="13574" max="13574" width="14.5703125" style="7" customWidth="1"/>
    <col min="13575" max="13575" width="13.140625" style="7" bestFit="1" customWidth="1"/>
    <col min="13576" max="13824" width="9.140625" style="7"/>
    <col min="13825" max="13825" width="6.85546875" style="7" customWidth="1"/>
    <col min="13826" max="13826" width="25.140625" style="7" customWidth="1"/>
    <col min="13827" max="13827" width="11.28515625" style="7" customWidth="1"/>
    <col min="13828" max="13828" width="12.42578125" style="7" customWidth="1"/>
    <col min="13829" max="13829" width="13" style="7" customWidth="1"/>
    <col min="13830" max="13830" width="14.5703125" style="7" customWidth="1"/>
    <col min="13831" max="13831" width="13.140625" style="7" bestFit="1" customWidth="1"/>
    <col min="13832" max="14080" width="9.140625" style="7"/>
    <col min="14081" max="14081" width="6.85546875" style="7" customWidth="1"/>
    <col min="14082" max="14082" width="25.140625" style="7" customWidth="1"/>
    <col min="14083" max="14083" width="11.28515625" style="7" customWidth="1"/>
    <col min="14084" max="14084" width="12.42578125" style="7" customWidth="1"/>
    <col min="14085" max="14085" width="13" style="7" customWidth="1"/>
    <col min="14086" max="14086" width="14.5703125" style="7" customWidth="1"/>
    <col min="14087" max="14087" width="13.140625" style="7" bestFit="1" customWidth="1"/>
    <col min="14088" max="14336" width="9.140625" style="7"/>
    <col min="14337" max="14337" width="6.85546875" style="7" customWidth="1"/>
    <col min="14338" max="14338" width="25.140625" style="7" customWidth="1"/>
    <col min="14339" max="14339" width="11.28515625" style="7" customWidth="1"/>
    <col min="14340" max="14340" width="12.42578125" style="7" customWidth="1"/>
    <col min="14341" max="14341" width="13" style="7" customWidth="1"/>
    <col min="14342" max="14342" width="14.5703125" style="7" customWidth="1"/>
    <col min="14343" max="14343" width="13.140625" style="7" bestFit="1" customWidth="1"/>
    <col min="14344" max="14592" width="9.140625" style="7"/>
    <col min="14593" max="14593" width="6.85546875" style="7" customWidth="1"/>
    <col min="14594" max="14594" width="25.140625" style="7" customWidth="1"/>
    <col min="14595" max="14595" width="11.28515625" style="7" customWidth="1"/>
    <col min="14596" max="14596" width="12.42578125" style="7" customWidth="1"/>
    <col min="14597" max="14597" width="13" style="7" customWidth="1"/>
    <col min="14598" max="14598" width="14.5703125" style="7" customWidth="1"/>
    <col min="14599" max="14599" width="13.140625" style="7" bestFit="1" customWidth="1"/>
    <col min="14600" max="14848" width="9.140625" style="7"/>
    <col min="14849" max="14849" width="6.85546875" style="7" customWidth="1"/>
    <col min="14850" max="14850" width="25.140625" style="7" customWidth="1"/>
    <col min="14851" max="14851" width="11.28515625" style="7" customWidth="1"/>
    <col min="14852" max="14852" width="12.42578125" style="7" customWidth="1"/>
    <col min="14853" max="14853" width="13" style="7" customWidth="1"/>
    <col min="14854" max="14854" width="14.5703125" style="7" customWidth="1"/>
    <col min="14855" max="14855" width="13.140625" style="7" bestFit="1" customWidth="1"/>
    <col min="14856" max="15104" width="9.140625" style="7"/>
    <col min="15105" max="15105" width="6.85546875" style="7" customWidth="1"/>
    <col min="15106" max="15106" width="25.140625" style="7" customWidth="1"/>
    <col min="15107" max="15107" width="11.28515625" style="7" customWidth="1"/>
    <col min="15108" max="15108" width="12.42578125" style="7" customWidth="1"/>
    <col min="15109" max="15109" width="13" style="7" customWidth="1"/>
    <col min="15110" max="15110" width="14.5703125" style="7" customWidth="1"/>
    <col min="15111" max="15111" width="13.140625" style="7" bestFit="1" customWidth="1"/>
    <col min="15112" max="15360" width="9.140625" style="7"/>
    <col min="15361" max="15361" width="6.85546875" style="7" customWidth="1"/>
    <col min="15362" max="15362" width="25.140625" style="7" customWidth="1"/>
    <col min="15363" max="15363" width="11.28515625" style="7" customWidth="1"/>
    <col min="15364" max="15364" width="12.42578125" style="7" customWidth="1"/>
    <col min="15365" max="15365" width="13" style="7" customWidth="1"/>
    <col min="15366" max="15366" width="14.5703125" style="7" customWidth="1"/>
    <col min="15367" max="15367" width="13.140625" style="7" bestFit="1" customWidth="1"/>
    <col min="15368" max="15616" width="9.140625" style="7"/>
    <col min="15617" max="15617" width="6.85546875" style="7" customWidth="1"/>
    <col min="15618" max="15618" width="25.140625" style="7" customWidth="1"/>
    <col min="15619" max="15619" width="11.28515625" style="7" customWidth="1"/>
    <col min="15620" max="15620" width="12.42578125" style="7" customWidth="1"/>
    <col min="15621" max="15621" width="13" style="7" customWidth="1"/>
    <col min="15622" max="15622" width="14.5703125" style="7" customWidth="1"/>
    <col min="15623" max="15623" width="13.140625" style="7" bestFit="1" customWidth="1"/>
    <col min="15624" max="15872" width="9.140625" style="7"/>
    <col min="15873" max="15873" width="6.85546875" style="7" customWidth="1"/>
    <col min="15874" max="15874" width="25.140625" style="7" customWidth="1"/>
    <col min="15875" max="15875" width="11.28515625" style="7" customWidth="1"/>
    <col min="15876" max="15876" width="12.42578125" style="7" customWidth="1"/>
    <col min="15877" max="15877" width="13" style="7" customWidth="1"/>
    <col min="15878" max="15878" width="14.5703125" style="7" customWidth="1"/>
    <col min="15879" max="15879" width="13.140625" style="7" bestFit="1" customWidth="1"/>
    <col min="15880" max="16128" width="9.140625" style="7"/>
    <col min="16129" max="16129" width="6.85546875" style="7" customWidth="1"/>
    <col min="16130" max="16130" width="25.140625" style="7" customWidth="1"/>
    <col min="16131" max="16131" width="11.28515625" style="7" customWidth="1"/>
    <col min="16132" max="16132" width="12.42578125" style="7" customWidth="1"/>
    <col min="16133" max="16133" width="13" style="7" customWidth="1"/>
    <col min="16134" max="16134" width="14.5703125" style="7" customWidth="1"/>
    <col min="16135" max="16135" width="13.140625" style="7" bestFit="1" customWidth="1"/>
    <col min="16136" max="16384" width="9.140625" style="7"/>
  </cols>
  <sheetData>
    <row r="1" spans="1:7" ht="17.25" thickBot="1">
      <c r="A1" s="154" t="s">
        <v>13</v>
      </c>
      <c r="B1" s="154"/>
      <c r="C1" s="154"/>
      <c r="D1" s="154"/>
      <c r="E1" s="154"/>
      <c r="F1" s="154"/>
    </row>
    <row r="2" spans="1:7" ht="18.75">
      <c r="B2" s="155" t="s">
        <v>14</v>
      </c>
      <c r="C2" s="156"/>
      <c r="D2" s="156"/>
      <c r="E2" s="8">
        <v>0.15</v>
      </c>
      <c r="F2" s="136" t="s">
        <v>174</v>
      </c>
    </row>
    <row r="3" spans="1:7" ht="17.25" thickBot="1">
      <c r="B3" s="157" t="s">
        <v>15</v>
      </c>
      <c r="C3" s="158"/>
      <c r="D3" s="158"/>
      <c r="E3" s="10">
        <v>0.05</v>
      </c>
      <c r="F3" s="9"/>
    </row>
    <row r="5" spans="1:7" ht="49.5">
      <c r="A5" s="133" t="s">
        <v>0</v>
      </c>
      <c r="B5" s="28" t="s">
        <v>1</v>
      </c>
      <c r="C5" s="133" t="s">
        <v>2</v>
      </c>
      <c r="D5" s="133" t="s">
        <v>3</v>
      </c>
      <c r="E5" s="133" t="s">
        <v>4</v>
      </c>
      <c r="F5" s="133" t="s">
        <v>5</v>
      </c>
    </row>
    <row r="6" spans="1:7">
      <c r="A6" s="134" t="s">
        <v>6</v>
      </c>
      <c r="B6" s="4" t="s">
        <v>7</v>
      </c>
      <c r="C6" s="135">
        <v>96</v>
      </c>
      <c r="D6" s="6">
        <v>8.9</v>
      </c>
      <c r="E6" s="5">
        <f>IF(C6&gt;100,D6-D6*$E$2,D6-D6*$E$3)</f>
        <v>8.4550000000000001</v>
      </c>
      <c r="F6" s="153">
        <f>C6*SUM(E6:E10)</f>
        <v>4094.88</v>
      </c>
      <c r="G6" s="11"/>
    </row>
    <row r="7" spans="1:7">
      <c r="A7" s="134" t="s">
        <v>6</v>
      </c>
      <c r="B7" s="4" t="s">
        <v>8</v>
      </c>
      <c r="C7" s="135">
        <v>96</v>
      </c>
      <c r="D7" s="6">
        <v>8.6</v>
      </c>
      <c r="E7" s="5">
        <f t="shared" ref="E7:E15" si="0">IF(C7&gt;100,D7-D7*$E$2,D7-D7*$E$3)</f>
        <v>8.17</v>
      </c>
      <c r="F7" s="153"/>
      <c r="G7" s="11"/>
    </row>
    <row r="8" spans="1:7">
      <c r="A8" s="134" t="s">
        <v>6</v>
      </c>
      <c r="B8" s="4" t="s">
        <v>9</v>
      </c>
      <c r="C8" s="135">
        <v>96</v>
      </c>
      <c r="D8" s="6">
        <v>9.8000000000000007</v>
      </c>
      <c r="E8" s="5">
        <f t="shared" si="0"/>
        <v>9.31</v>
      </c>
      <c r="F8" s="153"/>
      <c r="G8" s="11"/>
    </row>
    <row r="9" spans="1:7">
      <c r="A9" s="134" t="s">
        <v>6</v>
      </c>
      <c r="B9" s="4" t="s">
        <v>10</v>
      </c>
      <c r="C9" s="135">
        <v>96</v>
      </c>
      <c r="D9" s="6">
        <v>8.5</v>
      </c>
      <c r="E9" s="5">
        <f t="shared" si="0"/>
        <v>8.0749999999999993</v>
      </c>
      <c r="F9" s="153"/>
      <c r="G9" s="11"/>
    </row>
    <row r="10" spans="1:7">
      <c r="A10" s="134" t="s">
        <v>6</v>
      </c>
      <c r="B10" s="4" t="s">
        <v>11</v>
      </c>
      <c r="C10" s="135">
        <v>96</v>
      </c>
      <c r="D10" s="6">
        <v>9.1</v>
      </c>
      <c r="E10" s="5">
        <f t="shared" si="0"/>
        <v>8.6449999999999996</v>
      </c>
      <c r="F10" s="153"/>
      <c r="G10" s="11"/>
    </row>
    <row r="11" spans="1:7">
      <c r="A11" s="135" t="s">
        <v>12</v>
      </c>
      <c r="B11" s="4" t="s">
        <v>7</v>
      </c>
      <c r="C11" s="135">
        <v>102</v>
      </c>
      <c r="D11" s="6">
        <v>8.6999999999999993</v>
      </c>
      <c r="E11" s="5">
        <f t="shared" si="0"/>
        <v>7.3949999999999996</v>
      </c>
      <c r="F11" s="153">
        <f>C11*SUM(E11:E15)</f>
        <v>3918.84</v>
      </c>
      <c r="G11" s="11"/>
    </row>
    <row r="12" spans="1:7">
      <c r="A12" s="135" t="s">
        <v>12</v>
      </c>
      <c r="B12" s="4" t="s">
        <v>7</v>
      </c>
      <c r="C12" s="135">
        <v>102</v>
      </c>
      <c r="D12" s="6">
        <v>8.9</v>
      </c>
      <c r="E12" s="5">
        <f t="shared" si="0"/>
        <v>7.5650000000000004</v>
      </c>
      <c r="F12" s="153"/>
      <c r="G12" s="11"/>
    </row>
    <row r="13" spans="1:7">
      <c r="A13" s="135" t="s">
        <v>12</v>
      </c>
      <c r="B13" s="4" t="s">
        <v>9</v>
      </c>
      <c r="C13" s="135">
        <v>102</v>
      </c>
      <c r="D13" s="6">
        <v>9.8000000000000007</v>
      </c>
      <c r="E13" s="5">
        <f t="shared" si="0"/>
        <v>8.33</v>
      </c>
      <c r="F13" s="153"/>
      <c r="G13" s="11"/>
    </row>
    <row r="14" spans="1:7">
      <c r="A14" s="135" t="s">
        <v>12</v>
      </c>
      <c r="B14" s="4" t="s">
        <v>10</v>
      </c>
      <c r="C14" s="135">
        <v>102</v>
      </c>
      <c r="D14" s="6">
        <v>8.6999999999999993</v>
      </c>
      <c r="E14" s="5">
        <f t="shared" si="0"/>
        <v>7.3949999999999996</v>
      </c>
      <c r="F14" s="153"/>
      <c r="G14" s="11"/>
    </row>
    <row r="15" spans="1:7">
      <c r="A15" s="135" t="s">
        <v>12</v>
      </c>
      <c r="B15" s="4" t="s">
        <v>11</v>
      </c>
      <c r="C15" s="135">
        <v>102</v>
      </c>
      <c r="D15" s="6">
        <v>9.1</v>
      </c>
      <c r="E15" s="5">
        <f t="shared" si="0"/>
        <v>7.7349999999999994</v>
      </c>
      <c r="F15" s="153"/>
      <c r="G15" s="11"/>
    </row>
    <row r="16" spans="1:7">
      <c r="G16" s="11"/>
    </row>
  </sheetData>
  <mergeCells count="5">
    <mergeCell ref="F11:F15"/>
    <mergeCell ref="A1:F1"/>
    <mergeCell ref="B2:D2"/>
    <mergeCell ref="B3:D3"/>
    <mergeCell ref="F6:F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"/>
  <sheetViews>
    <sheetView topLeftCell="A4" zoomScaleNormal="100" workbookViewId="0">
      <selection activeCell="D14" sqref="D14"/>
    </sheetView>
  </sheetViews>
  <sheetFormatPr defaultRowHeight="16.5"/>
  <cols>
    <col min="1" max="1" width="19.85546875" style="7" customWidth="1"/>
    <col min="2" max="2" width="13.85546875" style="7" customWidth="1"/>
    <col min="3" max="3" width="14.140625" style="7" customWidth="1"/>
    <col min="4" max="4" width="24.5703125" style="7" bestFit="1" customWidth="1"/>
    <col min="5" max="256" width="9.140625" style="7"/>
    <col min="257" max="257" width="19.85546875" style="7" customWidth="1"/>
    <col min="258" max="258" width="13.85546875" style="7" customWidth="1"/>
    <col min="259" max="259" width="14.140625" style="7" customWidth="1"/>
    <col min="260" max="260" width="24.5703125" style="7" bestFit="1" customWidth="1"/>
    <col min="261" max="512" width="9.140625" style="7"/>
    <col min="513" max="513" width="19.85546875" style="7" customWidth="1"/>
    <col min="514" max="514" width="13.85546875" style="7" customWidth="1"/>
    <col min="515" max="515" width="14.140625" style="7" customWidth="1"/>
    <col min="516" max="516" width="24.5703125" style="7" bestFit="1" customWidth="1"/>
    <col min="517" max="768" width="9.140625" style="7"/>
    <col min="769" max="769" width="19.85546875" style="7" customWidth="1"/>
    <col min="770" max="770" width="13.85546875" style="7" customWidth="1"/>
    <col min="771" max="771" width="14.140625" style="7" customWidth="1"/>
    <col min="772" max="772" width="24.5703125" style="7" bestFit="1" customWidth="1"/>
    <col min="773" max="1024" width="9.140625" style="7"/>
    <col min="1025" max="1025" width="19.85546875" style="7" customWidth="1"/>
    <col min="1026" max="1026" width="13.85546875" style="7" customWidth="1"/>
    <col min="1027" max="1027" width="14.140625" style="7" customWidth="1"/>
    <col min="1028" max="1028" width="24.5703125" style="7" bestFit="1" customWidth="1"/>
    <col min="1029" max="1280" width="9.140625" style="7"/>
    <col min="1281" max="1281" width="19.85546875" style="7" customWidth="1"/>
    <col min="1282" max="1282" width="13.85546875" style="7" customWidth="1"/>
    <col min="1283" max="1283" width="14.140625" style="7" customWidth="1"/>
    <col min="1284" max="1284" width="24.5703125" style="7" bestFit="1" customWidth="1"/>
    <col min="1285" max="1536" width="9.140625" style="7"/>
    <col min="1537" max="1537" width="19.85546875" style="7" customWidth="1"/>
    <col min="1538" max="1538" width="13.85546875" style="7" customWidth="1"/>
    <col min="1539" max="1539" width="14.140625" style="7" customWidth="1"/>
    <col min="1540" max="1540" width="24.5703125" style="7" bestFit="1" customWidth="1"/>
    <col min="1541" max="1792" width="9.140625" style="7"/>
    <col min="1793" max="1793" width="19.85546875" style="7" customWidth="1"/>
    <col min="1794" max="1794" width="13.85546875" style="7" customWidth="1"/>
    <col min="1795" max="1795" width="14.140625" style="7" customWidth="1"/>
    <col min="1796" max="1796" width="24.5703125" style="7" bestFit="1" customWidth="1"/>
    <col min="1797" max="2048" width="9.140625" style="7"/>
    <col min="2049" max="2049" width="19.85546875" style="7" customWidth="1"/>
    <col min="2050" max="2050" width="13.85546875" style="7" customWidth="1"/>
    <col min="2051" max="2051" width="14.140625" style="7" customWidth="1"/>
    <col min="2052" max="2052" width="24.5703125" style="7" bestFit="1" customWidth="1"/>
    <col min="2053" max="2304" width="9.140625" style="7"/>
    <col min="2305" max="2305" width="19.85546875" style="7" customWidth="1"/>
    <col min="2306" max="2306" width="13.85546875" style="7" customWidth="1"/>
    <col min="2307" max="2307" width="14.140625" style="7" customWidth="1"/>
    <col min="2308" max="2308" width="24.5703125" style="7" bestFit="1" customWidth="1"/>
    <col min="2309" max="2560" width="9.140625" style="7"/>
    <col min="2561" max="2561" width="19.85546875" style="7" customWidth="1"/>
    <col min="2562" max="2562" width="13.85546875" style="7" customWidth="1"/>
    <col min="2563" max="2563" width="14.140625" style="7" customWidth="1"/>
    <col min="2564" max="2564" width="24.5703125" style="7" bestFit="1" customWidth="1"/>
    <col min="2565" max="2816" width="9.140625" style="7"/>
    <col min="2817" max="2817" width="19.85546875" style="7" customWidth="1"/>
    <col min="2818" max="2818" width="13.85546875" style="7" customWidth="1"/>
    <col min="2819" max="2819" width="14.140625" style="7" customWidth="1"/>
    <col min="2820" max="2820" width="24.5703125" style="7" bestFit="1" customWidth="1"/>
    <col min="2821" max="3072" width="9.140625" style="7"/>
    <col min="3073" max="3073" width="19.85546875" style="7" customWidth="1"/>
    <col min="3074" max="3074" width="13.85546875" style="7" customWidth="1"/>
    <col min="3075" max="3075" width="14.140625" style="7" customWidth="1"/>
    <col min="3076" max="3076" width="24.5703125" style="7" bestFit="1" customWidth="1"/>
    <col min="3077" max="3328" width="9.140625" style="7"/>
    <col min="3329" max="3329" width="19.85546875" style="7" customWidth="1"/>
    <col min="3330" max="3330" width="13.85546875" style="7" customWidth="1"/>
    <col min="3331" max="3331" width="14.140625" style="7" customWidth="1"/>
    <col min="3332" max="3332" width="24.5703125" style="7" bestFit="1" customWidth="1"/>
    <col min="3333" max="3584" width="9.140625" style="7"/>
    <col min="3585" max="3585" width="19.85546875" style="7" customWidth="1"/>
    <col min="3586" max="3586" width="13.85546875" style="7" customWidth="1"/>
    <col min="3587" max="3587" width="14.140625" style="7" customWidth="1"/>
    <col min="3588" max="3588" width="24.5703125" style="7" bestFit="1" customWidth="1"/>
    <col min="3589" max="3840" width="9.140625" style="7"/>
    <col min="3841" max="3841" width="19.85546875" style="7" customWidth="1"/>
    <col min="3842" max="3842" width="13.85546875" style="7" customWidth="1"/>
    <col min="3843" max="3843" width="14.140625" style="7" customWidth="1"/>
    <col min="3844" max="3844" width="24.5703125" style="7" bestFit="1" customWidth="1"/>
    <col min="3845" max="4096" width="9.140625" style="7"/>
    <col min="4097" max="4097" width="19.85546875" style="7" customWidth="1"/>
    <col min="4098" max="4098" width="13.85546875" style="7" customWidth="1"/>
    <col min="4099" max="4099" width="14.140625" style="7" customWidth="1"/>
    <col min="4100" max="4100" width="24.5703125" style="7" bestFit="1" customWidth="1"/>
    <col min="4101" max="4352" width="9.140625" style="7"/>
    <col min="4353" max="4353" width="19.85546875" style="7" customWidth="1"/>
    <col min="4354" max="4354" width="13.85546875" style="7" customWidth="1"/>
    <col min="4355" max="4355" width="14.140625" style="7" customWidth="1"/>
    <col min="4356" max="4356" width="24.5703125" style="7" bestFit="1" customWidth="1"/>
    <col min="4357" max="4608" width="9.140625" style="7"/>
    <col min="4609" max="4609" width="19.85546875" style="7" customWidth="1"/>
    <col min="4610" max="4610" width="13.85546875" style="7" customWidth="1"/>
    <col min="4611" max="4611" width="14.140625" style="7" customWidth="1"/>
    <col min="4612" max="4612" width="24.5703125" style="7" bestFit="1" customWidth="1"/>
    <col min="4613" max="4864" width="9.140625" style="7"/>
    <col min="4865" max="4865" width="19.85546875" style="7" customWidth="1"/>
    <col min="4866" max="4866" width="13.85546875" style="7" customWidth="1"/>
    <col min="4867" max="4867" width="14.140625" style="7" customWidth="1"/>
    <col min="4868" max="4868" width="24.5703125" style="7" bestFit="1" customWidth="1"/>
    <col min="4869" max="5120" width="9.140625" style="7"/>
    <col min="5121" max="5121" width="19.85546875" style="7" customWidth="1"/>
    <col min="5122" max="5122" width="13.85546875" style="7" customWidth="1"/>
    <col min="5123" max="5123" width="14.140625" style="7" customWidth="1"/>
    <col min="5124" max="5124" width="24.5703125" style="7" bestFit="1" customWidth="1"/>
    <col min="5125" max="5376" width="9.140625" style="7"/>
    <col min="5377" max="5377" width="19.85546875" style="7" customWidth="1"/>
    <col min="5378" max="5378" width="13.85546875" style="7" customWidth="1"/>
    <col min="5379" max="5379" width="14.140625" style="7" customWidth="1"/>
    <col min="5380" max="5380" width="24.5703125" style="7" bestFit="1" customWidth="1"/>
    <col min="5381" max="5632" width="9.140625" style="7"/>
    <col min="5633" max="5633" width="19.85546875" style="7" customWidth="1"/>
    <col min="5634" max="5634" width="13.85546875" style="7" customWidth="1"/>
    <col min="5635" max="5635" width="14.140625" style="7" customWidth="1"/>
    <col min="5636" max="5636" width="24.5703125" style="7" bestFit="1" customWidth="1"/>
    <col min="5637" max="5888" width="9.140625" style="7"/>
    <col min="5889" max="5889" width="19.85546875" style="7" customWidth="1"/>
    <col min="5890" max="5890" width="13.85546875" style="7" customWidth="1"/>
    <col min="5891" max="5891" width="14.140625" style="7" customWidth="1"/>
    <col min="5892" max="5892" width="24.5703125" style="7" bestFit="1" customWidth="1"/>
    <col min="5893" max="6144" width="9.140625" style="7"/>
    <col min="6145" max="6145" width="19.85546875" style="7" customWidth="1"/>
    <col min="6146" max="6146" width="13.85546875" style="7" customWidth="1"/>
    <col min="6147" max="6147" width="14.140625" style="7" customWidth="1"/>
    <col min="6148" max="6148" width="24.5703125" style="7" bestFit="1" customWidth="1"/>
    <col min="6149" max="6400" width="9.140625" style="7"/>
    <col min="6401" max="6401" width="19.85546875" style="7" customWidth="1"/>
    <col min="6402" max="6402" width="13.85546875" style="7" customWidth="1"/>
    <col min="6403" max="6403" width="14.140625" style="7" customWidth="1"/>
    <col min="6404" max="6404" width="24.5703125" style="7" bestFit="1" customWidth="1"/>
    <col min="6405" max="6656" width="9.140625" style="7"/>
    <col min="6657" max="6657" width="19.85546875" style="7" customWidth="1"/>
    <col min="6658" max="6658" width="13.85546875" style="7" customWidth="1"/>
    <col min="6659" max="6659" width="14.140625" style="7" customWidth="1"/>
    <col min="6660" max="6660" width="24.5703125" style="7" bestFit="1" customWidth="1"/>
    <col min="6661" max="6912" width="9.140625" style="7"/>
    <col min="6913" max="6913" width="19.85546875" style="7" customWidth="1"/>
    <col min="6914" max="6914" width="13.85546875" style="7" customWidth="1"/>
    <col min="6915" max="6915" width="14.140625" style="7" customWidth="1"/>
    <col min="6916" max="6916" width="24.5703125" style="7" bestFit="1" customWidth="1"/>
    <col min="6917" max="7168" width="9.140625" style="7"/>
    <col min="7169" max="7169" width="19.85546875" style="7" customWidth="1"/>
    <col min="7170" max="7170" width="13.85546875" style="7" customWidth="1"/>
    <col min="7171" max="7171" width="14.140625" style="7" customWidth="1"/>
    <col min="7172" max="7172" width="24.5703125" style="7" bestFit="1" customWidth="1"/>
    <col min="7173" max="7424" width="9.140625" style="7"/>
    <col min="7425" max="7425" width="19.85546875" style="7" customWidth="1"/>
    <col min="7426" max="7426" width="13.85546875" style="7" customWidth="1"/>
    <col min="7427" max="7427" width="14.140625" style="7" customWidth="1"/>
    <col min="7428" max="7428" width="24.5703125" style="7" bestFit="1" customWidth="1"/>
    <col min="7429" max="7680" width="9.140625" style="7"/>
    <col min="7681" max="7681" width="19.85546875" style="7" customWidth="1"/>
    <col min="7682" max="7682" width="13.85546875" style="7" customWidth="1"/>
    <col min="7683" max="7683" width="14.140625" style="7" customWidth="1"/>
    <col min="7684" max="7684" width="24.5703125" style="7" bestFit="1" customWidth="1"/>
    <col min="7685" max="7936" width="9.140625" style="7"/>
    <col min="7937" max="7937" width="19.85546875" style="7" customWidth="1"/>
    <col min="7938" max="7938" width="13.85546875" style="7" customWidth="1"/>
    <col min="7939" max="7939" width="14.140625" style="7" customWidth="1"/>
    <col min="7940" max="7940" width="24.5703125" style="7" bestFit="1" customWidth="1"/>
    <col min="7941" max="8192" width="9.140625" style="7"/>
    <col min="8193" max="8193" width="19.85546875" style="7" customWidth="1"/>
    <col min="8194" max="8194" width="13.85546875" style="7" customWidth="1"/>
    <col min="8195" max="8195" width="14.140625" style="7" customWidth="1"/>
    <col min="8196" max="8196" width="24.5703125" style="7" bestFit="1" customWidth="1"/>
    <col min="8197" max="8448" width="9.140625" style="7"/>
    <col min="8449" max="8449" width="19.85546875" style="7" customWidth="1"/>
    <col min="8450" max="8450" width="13.85546875" style="7" customWidth="1"/>
    <col min="8451" max="8451" width="14.140625" style="7" customWidth="1"/>
    <col min="8452" max="8452" width="24.5703125" style="7" bestFit="1" customWidth="1"/>
    <col min="8453" max="8704" width="9.140625" style="7"/>
    <col min="8705" max="8705" width="19.85546875" style="7" customWidth="1"/>
    <col min="8706" max="8706" width="13.85546875" style="7" customWidth="1"/>
    <col min="8707" max="8707" width="14.140625" style="7" customWidth="1"/>
    <col min="8708" max="8708" width="24.5703125" style="7" bestFit="1" customWidth="1"/>
    <col min="8709" max="8960" width="9.140625" style="7"/>
    <col min="8961" max="8961" width="19.85546875" style="7" customWidth="1"/>
    <col min="8962" max="8962" width="13.85546875" style="7" customWidth="1"/>
    <col min="8963" max="8963" width="14.140625" style="7" customWidth="1"/>
    <col min="8964" max="8964" width="24.5703125" style="7" bestFit="1" customWidth="1"/>
    <col min="8965" max="9216" width="9.140625" style="7"/>
    <col min="9217" max="9217" width="19.85546875" style="7" customWidth="1"/>
    <col min="9218" max="9218" width="13.85546875" style="7" customWidth="1"/>
    <col min="9219" max="9219" width="14.140625" style="7" customWidth="1"/>
    <col min="9220" max="9220" width="24.5703125" style="7" bestFit="1" customWidth="1"/>
    <col min="9221" max="9472" width="9.140625" style="7"/>
    <col min="9473" max="9473" width="19.85546875" style="7" customWidth="1"/>
    <col min="9474" max="9474" width="13.85546875" style="7" customWidth="1"/>
    <col min="9475" max="9475" width="14.140625" style="7" customWidth="1"/>
    <col min="9476" max="9476" width="24.5703125" style="7" bestFit="1" customWidth="1"/>
    <col min="9477" max="9728" width="9.140625" style="7"/>
    <col min="9729" max="9729" width="19.85546875" style="7" customWidth="1"/>
    <col min="9730" max="9730" width="13.85546875" style="7" customWidth="1"/>
    <col min="9731" max="9731" width="14.140625" style="7" customWidth="1"/>
    <col min="9732" max="9732" width="24.5703125" style="7" bestFit="1" customWidth="1"/>
    <col min="9733" max="9984" width="9.140625" style="7"/>
    <col min="9985" max="9985" width="19.85546875" style="7" customWidth="1"/>
    <col min="9986" max="9986" width="13.85546875" style="7" customWidth="1"/>
    <col min="9987" max="9987" width="14.140625" style="7" customWidth="1"/>
    <col min="9988" max="9988" width="24.5703125" style="7" bestFit="1" customWidth="1"/>
    <col min="9989" max="10240" width="9.140625" style="7"/>
    <col min="10241" max="10241" width="19.85546875" style="7" customWidth="1"/>
    <col min="10242" max="10242" width="13.85546875" style="7" customWidth="1"/>
    <col min="10243" max="10243" width="14.140625" style="7" customWidth="1"/>
    <col min="10244" max="10244" width="24.5703125" style="7" bestFit="1" customWidth="1"/>
    <col min="10245" max="10496" width="9.140625" style="7"/>
    <col min="10497" max="10497" width="19.85546875" style="7" customWidth="1"/>
    <col min="10498" max="10498" width="13.85546875" style="7" customWidth="1"/>
    <col min="10499" max="10499" width="14.140625" style="7" customWidth="1"/>
    <col min="10500" max="10500" width="24.5703125" style="7" bestFit="1" customWidth="1"/>
    <col min="10501" max="10752" width="9.140625" style="7"/>
    <col min="10753" max="10753" width="19.85546875" style="7" customWidth="1"/>
    <col min="10754" max="10754" width="13.85546875" style="7" customWidth="1"/>
    <col min="10755" max="10755" width="14.140625" style="7" customWidth="1"/>
    <col min="10756" max="10756" width="24.5703125" style="7" bestFit="1" customWidth="1"/>
    <col min="10757" max="11008" width="9.140625" style="7"/>
    <col min="11009" max="11009" width="19.85546875" style="7" customWidth="1"/>
    <col min="11010" max="11010" width="13.85546875" style="7" customWidth="1"/>
    <col min="11011" max="11011" width="14.140625" style="7" customWidth="1"/>
    <col min="11012" max="11012" width="24.5703125" style="7" bestFit="1" customWidth="1"/>
    <col min="11013" max="11264" width="9.140625" style="7"/>
    <col min="11265" max="11265" width="19.85546875" style="7" customWidth="1"/>
    <col min="11266" max="11266" width="13.85546875" style="7" customWidth="1"/>
    <col min="11267" max="11267" width="14.140625" style="7" customWidth="1"/>
    <col min="11268" max="11268" width="24.5703125" style="7" bestFit="1" customWidth="1"/>
    <col min="11269" max="11520" width="9.140625" style="7"/>
    <col min="11521" max="11521" width="19.85546875" style="7" customWidth="1"/>
    <col min="11522" max="11522" width="13.85546875" style="7" customWidth="1"/>
    <col min="11523" max="11523" width="14.140625" style="7" customWidth="1"/>
    <col min="11524" max="11524" width="24.5703125" style="7" bestFit="1" customWidth="1"/>
    <col min="11525" max="11776" width="9.140625" style="7"/>
    <col min="11777" max="11777" width="19.85546875" style="7" customWidth="1"/>
    <col min="11778" max="11778" width="13.85546875" style="7" customWidth="1"/>
    <col min="11779" max="11779" width="14.140625" style="7" customWidth="1"/>
    <col min="11780" max="11780" width="24.5703125" style="7" bestFit="1" customWidth="1"/>
    <col min="11781" max="12032" width="9.140625" style="7"/>
    <col min="12033" max="12033" width="19.85546875" style="7" customWidth="1"/>
    <col min="12034" max="12034" width="13.85546875" style="7" customWidth="1"/>
    <col min="12035" max="12035" width="14.140625" style="7" customWidth="1"/>
    <col min="12036" max="12036" width="24.5703125" style="7" bestFit="1" customWidth="1"/>
    <col min="12037" max="12288" width="9.140625" style="7"/>
    <col min="12289" max="12289" width="19.85546875" style="7" customWidth="1"/>
    <col min="12290" max="12290" width="13.85546875" style="7" customWidth="1"/>
    <col min="12291" max="12291" width="14.140625" style="7" customWidth="1"/>
    <col min="12292" max="12292" width="24.5703125" style="7" bestFit="1" customWidth="1"/>
    <col min="12293" max="12544" width="9.140625" style="7"/>
    <col min="12545" max="12545" width="19.85546875" style="7" customWidth="1"/>
    <col min="12546" max="12546" width="13.85546875" style="7" customWidth="1"/>
    <col min="12547" max="12547" width="14.140625" style="7" customWidth="1"/>
    <col min="12548" max="12548" width="24.5703125" style="7" bestFit="1" customWidth="1"/>
    <col min="12549" max="12800" width="9.140625" style="7"/>
    <col min="12801" max="12801" width="19.85546875" style="7" customWidth="1"/>
    <col min="12802" max="12802" width="13.85546875" style="7" customWidth="1"/>
    <col min="12803" max="12803" width="14.140625" style="7" customWidth="1"/>
    <col min="12804" max="12804" width="24.5703125" style="7" bestFit="1" customWidth="1"/>
    <col min="12805" max="13056" width="9.140625" style="7"/>
    <col min="13057" max="13057" width="19.85546875" style="7" customWidth="1"/>
    <col min="13058" max="13058" width="13.85546875" style="7" customWidth="1"/>
    <col min="13059" max="13059" width="14.140625" style="7" customWidth="1"/>
    <col min="13060" max="13060" width="24.5703125" style="7" bestFit="1" customWidth="1"/>
    <col min="13061" max="13312" width="9.140625" style="7"/>
    <col min="13313" max="13313" width="19.85546875" style="7" customWidth="1"/>
    <col min="13314" max="13314" width="13.85546875" style="7" customWidth="1"/>
    <col min="13315" max="13315" width="14.140625" style="7" customWidth="1"/>
    <col min="13316" max="13316" width="24.5703125" style="7" bestFit="1" customWidth="1"/>
    <col min="13317" max="13568" width="9.140625" style="7"/>
    <col min="13569" max="13569" width="19.85546875" style="7" customWidth="1"/>
    <col min="13570" max="13570" width="13.85546875" style="7" customWidth="1"/>
    <col min="13571" max="13571" width="14.140625" style="7" customWidth="1"/>
    <col min="13572" max="13572" width="24.5703125" style="7" bestFit="1" customWidth="1"/>
    <col min="13573" max="13824" width="9.140625" style="7"/>
    <col min="13825" max="13825" width="19.85546875" style="7" customWidth="1"/>
    <col min="13826" max="13826" width="13.85546875" style="7" customWidth="1"/>
    <col min="13827" max="13827" width="14.140625" style="7" customWidth="1"/>
    <col min="13828" max="13828" width="24.5703125" style="7" bestFit="1" customWidth="1"/>
    <col min="13829" max="14080" width="9.140625" style="7"/>
    <col min="14081" max="14081" width="19.85546875" style="7" customWidth="1"/>
    <col min="14082" max="14082" width="13.85546875" style="7" customWidth="1"/>
    <col min="14083" max="14083" width="14.140625" style="7" customWidth="1"/>
    <col min="14084" max="14084" width="24.5703125" style="7" bestFit="1" customWidth="1"/>
    <col min="14085" max="14336" width="9.140625" style="7"/>
    <col min="14337" max="14337" width="19.85546875" style="7" customWidth="1"/>
    <col min="14338" max="14338" width="13.85546875" style="7" customWidth="1"/>
    <col min="14339" max="14339" width="14.140625" style="7" customWidth="1"/>
    <col min="14340" max="14340" width="24.5703125" style="7" bestFit="1" customWidth="1"/>
    <col min="14341" max="14592" width="9.140625" style="7"/>
    <col min="14593" max="14593" width="19.85546875" style="7" customWidth="1"/>
    <col min="14594" max="14594" width="13.85546875" style="7" customWidth="1"/>
    <col min="14595" max="14595" width="14.140625" style="7" customWidth="1"/>
    <col min="14596" max="14596" width="24.5703125" style="7" bestFit="1" customWidth="1"/>
    <col min="14597" max="14848" width="9.140625" style="7"/>
    <col min="14849" max="14849" width="19.85546875" style="7" customWidth="1"/>
    <col min="14850" max="14850" width="13.85546875" style="7" customWidth="1"/>
    <col min="14851" max="14851" width="14.140625" style="7" customWidth="1"/>
    <col min="14852" max="14852" width="24.5703125" style="7" bestFit="1" customWidth="1"/>
    <col min="14853" max="15104" width="9.140625" style="7"/>
    <col min="15105" max="15105" width="19.85546875" style="7" customWidth="1"/>
    <col min="15106" max="15106" width="13.85546875" style="7" customWidth="1"/>
    <col min="15107" max="15107" width="14.140625" style="7" customWidth="1"/>
    <col min="15108" max="15108" width="24.5703125" style="7" bestFit="1" customWidth="1"/>
    <col min="15109" max="15360" width="9.140625" style="7"/>
    <col min="15361" max="15361" width="19.85546875" style="7" customWidth="1"/>
    <col min="15362" max="15362" width="13.85546875" style="7" customWidth="1"/>
    <col min="15363" max="15363" width="14.140625" style="7" customWidth="1"/>
    <col min="15364" max="15364" width="24.5703125" style="7" bestFit="1" customWidth="1"/>
    <col min="15365" max="15616" width="9.140625" style="7"/>
    <col min="15617" max="15617" width="19.85546875" style="7" customWidth="1"/>
    <col min="15618" max="15618" width="13.85546875" style="7" customWidth="1"/>
    <col min="15619" max="15619" width="14.140625" style="7" customWidth="1"/>
    <col min="15620" max="15620" width="24.5703125" style="7" bestFit="1" customWidth="1"/>
    <col min="15621" max="15872" width="9.140625" style="7"/>
    <col min="15873" max="15873" width="19.85546875" style="7" customWidth="1"/>
    <col min="15874" max="15874" width="13.85546875" style="7" customWidth="1"/>
    <col min="15875" max="15875" width="14.140625" style="7" customWidth="1"/>
    <col min="15876" max="15876" width="24.5703125" style="7" bestFit="1" customWidth="1"/>
    <col min="15877" max="16128" width="9.140625" style="7"/>
    <col min="16129" max="16129" width="19.85546875" style="7" customWidth="1"/>
    <col min="16130" max="16130" width="13.85546875" style="7" customWidth="1"/>
    <col min="16131" max="16131" width="14.140625" style="7" customWidth="1"/>
    <col min="16132" max="16132" width="24.5703125" style="7" bestFit="1" customWidth="1"/>
    <col min="16133" max="16384" width="9.140625" style="7"/>
  </cols>
  <sheetData>
    <row r="1" spans="1:5">
      <c r="A1" s="154" t="s">
        <v>16</v>
      </c>
      <c r="B1" s="154"/>
      <c r="C1" s="154"/>
      <c r="D1" s="154"/>
    </row>
    <row r="2" spans="1:5" ht="17.25" thickBot="1"/>
    <row r="3" spans="1:5" ht="49.5">
      <c r="A3" s="12" t="s">
        <v>17</v>
      </c>
      <c r="B3" s="13">
        <v>60</v>
      </c>
    </row>
    <row r="4" spans="1:5" ht="33.75" thickBot="1">
      <c r="A4" s="14" t="s">
        <v>18</v>
      </c>
      <c r="B4" s="15">
        <v>80</v>
      </c>
    </row>
    <row r="6" spans="1:5" s="16" customFormat="1" ht="33">
      <c r="A6" s="133" t="s">
        <v>19</v>
      </c>
      <c r="B6" s="133" t="s">
        <v>20</v>
      </c>
      <c r="C6" s="133" t="s">
        <v>21</v>
      </c>
      <c r="D6" s="137" t="s">
        <v>22</v>
      </c>
      <c r="E6" s="7"/>
    </row>
    <row r="7" spans="1:5">
      <c r="A7" s="138">
        <v>10</v>
      </c>
      <c r="B7" s="17">
        <f>2*PI()*A7*$B$3/100</f>
        <v>37.699111843077517</v>
      </c>
      <c r="C7" s="139">
        <f>ROUNDDOWN(B7:B20,0)</f>
        <v>37</v>
      </c>
      <c r="D7" s="140" t="str">
        <f>IF(C7&gt;$B$4,"Taip","Ne")</f>
        <v>Ne</v>
      </c>
    </row>
    <row r="8" spans="1:5">
      <c r="A8" s="138">
        <v>11</v>
      </c>
      <c r="B8" s="17">
        <f t="shared" ref="B8:B20" si="0">2*PI()*A8*$B$3/100</f>
        <v>41.469023027385262</v>
      </c>
      <c r="C8" s="139">
        <f t="shared" ref="C8:C20" si="1">ROUNDDOWN(B8:B21,0)</f>
        <v>41</v>
      </c>
      <c r="D8" s="140" t="str">
        <f t="shared" ref="D8:D20" si="2">IF(C8&gt;$B$4,"Taip","Ne")</f>
        <v>Ne</v>
      </c>
    </row>
    <row r="9" spans="1:5">
      <c r="A9" s="138">
        <v>12</v>
      </c>
      <c r="B9" s="17">
        <f t="shared" si="0"/>
        <v>45.238934211693021</v>
      </c>
      <c r="C9" s="139">
        <f t="shared" si="1"/>
        <v>45</v>
      </c>
      <c r="D9" s="140" t="str">
        <f t="shared" si="2"/>
        <v>Ne</v>
      </c>
    </row>
    <row r="10" spans="1:5">
      <c r="A10" s="138">
        <v>13</v>
      </c>
      <c r="B10" s="17">
        <f t="shared" si="0"/>
        <v>49.00884539600078</v>
      </c>
      <c r="C10" s="139">
        <f t="shared" si="1"/>
        <v>49</v>
      </c>
      <c r="D10" s="140" t="str">
        <f t="shared" si="2"/>
        <v>Ne</v>
      </c>
    </row>
    <row r="11" spans="1:5">
      <c r="A11" s="138">
        <v>14</v>
      </c>
      <c r="B11" s="17">
        <f t="shared" si="0"/>
        <v>52.778756580308524</v>
      </c>
      <c r="C11" s="139">
        <f t="shared" si="1"/>
        <v>52</v>
      </c>
      <c r="D11" s="140" t="str">
        <f t="shared" si="2"/>
        <v>Ne</v>
      </c>
    </row>
    <row r="12" spans="1:5">
      <c r="A12" s="138">
        <v>15</v>
      </c>
      <c r="B12" s="17">
        <f t="shared" si="0"/>
        <v>56.548667764616276</v>
      </c>
      <c r="C12" s="139">
        <f t="shared" si="1"/>
        <v>56</v>
      </c>
      <c r="D12" s="140" t="str">
        <f t="shared" si="2"/>
        <v>Ne</v>
      </c>
    </row>
    <row r="13" spans="1:5">
      <c r="A13" s="138">
        <v>16</v>
      </c>
      <c r="B13" s="17">
        <f t="shared" si="0"/>
        <v>60.318578948924021</v>
      </c>
      <c r="C13" s="139">
        <f t="shared" si="1"/>
        <v>60</v>
      </c>
      <c r="D13" s="140" t="str">
        <f t="shared" si="2"/>
        <v>Ne</v>
      </c>
    </row>
    <row r="14" spans="1:5">
      <c r="A14" s="138">
        <v>17</v>
      </c>
      <c r="B14" s="17">
        <f t="shared" si="0"/>
        <v>64.088490133231787</v>
      </c>
      <c r="C14" s="139">
        <f t="shared" si="1"/>
        <v>64</v>
      </c>
      <c r="D14" s="140" t="str">
        <f t="shared" si="2"/>
        <v>Ne</v>
      </c>
    </row>
    <row r="15" spans="1:5">
      <c r="A15" s="138">
        <v>18</v>
      </c>
      <c r="B15" s="17">
        <f t="shared" si="0"/>
        <v>67.858401317539531</v>
      </c>
      <c r="C15" s="139">
        <f t="shared" si="1"/>
        <v>67</v>
      </c>
      <c r="D15" s="140" t="str">
        <f t="shared" si="2"/>
        <v>Ne</v>
      </c>
    </row>
    <row r="16" spans="1:5">
      <c r="A16" s="138">
        <v>19</v>
      </c>
      <c r="B16" s="17">
        <f t="shared" si="0"/>
        <v>71.628312501847276</v>
      </c>
      <c r="C16" s="139">
        <f t="shared" si="1"/>
        <v>71</v>
      </c>
      <c r="D16" s="140" t="str">
        <f t="shared" si="2"/>
        <v>Ne</v>
      </c>
    </row>
    <row r="17" spans="1:4">
      <c r="A17" s="138">
        <v>20</v>
      </c>
      <c r="B17" s="17">
        <f t="shared" si="0"/>
        <v>75.398223686155035</v>
      </c>
      <c r="C17" s="139">
        <f t="shared" si="1"/>
        <v>75</v>
      </c>
      <c r="D17" s="140" t="str">
        <f t="shared" si="2"/>
        <v>Ne</v>
      </c>
    </row>
    <row r="18" spans="1:4">
      <c r="A18" s="138">
        <v>21</v>
      </c>
      <c r="B18" s="17">
        <f t="shared" si="0"/>
        <v>79.168134870462794</v>
      </c>
      <c r="C18" s="139">
        <f t="shared" si="1"/>
        <v>79</v>
      </c>
      <c r="D18" s="140" t="str">
        <f t="shared" si="2"/>
        <v>Ne</v>
      </c>
    </row>
    <row r="19" spans="1:4">
      <c r="A19" s="138">
        <v>22</v>
      </c>
      <c r="B19" s="17">
        <f t="shared" si="0"/>
        <v>82.938046054770524</v>
      </c>
      <c r="C19" s="139">
        <f t="shared" si="1"/>
        <v>82</v>
      </c>
      <c r="D19" s="140" t="str">
        <f t="shared" si="2"/>
        <v>Taip</v>
      </c>
    </row>
    <row r="20" spans="1:4">
      <c r="A20" s="138">
        <v>23</v>
      </c>
      <c r="B20" s="17">
        <f t="shared" si="0"/>
        <v>86.707957239078283</v>
      </c>
      <c r="C20" s="139">
        <f t="shared" si="1"/>
        <v>86</v>
      </c>
      <c r="D20" s="140" t="str">
        <f t="shared" si="2"/>
        <v>Taip</v>
      </c>
    </row>
    <row r="22" spans="1:4" ht="18.75">
      <c r="B22" s="136" t="s">
        <v>175</v>
      </c>
    </row>
    <row r="24" spans="1:4" ht="18.75">
      <c r="B24" s="136" t="s">
        <v>205</v>
      </c>
    </row>
    <row r="25" spans="1:4" ht="18.75">
      <c r="B25" s="141" t="s">
        <v>176</v>
      </c>
    </row>
    <row r="26" spans="1:4" ht="18.75">
      <c r="B26" s="141" t="s">
        <v>177</v>
      </c>
      <c r="C26" s="182"/>
    </row>
    <row r="27" spans="1:4" ht="18.75">
      <c r="B27" s="141" t="s">
        <v>178</v>
      </c>
      <c r="C27" s="183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zoomScale="85" zoomScaleNormal="85" workbookViewId="0">
      <selection activeCell="E20" sqref="E20"/>
    </sheetView>
  </sheetViews>
  <sheetFormatPr defaultRowHeight="16.5"/>
  <cols>
    <col min="1" max="1" width="27.5703125" style="7" customWidth="1"/>
    <col min="2" max="2" width="9.42578125" style="7" customWidth="1"/>
    <col min="3" max="3" width="17" style="7" customWidth="1"/>
    <col min="4" max="4" width="17.42578125" style="7" bestFit="1" customWidth="1"/>
    <col min="5" max="5" width="10.42578125" style="7" customWidth="1"/>
    <col min="6" max="256" width="9.140625" style="7"/>
    <col min="257" max="257" width="27.5703125" style="7" customWidth="1"/>
    <col min="258" max="258" width="9.42578125" style="7" customWidth="1"/>
    <col min="259" max="259" width="17" style="7" customWidth="1"/>
    <col min="260" max="260" width="17.42578125" style="7" bestFit="1" customWidth="1"/>
    <col min="261" max="261" width="10.42578125" style="7" customWidth="1"/>
    <col min="262" max="512" width="9.140625" style="7"/>
    <col min="513" max="513" width="27.5703125" style="7" customWidth="1"/>
    <col min="514" max="514" width="9.42578125" style="7" customWidth="1"/>
    <col min="515" max="515" width="17" style="7" customWidth="1"/>
    <col min="516" max="516" width="17.42578125" style="7" bestFit="1" customWidth="1"/>
    <col min="517" max="517" width="10.42578125" style="7" customWidth="1"/>
    <col min="518" max="768" width="9.140625" style="7"/>
    <col min="769" max="769" width="27.5703125" style="7" customWidth="1"/>
    <col min="770" max="770" width="9.42578125" style="7" customWidth="1"/>
    <col min="771" max="771" width="17" style="7" customWidth="1"/>
    <col min="772" max="772" width="17.42578125" style="7" bestFit="1" customWidth="1"/>
    <col min="773" max="773" width="10.42578125" style="7" customWidth="1"/>
    <col min="774" max="1024" width="9.140625" style="7"/>
    <col min="1025" max="1025" width="27.5703125" style="7" customWidth="1"/>
    <col min="1026" max="1026" width="9.42578125" style="7" customWidth="1"/>
    <col min="1027" max="1027" width="17" style="7" customWidth="1"/>
    <col min="1028" max="1028" width="17.42578125" style="7" bestFit="1" customWidth="1"/>
    <col min="1029" max="1029" width="10.42578125" style="7" customWidth="1"/>
    <col min="1030" max="1280" width="9.140625" style="7"/>
    <col min="1281" max="1281" width="27.5703125" style="7" customWidth="1"/>
    <col min="1282" max="1282" width="9.42578125" style="7" customWidth="1"/>
    <col min="1283" max="1283" width="17" style="7" customWidth="1"/>
    <col min="1284" max="1284" width="17.42578125" style="7" bestFit="1" customWidth="1"/>
    <col min="1285" max="1285" width="10.42578125" style="7" customWidth="1"/>
    <col min="1286" max="1536" width="9.140625" style="7"/>
    <col min="1537" max="1537" width="27.5703125" style="7" customWidth="1"/>
    <col min="1538" max="1538" width="9.42578125" style="7" customWidth="1"/>
    <col min="1539" max="1539" width="17" style="7" customWidth="1"/>
    <col min="1540" max="1540" width="17.42578125" style="7" bestFit="1" customWidth="1"/>
    <col min="1541" max="1541" width="10.42578125" style="7" customWidth="1"/>
    <col min="1542" max="1792" width="9.140625" style="7"/>
    <col min="1793" max="1793" width="27.5703125" style="7" customWidth="1"/>
    <col min="1794" max="1794" width="9.42578125" style="7" customWidth="1"/>
    <col min="1795" max="1795" width="17" style="7" customWidth="1"/>
    <col min="1796" max="1796" width="17.42578125" style="7" bestFit="1" customWidth="1"/>
    <col min="1797" max="1797" width="10.42578125" style="7" customWidth="1"/>
    <col min="1798" max="2048" width="9.140625" style="7"/>
    <col min="2049" max="2049" width="27.5703125" style="7" customWidth="1"/>
    <col min="2050" max="2050" width="9.42578125" style="7" customWidth="1"/>
    <col min="2051" max="2051" width="17" style="7" customWidth="1"/>
    <col min="2052" max="2052" width="17.42578125" style="7" bestFit="1" customWidth="1"/>
    <col min="2053" max="2053" width="10.42578125" style="7" customWidth="1"/>
    <col min="2054" max="2304" width="9.140625" style="7"/>
    <col min="2305" max="2305" width="27.5703125" style="7" customWidth="1"/>
    <col min="2306" max="2306" width="9.42578125" style="7" customWidth="1"/>
    <col min="2307" max="2307" width="17" style="7" customWidth="1"/>
    <col min="2308" max="2308" width="17.42578125" style="7" bestFit="1" customWidth="1"/>
    <col min="2309" max="2309" width="10.42578125" style="7" customWidth="1"/>
    <col min="2310" max="2560" width="9.140625" style="7"/>
    <col min="2561" max="2561" width="27.5703125" style="7" customWidth="1"/>
    <col min="2562" max="2562" width="9.42578125" style="7" customWidth="1"/>
    <col min="2563" max="2563" width="17" style="7" customWidth="1"/>
    <col min="2564" max="2564" width="17.42578125" style="7" bestFit="1" customWidth="1"/>
    <col min="2565" max="2565" width="10.42578125" style="7" customWidth="1"/>
    <col min="2566" max="2816" width="9.140625" style="7"/>
    <col min="2817" max="2817" width="27.5703125" style="7" customWidth="1"/>
    <col min="2818" max="2818" width="9.42578125" style="7" customWidth="1"/>
    <col min="2819" max="2819" width="17" style="7" customWidth="1"/>
    <col min="2820" max="2820" width="17.42578125" style="7" bestFit="1" customWidth="1"/>
    <col min="2821" max="2821" width="10.42578125" style="7" customWidth="1"/>
    <col min="2822" max="3072" width="9.140625" style="7"/>
    <col min="3073" max="3073" width="27.5703125" style="7" customWidth="1"/>
    <col min="3074" max="3074" width="9.42578125" style="7" customWidth="1"/>
    <col min="3075" max="3075" width="17" style="7" customWidth="1"/>
    <col min="3076" max="3076" width="17.42578125" style="7" bestFit="1" customWidth="1"/>
    <col min="3077" max="3077" width="10.42578125" style="7" customWidth="1"/>
    <col min="3078" max="3328" width="9.140625" style="7"/>
    <col min="3329" max="3329" width="27.5703125" style="7" customWidth="1"/>
    <col min="3330" max="3330" width="9.42578125" style="7" customWidth="1"/>
    <col min="3331" max="3331" width="17" style="7" customWidth="1"/>
    <col min="3332" max="3332" width="17.42578125" style="7" bestFit="1" customWidth="1"/>
    <col min="3333" max="3333" width="10.42578125" style="7" customWidth="1"/>
    <col min="3334" max="3584" width="9.140625" style="7"/>
    <col min="3585" max="3585" width="27.5703125" style="7" customWidth="1"/>
    <col min="3586" max="3586" width="9.42578125" style="7" customWidth="1"/>
    <col min="3587" max="3587" width="17" style="7" customWidth="1"/>
    <col min="3588" max="3588" width="17.42578125" style="7" bestFit="1" customWidth="1"/>
    <col min="3589" max="3589" width="10.42578125" style="7" customWidth="1"/>
    <col min="3590" max="3840" width="9.140625" style="7"/>
    <col min="3841" max="3841" width="27.5703125" style="7" customWidth="1"/>
    <col min="3842" max="3842" width="9.42578125" style="7" customWidth="1"/>
    <col min="3843" max="3843" width="17" style="7" customWidth="1"/>
    <col min="3844" max="3844" width="17.42578125" style="7" bestFit="1" customWidth="1"/>
    <col min="3845" max="3845" width="10.42578125" style="7" customWidth="1"/>
    <col min="3846" max="4096" width="9.140625" style="7"/>
    <col min="4097" max="4097" width="27.5703125" style="7" customWidth="1"/>
    <col min="4098" max="4098" width="9.42578125" style="7" customWidth="1"/>
    <col min="4099" max="4099" width="17" style="7" customWidth="1"/>
    <col min="4100" max="4100" width="17.42578125" style="7" bestFit="1" customWidth="1"/>
    <col min="4101" max="4101" width="10.42578125" style="7" customWidth="1"/>
    <col min="4102" max="4352" width="9.140625" style="7"/>
    <col min="4353" max="4353" width="27.5703125" style="7" customWidth="1"/>
    <col min="4354" max="4354" width="9.42578125" style="7" customWidth="1"/>
    <col min="4355" max="4355" width="17" style="7" customWidth="1"/>
    <col min="4356" max="4356" width="17.42578125" style="7" bestFit="1" customWidth="1"/>
    <col min="4357" max="4357" width="10.42578125" style="7" customWidth="1"/>
    <col min="4358" max="4608" width="9.140625" style="7"/>
    <col min="4609" max="4609" width="27.5703125" style="7" customWidth="1"/>
    <col min="4610" max="4610" width="9.42578125" style="7" customWidth="1"/>
    <col min="4611" max="4611" width="17" style="7" customWidth="1"/>
    <col min="4612" max="4612" width="17.42578125" style="7" bestFit="1" customWidth="1"/>
    <col min="4613" max="4613" width="10.42578125" style="7" customWidth="1"/>
    <col min="4614" max="4864" width="9.140625" style="7"/>
    <col min="4865" max="4865" width="27.5703125" style="7" customWidth="1"/>
    <col min="4866" max="4866" width="9.42578125" style="7" customWidth="1"/>
    <col min="4867" max="4867" width="17" style="7" customWidth="1"/>
    <col min="4868" max="4868" width="17.42578125" style="7" bestFit="1" customWidth="1"/>
    <col min="4869" max="4869" width="10.42578125" style="7" customWidth="1"/>
    <col min="4870" max="5120" width="9.140625" style="7"/>
    <col min="5121" max="5121" width="27.5703125" style="7" customWidth="1"/>
    <col min="5122" max="5122" width="9.42578125" style="7" customWidth="1"/>
    <col min="5123" max="5123" width="17" style="7" customWidth="1"/>
    <col min="5124" max="5124" width="17.42578125" style="7" bestFit="1" customWidth="1"/>
    <col min="5125" max="5125" width="10.42578125" style="7" customWidth="1"/>
    <col min="5126" max="5376" width="9.140625" style="7"/>
    <col min="5377" max="5377" width="27.5703125" style="7" customWidth="1"/>
    <col min="5378" max="5378" width="9.42578125" style="7" customWidth="1"/>
    <col min="5379" max="5379" width="17" style="7" customWidth="1"/>
    <col min="5380" max="5380" width="17.42578125" style="7" bestFit="1" customWidth="1"/>
    <col min="5381" max="5381" width="10.42578125" style="7" customWidth="1"/>
    <col min="5382" max="5632" width="9.140625" style="7"/>
    <col min="5633" max="5633" width="27.5703125" style="7" customWidth="1"/>
    <col min="5634" max="5634" width="9.42578125" style="7" customWidth="1"/>
    <col min="5635" max="5635" width="17" style="7" customWidth="1"/>
    <col min="5636" max="5636" width="17.42578125" style="7" bestFit="1" customWidth="1"/>
    <col min="5637" max="5637" width="10.42578125" style="7" customWidth="1"/>
    <col min="5638" max="5888" width="9.140625" style="7"/>
    <col min="5889" max="5889" width="27.5703125" style="7" customWidth="1"/>
    <col min="5890" max="5890" width="9.42578125" style="7" customWidth="1"/>
    <col min="5891" max="5891" width="17" style="7" customWidth="1"/>
    <col min="5892" max="5892" width="17.42578125" style="7" bestFit="1" customWidth="1"/>
    <col min="5893" max="5893" width="10.42578125" style="7" customWidth="1"/>
    <col min="5894" max="6144" width="9.140625" style="7"/>
    <col min="6145" max="6145" width="27.5703125" style="7" customWidth="1"/>
    <col min="6146" max="6146" width="9.42578125" style="7" customWidth="1"/>
    <col min="6147" max="6147" width="17" style="7" customWidth="1"/>
    <col min="6148" max="6148" width="17.42578125" style="7" bestFit="1" customWidth="1"/>
    <col min="6149" max="6149" width="10.42578125" style="7" customWidth="1"/>
    <col min="6150" max="6400" width="9.140625" style="7"/>
    <col min="6401" max="6401" width="27.5703125" style="7" customWidth="1"/>
    <col min="6402" max="6402" width="9.42578125" style="7" customWidth="1"/>
    <col min="6403" max="6403" width="17" style="7" customWidth="1"/>
    <col min="6404" max="6404" width="17.42578125" style="7" bestFit="1" customWidth="1"/>
    <col min="6405" max="6405" width="10.42578125" style="7" customWidth="1"/>
    <col min="6406" max="6656" width="9.140625" style="7"/>
    <col min="6657" max="6657" width="27.5703125" style="7" customWidth="1"/>
    <col min="6658" max="6658" width="9.42578125" style="7" customWidth="1"/>
    <col min="6659" max="6659" width="17" style="7" customWidth="1"/>
    <col min="6660" max="6660" width="17.42578125" style="7" bestFit="1" customWidth="1"/>
    <col min="6661" max="6661" width="10.42578125" style="7" customWidth="1"/>
    <col min="6662" max="6912" width="9.140625" style="7"/>
    <col min="6913" max="6913" width="27.5703125" style="7" customWidth="1"/>
    <col min="6914" max="6914" width="9.42578125" style="7" customWidth="1"/>
    <col min="6915" max="6915" width="17" style="7" customWidth="1"/>
    <col min="6916" max="6916" width="17.42578125" style="7" bestFit="1" customWidth="1"/>
    <col min="6917" max="6917" width="10.42578125" style="7" customWidth="1"/>
    <col min="6918" max="7168" width="9.140625" style="7"/>
    <col min="7169" max="7169" width="27.5703125" style="7" customWidth="1"/>
    <col min="7170" max="7170" width="9.42578125" style="7" customWidth="1"/>
    <col min="7171" max="7171" width="17" style="7" customWidth="1"/>
    <col min="7172" max="7172" width="17.42578125" style="7" bestFit="1" customWidth="1"/>
    <col min="7173" max="7173" width="10.42578125" style="7" customWidth="1"/>
    <col min="7174" max="7424" width="9.140625" style="7"/>
    <col min="7425" max="7425" width="27.5703125" style="7" customWidth="1"/>
    <col min="7426" max="7426" width="9.42578125" style="7" customWidth="1"/>
    <col min="7427" max="7427" width="17" style="7" customWidth="1"/>
    <col min="7428" max="7428" width="17.42578125" style="7" bestFit="1" customWidth="1"/>
    <col min="7429" max="7429" width="10.42578125" style="7" customWidth="1"/>
    <col min="7430" max="7680" width="9.140625" style="7"/>
    <col min="7681" max="7681" width="27.5703125" style="7" customWidth="1"/>
    <col min="7682" max="7682" width="9.42578125" style="7" customWidth="1"/>
    <col min="7683" max="7683" width="17" style="7" customWidth="1"/>
    <col min="7684" max="7684" width="17.42578125" style="7" bestFit="1" customWidth="1"/>
    <col min="7685" max="7685" width="10.42578125" style="7" customWidth="1"/>
    <col min="7686" max="7936" width="9.140625" style="7"/>
    <col min="7937" max="7937" width="27.5703125" style="7" customWidth="1"/>
    <col min="7938" max="7938" width="9.42578125" style="7" customWidth="1"/>
    <col min="7939" max="7939" width="17" style="7" customWidth="1"/>
    <col min="7940" max="7940" width="17.42578125" style="7" bestFit="1" customWidth="1"/>
    <col min="7941" max="7941" width="10.42578125" style="7" customWidth="1"/>
    <col min="7942" max="8192" width="9.140625" style="7"/>
    <col min="8193" max="8193" width="27.5703125" style="7" customWidth="1"/>
    <col min="8194" max="8194" width="9.42578125" style="7" customWidth="1"/>
    <col min="8195" max="8195" width="17" style="7" customWidth="1"/>
    <col min="8196" max="8196" width="17.42578125" style="7" bestFit="1" customWidth="1"/>
    <col min="8197" max="8197" width="10.42578125" style="7" customWidth="1"/>
    <col min="8198" max="8448" width="9.140625" style="7"/>
    <col min="8449" max="8449" width="27.5703125" style="7" customWidth="1"/>
    <col min="8450" max="8450" width="9.42578125" style="7" customWidth="1"/>
    <col min="8451" max="8451" width="17" style="7" customWidth="1"/>
    <col min="8452" max="8452" width="17.42578125" style="7" bestFit="1" customWidth="1"/>
    <col min="8453" max="8453" width="10.42578125" style="7" customWidth="1"/>
    <col min="8454" max="8704" width="9.140625" style="7"/>
    <col min="8705" max="8705" width="27.5703125" style="7" customWidth="1"/>
    <col min="8706" max="8706" width="9.42578125" style="7" customWidth="1"/>
    <col min="8707" max="8707" width="17" style="7" customWidth="1"/>
    <col min="8708" max="8708" width="17.42578125" style="7" bestFit="1" customWidth="1"/>
    <col min="8709" max="8709" width="10.42578125" style="7" customWidth="1"/>
    <col min="8710" max="8960" width="9.140625" style="7"/>
    <col min="8961" max="8961" width="27.5703125" style="7" customWidth="1"/>
    <col min="8962" max="8962" width="9.42578125" style="7" customWidth="1"/>
    <col min="8963" max="8963" width="17" style="7" customWidth="1"/>
    <col min="8964" max="8964" width="17.42578125" style="7" bestFit="1" customWidth="1"/>
    <col min="8965" max="8965" width="10.42578125" style="7" customWidth="1"/>
    <col min="8966" max="9216" width="9.140625" style="7"/>
    <col min="9217" max="9217" width="27.5703125" style="7" customWidth="1"/>
    <col min="9218" max="9218" width="9.42578125" style="7" customWidth="1"/>
    <col min="9219" max="9219" width="17" style="7" customWidth="1"/>
    <col min="9220" max="9220" width="17.42578125" style="7" bestFit="1" customWidth="1"/>
    <col min="9221" max="9221" width="10.42578125" style="7" customWidth="1"/>
    <col min="9222" max="9472" width="9.140625" style="7"/>
    <col min="9473" max="9473" width="27.5703125" style="7" customWidth="1"/>
    <col min="9474" max="9474" width="9.42578125" style="7" customWidth="1"/>
    <col min="9475" max="9475" width="17" style="7" customWidth="1"/>
    <col min="9476" max="9476" width="17.42578125" style="7" bestFit="1" customWidth="1"/>
    <col min="9477" max="9477" width="10.42578125" style="7" customWidth="1"/>
    <col min="9478" max="9728" width="9.140625" style="7"/>
    <col min="9729" max="9729" width="27.5703125" style="7" customWidth="1"/>
    <col min="9730" max="9730" width="9.42578125" style="7" customWidth="1"/>
    <col min="9731" max="9731" width="17" style="7" customWidth="1"/>
    <col min="9732" max="9732" width="17.42578125" style="7" bestFit="1" customWidth="1"/>
    <col min="9733" max="9733" width="10.42578125" style="7" customWidth="1"/>
    <col min="9734" max="9984" width="9.140625" style="7"/>
    <col min="9985" max="9985" width="27.5703125" style="7" customWidth="1"/>
    <col min="9986" max="9986" width="9.42578125" style="7" customWidth="1"/>
    <col min="9987" max="9987" width="17" style="7" customWidth="1"/>
    <col min="9988" max="9988" width="17.42578125" style="7" bestFit="1" customWidth="1"/>
    <col min="9989" max="9989" width="10.42578125" style="7" customWidth="1"/>
    <col min="9990" max="10240" width="9.140625" style="7"/>
    <col min="10241" max="10241" width="27.5703125" style="7" customWidth="1"/>
    <col min="10242" max="10242" width="9.42578125" style="7" customWidth="1"/>
    <col min="10243" max="10243" width="17" style="7" customWidth="1"/>
    <col min="10244" max="10244" width="17.42578125" style="7" bestFit="1" customWidth="1"/>
    <col min="10245" max="10245" width="10.42578125" style="7" customWidth="1"/>
    <col min="10246" max="10496" width="9.140625" style="7"/>
    <col min="10497" max="10497" width="27.5703125" style="7" customWidth="1"/>
    <col min="10498" max="10498" width="9.42578125" style="7" customWidth="1"/>
    <col min="10499" max="10499" width="17" style="7" customWidth="1"/>
    <col min="10500" max="10500" width="17.42578125" style="7" bestFit="1" customWidth="1"/>
    <col min="10501" max="10501" width="10.42578125" style="7" customWidth="1"/>
    <col min="10502" max="10752" width="9.140625" style="7"/>
    <col min="10753" max="10753" width="27.5703125" style="7" customWidth="1"/>
    <col min="10754" max="10754" width="9.42578125" style="7" customWidth="1"/>
    <col min="10755" max="10755" width="17" style="7" customWidth="1"/>
    <col min="10756" max="10756" width="17.42578125" style="7" bestFit="1" customWidth="1"/>
    <col min="10757" max="10757" width="10.42578125" style="7" customWidth="1"/>
    <col min="10758" max="11008" width="9.140625" style="7"/>
    <col min="11009" max="11009" width="27.5703125" style="7" customWidth="1"/>
    <col min="11010" max="11010" width="9.42578125" style="7" customWidth="1"/>
    <col min="11011" max="11011" width="17" style="7" customWidth="1"/>
    <col min="11012" max="11012" width="17.42578125" style="7" bestFit="1" customWidth="1"/>
    <col min="11013" max="11013" width="10.42578125" style="7" customWidth="1"/>
    <col min="11014" max="11264" width="9.140625" style="7"/>
    <col min="11265" max="11265" width="27.5703125" style="7" customWidth="1"/>
    <col min="11266" max="11266" width="9.42578125" style="7" customWidth="1"/>
    <col min="11267" max="11267" width="17" style="7" customWidth="1"/>
    <col min="11268" max="11268" width="17.42578125" style="7" bestFit="1" customWidth="1"/>
    <col min="11269" max="11269" width="10.42578125" style="7" customWidth="1"/>
    <col min="11270" max="11520" width="9.140625" style="7"/>
    <col min="11521" max="11521" width="27.5703125" style="7" customWidth="1"/>
    <col min="11522" max="11522" width="9.42578125" style="7" customWidth="1"/>
    <col min="11523" max="11523" width="17" style="7" customWidth="1"/>
    <col min="11524" max="11524" width="17.42578125" style="7" bestFit="1" customWidth="1"/>
    <col min="11525" max="11525" width="10.42578125" style="7" customWidth="1"/>
    <col min="11526" max="11776" width="9.140625" style="7"/>
    <col min="11777" max="11777" width="27.5703125" style="7" customWidth="1"/>
    <col min="11778" max="11778" width="9.42578125" style="7" customWidth="1"/>
    <col min="11779" max="11779" width="17" style="7" customWidth="1"/>
    <col min="11780" max="11780" width="17.42578125" style="7" bestFit="1" customWidth="1"/>
    <col min="11781" max="11781" width="10.42578125" style="7" customWidth="1"/>
    <col min="11782" max="12032" width="9.140625" style="7"/>
    <col min="12033" max="12033" width="27.5703125" style="7" customWidth="1"/>
    <col min="12034" max="12034" width="9.42578125" style="7" customWidth="1"/>
    <col min="12035" max="12035" width="17" style="7" customWidth="1"/>
    <col min="12036" max="12036" width="17.42578125" style="7" bestFit="1" customWidth="1"/>
    <col min="12037" max="12037" width="10.42578125" style="7" customWidth="1"/>
    <col min="12038" max="12288" width="9.140625" style="7"/>
    <col min="12289" max="12289" width="27.5703125" style="7" customWidth="1"/>
    <col min="12290" max="12290" width="9.42578125" style="7" customWidth="1"/>
    <col min="12291" max="12291" width="17" style="7" customWidth="1"/>
    <col min="12292" max="12292" width="17.42578125" style="7" bestFit="1" customWidth="1"/>
    <col min="12293" max="12293" width="10.42578125" style="7" customWidth="1"/>
    <col min="12294" max="12544" width="9.140625" style="7"/>
    <col min="12545" max="12545" width="27.5703125" style="7" customWidth="1"/>
    <col min="12546" max="12546" width="9.42578125" style="7" customWidth="1"/>
    <col min="12547" max="12547" width="17" style="7" customWidth="1"/>
    <col min="12548" max="12548" width="17.42578125" style="7" bestFit="1" customWidth="1"/>
    <col min="12549" max="12549" width="10.42578125" style="7" customWidth="1"/>
    <col min="12550" max="12800" width="9.140625" style="7"/>
    <col min="12801" max="12801" width="27.5703125" style="7" customWidth="1"/>
    <col min="12802" max="12802" width="9.42578125" style="7" customWidth="1"/>
    <col min="12803" max="12803" width="17" style="7" customWidth="1"/>
    <col min="12804" max="12804" width="17.42578125" style="7" bestFit="1" customWidth="1"/>
    <col min="12805" max="12805" width="10.42578125" style="7" customWidth="1"/>
    <col min="12806" max="13056" width="9.140625" style="7"/>
    <col min="13057" max="13057" width="27.5703125" style="7" customWidth="1"/>
    <col min="13058" max="13058" width="9.42578125" style="7" customWidth="1"/>
    <col min="13059" max="13059" width="17" style="7" customWidth="1"/>
    <col min="13060" max="13060" width="17.42578125" style="7" bestFit="1" customWidth="1"/>
    <col min="13061" max="13061" width="10.42578125" style="7" customWidth="1"/>
    <col min="13062" max="13312" width="9.140625" style="7"/>
    <col min="13313" max="13313" width="27.5703125" style="7" customWidth="1"/>
    <col min="13314" max="13314" width="9.42578125" style="7" customWidth="1"/>
    <col min="13315" max="13315" width="17" style="7" customWidth="1"/>
    <col min="13316" max="13316" width="17.42578125" style="7" bestFit="1" customWidth="1"/>
    <col min="13317" max="13317" width="10.42578125" style="7" customWidth="1"/>
    <col min="13318" max="13568" width="9.140625" style="7"/>
    <col min="13569" max="13569" width="27.5703125" style="7" customWidth="1"/>
    <col min="13570" max="13570" width="9.42578125" style="7" customWidth="1"/>
    <col min="13571" max="13571" width="17" style="7" customWidth="1"/>
    <col min="13572" max="13572" width="17.42578125" style="7" bestFit="1" customWidth="1"/>
    <col min="13573" max="13573" width="10.42578125" style="7" customWidth="1"/>
    <col min="13574" max="13824" width="9.140625" style="7"/>
    <col min="13825" max="13825" width="27.5703125" style="7" customWidth="1"/>
    <col min="13826" max="13826" width="9.42578125" style="7" customWidth="1"/>
    <col min="13827" max="13827" width="17" style="7" customWidth="1"/>
    <col min="13828" max="13828" width="17.42578125" style="7" bestFit="1" customWidth="1"/>
    <col min="13829" max="13829" width="10.42578125" style="7" customWidth="1"/>
    <col min="13830" max="14080" width="9.140625" style="7"/>
    <col min="14081" max="14081" width="27.5703125" style="7" customWidth="1"/>
    <col min="14082" max="14082" width="9.42578125" style="7" customWidth="1"/>
    <col min="14083" max="14083" width="17" style="7" customWidth="1"/>
    <col min="14084" max="14084" width="17.42578125" style="7" bestFit="1" customWidth="1"/>
    <col min="14085" max="14085" width="10.42578125" style="7" customWidth="1"/>
    <col min="14086" max="14336" width="9.140625" style="7"/>
    <col min="14337" max="14337" width="27.5703125" style="7" customWidth="1"/>
    <col min="14338" max="14338" width="9.42578125" style="7" customWidth="1"/>
    <col min="14339" max="14339" width="17" style="7" customWidth="1"/>
    <col min="14340" max="14340" width="17.42578125" style="7" bestFit="1" customWidth="1"/>
    <col min="14341" max="14341" width="10.42578125" style="7" customWidth="1"/>
    <col min="14342" max="14592" width="9.140625" style="7"/>
    <col min="14593" max="14593" width="27.5703125" style="7" customWidth="1"/>
    <col min="14594" max="14594" width="9.42578125" style="7" customWidth="1"/>
    <col min="14595" max="14595" width="17" style="7" customWidth="1"/>
    <col min="14596" max="14596" width="17.42578125" style="7" bestFit="1" customWidth="1"/>
    <col min="14597" max="14597" width="10.42578125" style="7" customWidth="1"/>
    <col min="14598" max="14848" width="9.140625" style="7"/>
    <col min="14849" max="14849" width="27.5703125" style="7" customWidth="1"/>
    <col min="14850" max="14850" width="9.42578125" style="7" customWidth="1"/>
    <col min="14851" max="14851" width="17" style="7" customWidth="1"/>
    <col min="14852" max="14852" width="17.42578125" style="7" bestFit="1" customWidth="1"/>
    <col min="14853" max="14853" width="10.42578125" style="7" customWidth="1"/>
    <col min="14854" max="15104" width="9.140625" style="7"/>
    <col min="15105" max="15105" width="27.5703125" style="7" customWidth="1"/>
    <col min="15106" max="15106" width="9.42578125" style="7" customWidth="1"/>
    <col min="15107" max="15107" width="17" style="7" customWidth="1"/>
    <col min="15108" max="15108" width="17.42578125" style="7" bestFit="1" customWidth="1"/>
    <col min="15109" max="15109" width="10.42578125" style="7" customWidth="1"/>
    <col min="15110" max="15360" width="9.140625" style="7"/>
    <col min="15361" max="15361" width="27.5703125" style="7" customWidth="1"/>
    <col min="15362" max="15362" width="9.42578125" style="7" customWidth="1"/>
    <col min="15363" max="15363" width="17" style="7" customWidth="1"/>
    <col min="15364" max="15364" width="17.42578125" style="7" bestFit="1" customWidth="1"/>
    <col min="15365" max="15365" width="10.42578125" style="7" customWidth="1"/>
    <col min="15366" max="15616" width="9.140625" style="7"/>
    <col min="15617" max="15617" width="27.5703125" style="7" customWidth="1"/>
    <col min="15618" max="15618" width="9.42578125" style="7" customWidth="1"/>
    <col min="15619" max="15619" width="17" style="7" customWidth="1"/>
    <col min="15620" max="15620" width="17.42578125" style="7" bestFit="1" customWidth="1"/>
    <col min="15621" max="15621" width="10.42578125" style="7" customWidth="1"/>
    <col min="15622" max="15872" width="9.140625" style="7"/>
    <col min="15873" max="15873" width="27.5703125" style="7" customWidth="1"/>
    <col min="15874" max="15874" width="9.42578125" style="7" customWidth="1"/>
    <col min="15875" max="15875" width="17" style="7" customWidth="1"/>
    <col min="15876" max="15876" width="17.42578125" style="7" bestFit="1" customWidth="1"/>
    <col min="15877" max="15877" width="10.42578125" style="7" customWidth="1"/>
    <col min="15878" max="16128" width="9.140625" style="7"/>
    <col min="16129" max="16129" width="27.5703125" style="7" customWidth="1"/>
    <col min="16130" max="16130" width="9.42578125" style="7" customWidth="1"/>
    <col min="16131" max="16131" width="17" style="7" customWidth="1"/>
    <col min="16132" max="16132" width="17.42578125" style="7" bestFit="1" customWidth="1"/>
    <col min="16133" max="16133" width="10.42578125" style="7" customWidth="1"/>
    <col min="16134" max="16384" width="9.140625" style="7"/>
  </cols>
  <sheetData>
    <row r="1" spans="1:5" s="19" customFormat="1" ht="17.25" thickBot="1">
      <c r="A1" s="161" t="s">
        <v>23</v>
      </c>
      <c r="B1" s="161"/>
      <c r="C1" s="161"/>
      <c r="D1" s="161"/>
      <c r="E1" s="161"/>
    </row>
    <row r="2" spans="1:5">
      <c r="A2" s="162" t="s">
        <v>24</v>
      </c>
      <c r="B2" s="164" t="s">
        <v>25</v>
      </c>
      <c r="C2" s="166" t="s">
        <v>26</v>
      </c>
      <c r="D2" s="167"/>
    </row>
    <row r="3" spans="1:5" ht="33.75" thickBot="1">
      <c r="A3" s="163"/>
      <c r="B3" s="165"/>
      <c r="C3" s="20" t="s">
        <v>27</v>
      </c>
      <c r="D3" s="21" t="s">
        <v>28</v>
      </c>
    </row>
    <row r="4" spans="1:5">
      <c r="A4" s="22" t="s">
        <v>29</v>
      </c>
      <c r="B4" s="23" t="s">
        <v>30</v>
      </c>
      <c r="C4" s="24">
        <v>2</v>
      </c>
      <c r="D4" s="25" t="s">
        <v>31</v>
      </c>
    </row>
    <row r="5" spans="1:5">
      <c r="A5" s="26" t="s">
        <v>32</v>
      </c>
      <c r="B5" s="27" t="s">
        <v>33</v>
      </c>
      <c r="C5" s="28">
        <v>5</v>
      </c>
      <c r="D5" s="29">
        <v>6</v>
      </c>
    </row>
    <row r="6" spans="1:5">
      <c r="A6" s="26" t="s">
        <v>34</v>
      </c>
      <c r="B6" s="27" t="s">
        <v>33</v>
      </c>
      <c r="C6" s="28">
        <v>5</v>
      </c>
      <c r="D6" s="29">
        <v>5</v>
      </c>
    </row>
    <row r="7" spans="1:5">
      <c r="A7" s="26" t="s">
        <v>35</v>
      </c>
      <c r="B7" s="27" t="s">
        <v>33</v>
      </c>
      <c r="C7" s="28">
        <v>3</v>
      </c>
      <c r="D7" s="29">
        <v>3</v>
      </c>
    </row>
    <row r="8" spans="1:5">
      <c r="A8" s="26" t="s">
        <v>36</v>
      </c>
      <c r="B8" s="27" t="s">
        <v>31</v>
      </c>
      <c r="C8" s="28" t="s">
        <v>31</v>
      </c>
      <c r="D8" s="29" t="s">
        <v>31</v>
      </c>
    </row>
    <row r="9" spans="1:5">
      <c r="A9" s="26" t="s">
        <v>37</v>
      </c>
      <c r="B9" s="27" t="s">
        <v>33</v>
      </c>
      <c r="C9" s="28">
        <v>5</v>
      </c>
      <c r="D9" s="29">
        <v>6</v>
      </c>
    </row>
    <row r="10" spans="1:5">
      <c r="A10" s="26" t="s">
        <v>38</v>
      </c>
      <c r="B10" s="27" t="s">
        <v>30</v>
      </c>
      <c r="C10" s="28">
        <v>2</v>
      </c>
      <c r="D10" s="29">
        <v>2</v>
      </c>
    </row>
    <row r="11" spans="1:5">
      <c r="A11" s="26" t="s">
        <v>39</v>
      </c>
      <c r="B11" s="27" t="s">
        <v>30</v>
      </c>
      <c r="C11" s="28">
        <v>2</v>
      </c>
      <c r="D11" s="29">
        <v>2</v>
      </c>
    </row>
    <row r="12" spans="1:5">
      <c r="A12" s="26" t="s">
        <v>40</v>
      </c>
      <c r="B12" s="27" t="s">
        <v>31</v>
      </c>
      <c r="C12" s="28" t="s">
        <v>31</v>
      </c>
      <c r="D12" s="29" t="s">
        <v>31</v>
      </c>
    </row>
    <row r="13" spans="1:5">
      <c r="A13" s="30" t="s">
        <v>41</v>
      </c>
      <c r="B13" s="31" t="s">
        <v>30</v>
      </c>
      <c r="C13" s="28">
        <v>1</v>
      </c>
      <c r="D13" s="29">
        <v>1</v>
      </c>
    </row>
    <row r="14" spans="1:5">
      <c r="A14" s="26" t="s">
        <v>42</v>
      </c>
      <c r="B14" s="27" t="s">
        <v>30</v>
      </c>
      <c r="C14" s="28">
        <v>2</v>
      </c>
      <c r="D14" s="29">
        <v>2</v>
      </c>
    </row>
    <row r="15" spans="1:5">
      <c r="A15" s="26" t="s">
        <v>43</v>
      </c>
      <c r="B15" s="27" t="s">
        <v>30</v>
      </c>
      <c r="C15" s="28">
        <v>2</v>
      </c>
      <c r="D15" s="29">
        <v>2</v>
      </c>
    </row>
    <row r="16" spans="1:5">
      <c r="A16" s="26" t="s">
        <v>44</v>
      </c>
      <c r="B16" s="27" t="s">
        <v>30</v>
      </c>
      <c r="C16" s="28">
        <v>2</v>
      </c>
      <c r="D16" s="29">
        <v>2</v>
      </c>
    </row>
    <row r="17" spans="1:5">
      <c r="A17" s="26" t="s">
        <v>45</v>
      </c>
      <c r="B17" s="27" t="s">
        <v>31</v>
      </c>
      <c r="C17" s="28">
        <v>1</v>
      </c>
      <c r="D17" s="29" t="s">
        <v>31</v>
      </c>
    </row>
    <row r="18" spans="1:5" ht="17.25" thickBot="1">
      <c r="A18" s="32" t="s">
        <v>46</v>
      </c>
      <c r="B18" s="33" t="s">
        <v>31</v>
      </c>
      <c r="C18" s="34" t="s">
        <v>31</v>
      </c>
      <c r="D18" s="35" t="s">
        <v>31</v>
      </c>
    </row>
    <row r="19" spans="1:5" ht="17.25" thickBot="1"/>
    <row r="20" spans="1:5">
      <c r="A20" s="168" t="s">
        <v>47</v>
      </c>
      <c r="B20" s="169"/>
      <c r="C20" s="36">
        <f>COUNT(C4:C18)</f>
        <v>12</v>
      </c>
      <c r="D20" s="36">
        <f>COUNT(D4:D18)</f>
        <v>10</v>
      </c>
      <c r="E20" s="37" t="str">
        <f>IF(AND(8&lt;=C20,C20&lt;=13),"Teisingai","Neteisingai")</f>
        <v>Teisingai</v>
      </c>
    </row>
    <row r="21" spans="1:5" ht="17.25" thickBot="1">
      <c r="A21" s="159" t="s">
        <v>48</v>
      </c>
      <c r="B21" s="160"/>
      <c r="C21" s="38">
        <f>SUM(C4:C18)</f>
        <v>32</v>
      </c>
      <c r="D21" s="38">
        <f>SUM(D4:D18)</f>
        <v>31</v>
      </c>
      <c r="E21" s="39" t="str">
        <f>IF(AND(28&lt;=C21,C21&lt;=32),"Teisingai","Neteisingai")</f>
        <v>Teisingai</v>
      </c>
    </row>
  </sheetData>
  <mergeCells count="6">
    <mergeCell ref="A21:B21"/>
    <mergeCell ref="A1:E1"/>
    <mergeCell ref="A2:A3"/>
    <mergeCell ref="B2:B3"/>
    <mergeCell ref="C2:D2"/>
    <mergeCell ref="A20:B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"/>
  <sheetViews>
    <sheetView zoomScaleNormal="100" workbookViewId="0">
      <selection activeCell="E24" sqref="E24"/>
    </sheetView>
  </sheetViews>
  <sheetFormatPr defaultRowHeight="16.5"/>
  <cols>
    <col min="1" max="1" width="15.7109375" style="7" customWidth="1"/>
    <col min="2" max="2" width="10.42578125" style="7" customWidth="1"/>
    <col min="3" max="3" width="16.7109375" style="7" customWidth="1"/>
    <col min="4" max="4" width="11.140625" style="7" customWidth="1"/>
    <col min="5" max="5" width="12.28515625" style="7" customWidth="1"/>
    <col min="6" max="256" width="9.140625" style="7"/>
    <col min="257" max="257" width="15.7109375" style="7" customWidth="1"/>
    <col min="258" max="258" width="10.42578125" style="7" customWidth="1"/>
    <col min="259" max="259" width="16.7109375" style="7" customWidth="1"/>
    <col min="260" max="260" width="11.140625" style="7" customWidth="1"/>
    <col min="261" max="261" width="12.28515625" style="7" customWidth="1"/>
    <col min="262" max="512" width="9.140625" style="7"/>
    <col min="513" max="513" width="15.7109375" style="7" customWidth="1"/>
    <col min="514" max="514" width="10.42578125" style="7" customWidth="1"/>
    <col min="515" max="515" width="16.7109375" style="7" customWidth="1"/>
    <col min="516" max="516" width="11.140625" style="7" customWidth="1"/>
    <col min="517" max="517" width="12.28515625" style="7" customWidth="1"/>
    <col min="518" max="768" width="9.140625" style="7"/>
    <col min="769" max="769" width="15.7109375" style="7" customWidth="1"/>
    <col min="770" max="770" width="10.42578125" style="7" customWidth="1"/>
    <col min="771" max="771" width="16.7109375" style="7" customWidth="1"/>
    <col min="772" max="772" width="11.140625" style="7" customWidth="1"/>
    <col min="773" max="773" width="12.28515625" style="7" customWidth="1"/>
    <col min="774" max="1024" width="9.140625" style="7"/>
    <col min="1025" max="1025" width="15.7109375" style="7" customWidth="1"/>
    <col min="1026" max="1026" width="10.42578125" style="7" customWidth="1"/>
    <col min="1027" max="1027" width="16.7109375" style="7" customWidth="1"/>
    <col min="1028" max="1028" width="11.140625" style="7" customWidth="1"/>
    <col min="1029" max="1029" width="12.28515625" style="7" customWidth="1"/>
    <col min="1030" max="1280" width="9.140625" style="7"/>
    <col min="1281" max="1281" width="15.7109375" style="7" customWidth="1"/>
    <col min="1282" max="1282" width="10.42578125" style="7" customWidth="1"/>
    <col min="1283" max="1283" width="16.7109375" style="7" customWidth="1"/>
    <col min="1284" max="1284" width="11.140625" style="7" customWidth="1"/>
    <col min="1285" max="1285" width="12.28515625" style="7" customWidth="1"/>
    <col min="1286" max="1536" width="9.140625" style="7"/>
    <col min="1537" max="1537" width="15.7109375" style="7" customWidth="1"/>
    <col min="1538" max="1538" width="10.42578125" style="7" customWidth="1"/>
    <col min="1539" max="1539" width="16.7109375" style="7" customWidth="1"/>
    <col min="1540" max="1540" width="11.140625" style="7" customWidth="1"/>
    <col min="1541" max="1541" width="12.28515625" style="7" customWidth="1"/>
    <col min="1542" max="1792" width="9.140625" style="7"/>
    <col min="1793" max="1793" width="15.7109375" style="7" customWidth="1"/>
    <col min="1794" max="1794" width="10.42578125" style="7" customWidth="1"/>
    <col min="1795" max="1795" width="16.7109375" style="7" customWidth="1"/>
    <col min="1796" max="1796" width="11.140625" style="7" customWidth="1"/>
    <col min="1797" max="1797" width="12.28515625" style="7" customWidth="1"/>
    <col min="1798" max="2048" width="9.140625" style="7"/>
    <col min="2049" max="2049" width="15.7109375" style="7" customWidth="1"/>
    <col min="2050" max="2050" width="10.42578125" style="7" customWidth="1"/>
    <col min="2051" max="2051" width="16.7109375" style="7" customWidth="1"/>
    <col min="2052" max="2052" width="11.140625" style="7" customWidth="1"/>
    <col min="2053" max="2053" width="12.28515625" style="7" customWidth="1"/>
    <col min="2054" max="2304" width="9.140625" style="7"/>
    <col min="2305" max="2305" width="15.7109375" style="7" customWidth="1"/>
    <col min="2306" max="2306" width="10.42578125" style="7" customWidth="1"/>
    <col min="2307" max="2307" width="16.7109375" style="7" customWidth="1"/>
    <col min="2308" max="2308" width="11.140625" style="7" customWidth="1"/>
    <col min="2309" max="2309" width="12.28515625" style="7" customWidth="1"/>
    <col min="2310" max="2560" width="9.140625" style="7"/>
    <col min="2561" max="2561" width="15.7109375" style="7" customWidth="1"/>
    <col min="2562" max="2562" width="10.42578125" style="7" customWidth="1"/>
    <col min="2563" max="2563" width="16.7109375" style="7" customWidth="1"/>
    <col min="2564" max="2564" width="11.140625" style="7" customWidth="1"/>
    <col min="2565" max="2565" width="12.28515625" style="7" customWidth="1"/>
    <col min="2566" max="2816" width="9.140625" style="7"/>
    <col min="2817" max="2817" width="15.7109375" style="7" customWidth="1"/>
    <col min="2818" max="2818" width="10.42578125" style="7" customWidth="1"/>
    <col min="2819" max="2819" width="16.7109375" style="7" customWidth="1"/>
    <col min="2820" max="2820" width="11.140625" style="7" customWidth="1"/>
    <col min="2821" max="2821" width="12.28515625" style="7" customWidth="1"/>
    <col min="2822" max="3072" width="9.140625" style="7"/>
    <col min="3073" max="3073" width="15.7109375" style="7" customWidth="1"/>
    <col min="3074" max="3074" width="10.42578125" style="7" customWidth="1"/>
    <col min="3075" max="3075" width="16.7109375" style="7" customWidth="1"/>
    <col min="3076" max="3076" width="11.140625" style="7" customWidth="1"/>
    <col min="3077" max="3077" width="12.28515625" style="7" customWidth="1"/>
    <col min="3078" max="3328" width="9.140625" style="7"/>
    <col min="3329" max="3329" width="15.7109375" style="7" customWidth="1"/>
    <col min="3330" max="3330" width="10.42578125" style="7" customWidth="1"/>
    <col min="3331" max="3331" width="16.7109375" style="7" customWidth="1"/>
    <col min="3332" max="3332" width="11.140625" style="7" customWidth="1"/>
    <col min="3333" max="3333" width="12.28515625" style="7" customWidth="1"/>
    <col min="3334" max="3584" width="9.140625" style="7"/>
    <col min="3585" max="3585" width="15.7109375" style="7" customWidth="1"/>
    <col min="3586" max="3586" width="10.42578125" style="7" customWidth="1"/>
    <col min="3587" max="3587" width="16.7109375" style="7" customWidth="1"/>
    <col min="3588" max="3588" width="11.140625" style="7" customWidth="1"/>
    <col min="3589" max="3589" width="12.28515625" style="7" customWidth="1"/>
    <col min="3590" max="3840" width="9.140625" style="7"/>
    <col min="3841" max="3841" width="15.7109375" style="7" customWidth="1"/>
    <col min="3842" max="3842" width="10.42578125" style="7" customWidth="1"/>
    <col min="3843" max="3843" width="16.7109375" style="7" customWidth="1"/>
    <col min="3844" max="3844" width="11.140625" style="7" customWidth="1"/>
    <col min="3845" max="3845" width="12.28515625" style="7" customWidth="1"/>
    <col min="3846" max="4096" width="9.140625" style="7"/>
    <col min="4097" max="4097" width="15.7109375" style="7" customWidth="1"/>
    <col min="4098" max="4098" width="10.42578125" style="7" customWidth="1"/>
    <col min="4099" max="4099" width="16.7109375" style="7" customWidth="1"/>
    <col min="4100" max="4100" width="11.140625" style="7" customWidth="1"/>
    <col min="4101" max="4101" width="12.28515625" style="7" customWidth="1"/>
    <col min="4102" max="4352" width="9.140625" style="7"/>
    <col min="4353" max="4353" width="15.7109375" style="7" customWidth="1"/>
    <col min="4354" max="4354" width="10.42578125" style="7" customWidth="1"/>
    <col min="4355" max="4355" width="16.7109375" style="7" customWidth="1"/>
    <col min="4356" max="4356" width="11.140625" style="7" customWidth="1"/>
    <col min="4357" max="4357" width="12.28515625" style="7" customWidth="1"/>
    <col min="4358" max="4608" width="9.140625" style="7"/>
    <col min="4609" max="4609" width="15.7109375" style="7" customWidth="1"/>
    <col min="4610" max="4610" width="10.42578125" style="7" customWidth="1"/>
    <col min="4611" max="4611" width="16.7109375" style="7" customWidth="1"/>
    <col min="4612" max="4612" width="11.140625" style="7" customWidth="1"/>
    <col min="4613" max="4613" width="12.28515625" style="7" customWidth="1"/>
    <col min="4614" max="4864" width="9.140625" style="7"/>
    <col min="4865" max="4865" width="15.7109375" style="7" customWidth="1"/>
    <col min="4866" max="4866" width="10.42578125" style="7" customWidth="1"/>
    <col min="4867" max="4867" width="16.7109375" style="7" customWidth="1"/>
    <col min="4868" max="4868" width="11.140625" style="7" customWidth="1"/>
    <col min="4869" max="4869" width="12.28515625" style="7" customWidth="1"/>
    <col min="4870" max="5120" width="9.140625" style="7"/>
    <col min="5121" max="5121" width="15.7109375" style="7" customWidth="1"/>
    <col min="5122" max="5122" width="10.42578125" style="7" customWidth="1"/>
    <col min="5123" max="5123" width="16.7109375" style="7" customWidth="1"/>
    <col min="5124" max="5124" width="11.140625" style="7" customWidth="1"/>
    <col min="5125" max="5125" width="12.28515625" style="7" customWidth="1"/>
    <col min="5126" max="5376" width="9.140625" style="7"/>
    <col min="5377" max="5377" width="15.7109375" style="7" customWidth="1"/>
    <col min="5378" max="5378" width="10.42578125" style="7" customWidth="1"/>
    <col min="5379" max="5379" width="16.7109375" style="7" customWidth="1"/>
    <col min="5380" max="5380" width="11.140625" style="7" customWidth="1"/>
    <col min="5381" max="5381" width="12.28515625" style="7" customWidth="1"/>
    <col min="5382" max="5632" width="9.140625" style="7"/>
    <col min="5633" max="5633" width="15.7109375" style="7" customWidth="1"/>
    <col min="5634" max="5634" width="10.42578125" style="7" customWidth="1"/>
    <col min="5635" max="5635" width="16.7109375" style="7" customWidth="1"/>
    <col min="5636" max="5636" width="11.140625" style="7" customWidth="1"/>
    <col min="5637" max="5637" width="12.28515625" style="7" customWidth="1"/>
    <col min="5638" max="5888" width="9.140625" style="7"/>
    <col min="5889" max="5889" width="15.7109375" style="7" customWidth="1"/>
    <col min="5890" max="5890" width="10.42578125" style="7" customWidth="1"/>
    <col min="5891" max="5891" width="16.7109375" style="7" customWidth="1"/>
    <col min="5892" max="5892" width="11.140625" style="7" customWidth="1"/>
    <col min="5893" max="5893" width="12.28515625" style="7" customWidth="1"/>
    <col min="5894" max="6144" width="9.140625" style="7"/>
    <col min="6145" max="6145" width="15.7109375" style="7" customWidth="1"/>
    <col min="6146" max="6146" width="10.42578125" style="7" customWidth="1"/>
    <col min="6147" max="6147" width="16.7109375" style="7" customWidth="1"/>
    <col min="6148" max="6148" width="11.140625" style="7" customWidth="1"/>
    <col min="6149" max="6149" width="12.28515625" style="7" customWidth="1"/>
    <col min="6150" max="6400" width="9.140625" style="7"/>
    <col min="6401" max="6401" width="15.7109375" style="7" customWidth="1"/>
    <col min="6402" max="6402" width="10.42578125" style="7" customWidth="1"/>
    <col min="6403" max="6403" width="16.7109375" style="7" customWidth="1"/>
    <col min="6404" max="6404" width="11.140625" style="7" customWidth="1"/>
    <col min="6405" max="6405" width="12.28515625" style="7" customWidth="1"/>
    <col min="6406" max="6656" width="9.140625" style="7"/>
    <col min="6657" max="6657" width="15.7109375" style="7" customWidth="1"/>
    <col min="6658" max="6658" width="10.42578125" style="7" customWidth="1"/>
    <col min="6659" max="6659" width="16.7109375" style="7" customWidth="1"/>
    <col min="6660" max="6660" width="11.140625" style="7" customWidth="1"/>
    <col min="6661" max="6661" width="12.28515625" style="7" customWidth="1"/>
    <col min="6662" max="6912" width="9.140625" style="7"/>
    <col min="6913" max="6913" width="15.7109375" style="7" customWidth="1"/>
    <col min="6914" max="6914" width="10.42578125" style="7" customWidth="1"/>
    <col min="6915" max="6915" width="16.7109375" style="7" customWidth="1"/>
    <col min="6916" max="6916" width="11.140625" style="7" customWidth="1"/>
    <col min="6917" max="6917" width="12.28515625" style="7" customWidth="1"/>
    <col min="6918" max="7168" width="9.140625" style="7"/>
    <col min="7169" max="7169" width="15.7109375" style="7" customWidth="1"/>
    <col min="7170" max="7170" width="10.42578125" style="7" customWidth="1"/>
    <col min="7171" max="7171" width="16.7109375" style="7" customWidth="1"/>
    <col min="7172" max="7172" width="11.140625" style="7" customWidth="1"/>
    <col min="7173" max="7173" width="12.28515625" style="7" customWidth="1"/>
    <col min="7174" max="7424" width="9.140625" style="7"/>
    <col min="7425" max="7425" width="15.7109375" style="7" customWidth="1"/>
    <col min="7426" max="7426" width="10.42578125" style="7" customWidth="1"/>
    <col min="7427" max="7427" width="16.7109375" style="7" customWidth="1"/>
    <col min="7428" max="7428" width="11.140625" style="7" customWidth="1"/>
    <col min="7429" max="7429" width="12.28515625" style="7" customWidth="1"/>
    <col min="7430" max="7680" width="9.140625" style="7"/>
    <col min="7681" max="7681" width="15.7109375" style="7" customWidth="1"/>
    <col min="7682" max="7682" width="10.42578125" style="7" customWidth="1"/>
    <col min="7683" max="7683" width="16.7109375" style="7" customWidth="1"/>
    <col min="7684" max="7684" width="11.140625" style="7" customWidth="1"/>
    <col min="7685" max="7685" width="12.28515625" style="7" customWidth="1"/>
    <col min="7686" max="7936" width="9.140625" style="7"/>
    <col min="7937" max="7937" width="15.7109375" style="7" customWidth="1"/>
    <col min="7938" max="7938" width="10.42578125" style="7" customWidth="1"/>
    <col min="7939" max="7939" width="16.7109375" style="7" customWidth="1"/>
    <col min="7940" max="7940" width="11.140625" style="7" customWidth="1"/>
    <col min="7941" max="7941" width="12.28515625" style="7" customWidth="1"/>
    <col min="7942" max="8192" width="9.140625" style="7"/>
    <col min="8193" max="8193" width="15.7109375" style="7" customWidth="1"/>
    <col min="8194" max="8194" width="10.42578125" style="7" customWidth="1"/>
    <col min="8195" max="8195" width="16.7109375" style="7" customWidth="1"/>
    <col min="8196" max="8196" width="11.140625" style="7" customWidth="1"/>
    <col min="8197" max="8197" width="12.28515625" style="7" customWidth="1"/>
    <col min="8198" max="8448" width="9.140625" style="7"/>
    <col min="8449" max="8449" width="15.7109375" style="7" customWidth="1"/>
    <col min="8450" max="8450" width="10.42578125" style="7" customWidth="1"/>
    <col min="8451" max="8451" width="16.7109375" style="7" customWidth="1"/>
    <col min="8452" max="8452" width="11.140625" style="7" customWidth="1"/>
    <col min="8453" max="8453" width="12.28515625" style="7" customWidth="1"/>
    <col min="8454" max="8704" width="9.140625" style="7"/>
    <col min="8705" max="8705" width="15.7109375" style="7" customWidth="1"/>
    <col min="8706" max="8706" width="10.42578125" style="7" customWidth="1"/>
    <col min="8707" max="8707" width="16.7109375" style="7" customWidth="1"/>
    <col min="8708" max="8708" width="11.140625" style="7" customWidth="1"/>
    <col min="8709" max="8709" width="12.28515625" style="7" customWidth="1"/>
    <col min="8710" max="8960" width="9.140625" style="7"/>
    <col min="8961" max="8961" width="15.7109375" style="7" customWidth="1"/>
    <col min="8962" max="8962" width="10.42578125" style="7" customWidth="1"/>
    <col min="8963" max="8963" width="16.7109375" style="7" customWidth="1"/>
    <col min="8964" max="8964" width="11.140625" style="7" customWidth="1"/>
    <col min="8965" max="8965" width="12.28515625" style="7" customWidth="1"/>
    <col min="8966" max="9216" width="9.140625" style="7"/>
    <col min="9217" max="9217" width="15.7109375" style="7" customWidth="1"/>
    <col min="9218" max="9218" width="10.42578125" style="7" customWidth="1"/>
    <col min="9219" max="9219" width="16.7109375" style="7" customWidth="1"/>
    <col min="9220" max="9220" width="11.140625" style="7" customWidth="1"/>
    <col min="9221" max="9221" width="12.28515625" style="7" customWidth="1"/>
    <col min="9222" max="9472" width="9.140625" style="7"/>
    <col min="9473" max="9473" width="15.7109375" style="7" customWidth="1"/>
    <col min="9474" max="9474" width="10.42578125" style="7" customWidth="1"/>
    <col min="9475" max="9475" width="16.7109375" style="7" customWidth="1"/>
    <col min="9476" max="9476" width="11.140625" style="7" customWidth="1"/>
    <col min="9477" max="9477" width="12.28515625" style="7" customWidth="1"/>
    <col min="9478" max="9728" width="9.140625" style="7"/>
    <col min="9729" max="9729" width="15.7109375" style="7" customWidth="1"/>
    <col min="9730" max="9730" width="10.42578125" style="7" customWidth="1"/>
    <col min="9731" max="9731" width="16.7109375" style="7" customWidth="1"/>
    <col min="9732" max="9732" width="11.140625" style="7" customWidth="1"/>
    <col min="9733" max="9733" width="12.28515625" style="7" customWidth="1"/>
    <col min="9734" max="9984" width="9.140625" style="7"/>
    <col min="9985" max="9985" width="15.7109375" style="7" customWidth="1"/>
    <col min="9986" max="9986" width="10.42578125" style="7" customWidth="1"/>
    <col min="9987" max="9987" width="16.7109375" style="7" customWidth="1"/>
    <col min="9988" max="9988" width="11.140625" style="7" customWidth="1"/>
    <col min="9989" max="9989" width="12.28515625" style="7" customWidth="1"/>
    <col min="9990" max="10240" width="9.140625" style="7"/>
    <col min="10241" max="10241" width="15.7109375" style="7" customWidth="1"/>
    <col min="10242" max="10242" width="10.42578125" style="7" customWidth="1"/>
    <col min="10243" max="10243" width="16.7109375" style="7" customWidth="1"/>
    <col min="10244" max="10244" width="11.140625" style="7" customWidth="1"/>
    <col min="10245" max="10245" width="12.28515625" style="7" customWidth="1"/>
    <col min="10246" max="10496" width="9.140625" style="7"/>
    <col min="10497" max="10497" width="15.7109375" style="7" customWidth="1"/>
    <col min="10498" max="10498" width="10.42578125" style="7" customWidth="1"/>
    <col min="10499" max="10499" width="16.7109375" style="7" customWidth="1"/>
    <col min="10500" max="10500" width="11.140625" style="7" customWidth="1"/>
    <col min="10501" max="10501" width="12.28515625" style="7" customWidth="1"/>
    <col min="10502" max="10752" width="9.140625" style="7"/>
    <col min="10753" max="10753" width="15.7109375" style="7" customWidth="1"/>
    <col min="10754" max="10754" width="10.42578125" style="7" customWidth="1"/>
    <col min="10755" max="10755" width="16.7109375" style="7" customWidth="1"/>
    <col min="10756" max="10756" width="11.140625" style="7" customWidth="1"/>
    <col min="10757" max="10757" width="12.28515625" style="7" customWidth="1"/>
    <col min="10758" max="11008" width="9.140625" style="7"/>
    <col min="11009" max="11009" width="15.7109375" style="7" customWidth="1"/>
    <col min="11010" max="11010" width="10.42578125" style="7" customWidth="1"/>
    <col min="11011" max="11011" width="16.7109375" style="7" customWidth="1"/>
    <col min="11012" max="11012" width="11.140625" style="7" customWidth="1"/>
    <col min="11013" max="11013" width="12.28515625" style="7" customWidth="1"/>
    <col min="11014" max="11264" width="9.140625" style="7"/>
    <col min="11265" max="11265" width="15.7109375" style="7" customWidth="1"/>
    <col min="11266" max="11266" width="10.42578125" style="7" customWidth="1"/>
    <col min="11267" max="11267" width="16.7109375" style="7" customWidth="1"/>
    <col min="11268" max="11268" width="11.140625" style="7" customWidth="1"/>
    <col min="11269" max="11269" width="12.28515625" style="7" customWidth="1"/>
    <col min="11270" max="11520" width="9.140625" style="7"/>
    <col min="11521" max="11521" width="15.7109375" style="7" customWidth="1"/>
    <col min="11522" max="11522" width="10.42578125" style="7" customWidth="1"/>
    <col min="11523" max="11523" width="16.7109375" style="7" customWidth="1"/>
    <col min="11524" max="11524" width="11.140625" style="7" customWidth="1"/>
    <col min="11525" max="11525" width="12.28515625" style="7" customWidth="1"/>
    <col min="11526" max="11776" width="9.140625" style="7"/>
    <col min="11777" max="11777" width="15.7109375" style="7" customWidth="1"/>
    <col min="11778" max="11778" width="10.42578125" style="7" customWidth="1"/>
    <col min="11779" max="11779" width="16.7109375" style="7" customWidth="1"/>
    <col min="11780" max="11780" width="11.140625" style="7" customWidth="1"/>
    <col min="11781" max="11781" width="12.28515625" style="7" customWidth="1"/>
    <col min="11782" max="12032" width="9.140625" style="7"/>
    <col min="12033" max="12033" width="15.7109375" style="7" customWidth="1"/>
    <col min="12034" max="12034" width="10.42578125" style="7" customWidth="1"/>
    <col min="12035" max="12035" width="16.7109375" style="7" customWidth="1"/>
    <col min="12036" max="12036" width="11.140625" style="7" customWidth="1"/>
    <col min="12037" max="12037" width="12.28515625" style="7" customWidth="1"/>
    <col min="12038" max="12288" width="9.140625" style="7"/>
    <col min="12289" max="12289" width="15.7109375" style="7" customWidth="1"/>
    <col min="12290" max="12290" width="10.42578125" style="7" customWidth="1"/>
    <col min="12291" max="12291" width="16.7109375" style="7" customWidth="1"/>
    <col min="12292" max="12292" width="11.140625" style="7" customWidth="1"/>
    <col min="12293" max="12293" width="12.28515625" style="7" customWidth="1"/>
    <col min="12294" max="12544" width="9.140625" style="7"/>
    <col min="12545" max="12545" width="15.7109375" style="7" customWidth="1"/>
    <col min="12546" max="12546" width="10.42578125" style="7" customWidth="1"/>
    <col min="12547" max="12547" width="16.7109375" style="7" customWidth="1"/>
    <col min="12548" max="12548" width="11.140625" style="7" customWidth="1"/>
    <col min="12549" max="12549" width="12.28515625" style="7" customWidth="1"/>
    <col min="12550" max="12800" width="9.140625" style="7"/>
    <col min="12801" max="12801" width="15.7109375" style="7" customWidth="1"/>
    <col min="12802" max="12802" width="10.42578125" style="7" customWidth="1"/>
    <col min="12803" max="12803" width="16.7109375" style="7" customWidth="1"/>
    <col min="12804" max="12804" width="11.140625" style="7" customWidth="1"/>
    <col min="12805" max="12805" width="12.28515625" style="7" customWidth="1"/>
    <col min="12806" max="13056" width="9.140625" style="7"/>
    <col min="13057" max="13057" width="15.7109375" style="7" customWidth="1"/>
    <col min="13058" max="13058" width="10.42578125" style="7" customWidth="1"/>
    <col min="13059" max="13059" width="16.7109375" style="7" customWidth="1"/>
    <col min="13060" max="13060" width="11.140625" style="7" customWidth="1"/>
    <col min="13061" max="13061" width="12.28515625" style="7" customWidth="1"/>
    <col min="13062" max="13312" width="9.140625" style="7"/>
    <col min="13313" max="13313" width="15.7109375" style="7" customWidth="1"/>
    <col min="13314" max="13314" width="10.42578125" style="7" customWidth="1"/>
    <col min="13315" max="13315" width="16.7109375" style="7" customWidth="1"/>
    <col min="13316" max="13316" width="11.140625" style="7" customWidth="1"/>
    <col min="13317" max="13317" width="12.28515625" style="7" customWidth="1"/>
    <col min="13318" max="13568" width="9.140625" style="7"/>
    <col min="13569" max="13569" width="15.7109375" style="7" customWidth="1"/>
    <col min="13570" max="13570" width="10.42578125" style="7" customWidth="1"/>
    <col min="13571" max="13571" width="16.7109375" style="7" customWidth="1"/>
    <col min="13572" max="13572" width="11.140625" style="7" customWidth="1"/>
    <col min="13573" max="13573" width="12.28515625" style="7" customWidth="1"/>
    <col min="13574" max="13824" width="9.140625" style="7"/>
    <col min="13825" max="13825" width="15.7109375" style="7" customWidth="1"/>
    <col min="13826" max="13826" width="10.42578125" style="7" customWidth="1"/>
    <col min="13827" max="13827" width="16.7109375" style="7" customWidth="1"/>
    <col min="13828" max="13828" width="11.140625" style="7" customWidth="1"/>
    <col min="13829" max="13829" width="12.28515625" style="7" customWidth="1"/>
    <col min="13830" max="14080" width="9.140625" style="7"/>
    <col min="14081" max="14081" width="15.7109375" style="7" customWidth="1"/>
    <col min="14082" max="14082" width="10.42578125" style="7" customWidth="1"/>
    <col min="14083" max="14083" width="16.7109375" style="7" customWidth="1"/>
    <col min="14084" max="14084" width="11.140625" style="7" customWidth="1"/>
    <col min="14085" max="14085" width="12.28515625" style="7" customWidth="1"/>
    <col min="14086" max="14336" width="9.140625" style="7"/>
    <col min="14337" max="14337" width="15.7109375" style="7" customWidth="1"/>
    <col min="14338" max="14338" width="10.42578125" style="7" customWidth="1"/>
    <col min="14339" max="14339" width="16.7109375" style="7" customWidth="1"/>
    <col min="14340" max="14340" width="11.140625" style="7" customWidth="1"/>
    <col min="14341" max="14341" width="12.28515625" style="7" customWidth="1"/>
    <col min="14342" max="14592" width="9.140625" style="7"/>
    <col min="14593" max="14593" width="15.7109375" style="7" customWidth="1"/>
    <col min="14594" max="14594" width="10.42578125" style="7" customWidth="1"/>
    <col min="14595" max="14595" width="16.7109375" style="7" customWidth="1"/>
    <col min="14596" max="14596" width="11.140625" style="7" customWidth="1"/>
    <col min="14597" max="14597" width="12.28515625" style="7" customWidth="1"/>
    <col min="14598" max="14848" width="9.140625" style="7"/>
    <col min="14849" max="14849" width="15.7109375" style="7" customWidth="1"/>
    <col min="14850" max="14850" width="10.42578125" style="7" customWidth="1"/>
    <col min="14851" max="14851" width="16.7109375" style="7" customWidth="1"/>
    <col min="14852" max="14852" width="11.140625" style="7" customWidth="1"/>
    <col min="14853" max="14853" width="12.28515625" style="7" customWidth="1"/>
    <col min="14854" max="15104" width="9.140625" style="7"/>
    <col min="15105" max="15105" width="15.7109375" style="7" customWidth="1"/>
    <col min="15106" max="15106" width="10.42578125" style="7" customWidth="1"/>
    <col min="15107" max="15107" width="16.7109375" style="7" customWidth="1"/>
    <col min="15108" max="15108" width="11.140625" style="7" customWidth="1"/>
    <col min="15109" max="15109" width="12.28515625" style="7" customWidth="1"/>
    <col min="15110" max="15360" width="9.140625" style="7"/>
    <col min="15361" max="15361" width="15.7109375" style="7" customWidth="1"/>
    <col min="15362" max="15362" width="10.42578125" style="7" customWidth="1"/>
    <col min="15363" max="15363" width="16.7109375" style="7" customWidth="1"/>
    <col min="15364" max="15364" width="11.140625" style="7" customWidth="1"/>
    <col min="15365" max="15365" width="12.28515625" style="7" customWidth="1"/>
    <col min="15366" max="15616" width="9.140625" style="7"/>
    <col min="15617" max="15617" width="15.7109375" style="7" customWidth="1"/>
    <col min="15618" max="15618" width="10.42578125" style="7" customWidth="1"/>
    <col min="15619" max="15619" width="16.7109375" style="7" customWidth="1"/>
    <col min="15620" max="15620" width="11.140625" style="7" customWidth="1"/>
    <col min="15621" max="15621" width="12.28515625" style="7" customWidth="1"/>
    <col min="15622" max="15872" width="9.140625" style="7"/>
    <col min="15873" max="15873" width="15.7109375" style="7" customWidth="1"/>
    <col min="15874" max="15874" width="10.42578125" style="7" customWidth="1"/>
    <col min="15875" max="15875" width="16.7109375" style="7" customWidth="1"/>
    <col min="15876" max="15876" width="11.140625" style="7" customWidth="1"/>
    <col min="15877" max="15877" width="12.28515625" style="7" customWidth="1"/>
    <col min="15878" max="16128" width="9.140625" style="7"/>
    <col min="16129" max="16129" width="15.7109375" style="7" customWidth="1"/>
    <col min="16130" max="16130" width="10.42578125" style="7" customWidth="1"/>
    <col min="16131" max="16131" width="16.7109375" style="7" customWidth="1"/>
    <col min="16132" max="16132" width="11.140625" style="7" customWidth="1"/>
    <col min="16133" max="16133" width="12.28515625" style="7" customWidth="1"/>
    <col min="16134" max="16384" width="9.140625" style="7"/>
  </cols>
  <sheetData>
    <row r="1" spans="1:7" ht="51" customHeight="1">
      <c r="A1" s="170" t="s">
        <v>49</v>
      </c>
      <c r="B1" s="170"/>
      <c r="C1" s="170"/>
      <c r="D1" s="170"/>
      <c r="E1" s="170"/>
      <c r="F1" s="40"/>
      <c r="G1" s="40"/>
    </row>
    <row r="2" spans="1:7" ht="49.5">
      <c r="A2" s="28" t="s">
        <v>50</v>
      </c>
      <c r="B2" s="28" t="s">
        <v>0</v>
      </c>
      <c r="C2" s="28" t="s">
        <v>51</v>
      </c>
      <c r="D2" s="133" t="s">
        <v>52</v>
      </c>
      <c r="E2" s="137" t="s">
        <v>53</v>
      </c>
    </row>
    <row r="3" spans="1:7">
      <c r="A3" s="4" t="s">
        <v>54</v>
      </c>
      <c r="B3" s="171">
        <v>11</v>
      </c>
      <c r="C3" s="43">
        <v>121</v>
      </c>
      <c r="D3" s="62">
        <v>10</v>
      </c>
      <c r="E3" s="142" t="str">
        <f>IF(D3&lt;=10,"Taip","Ne")</f>
        <v>Taip</v>
      </c>
    </row>
    <row r="4" spans="1:7">
      <c r="A4" s="4" t="s">
        <v>55</v>
      </c>
      <c r="B4" s="171"/>
      <c r="C4" s="43">
        <v>119</v>
      </c>
      <c r="D4" s="62">
        <v>11</v>
      </c>
      <c r="E4" s="142" t="str">
        <f t="shared" ref="E4:E22" si="0">IF(D4&lt;=10,"Taip","Ne")</f>
        <v>Ne</v>
      </c>
    </row>
    <row r="5" spans="1:7">
      <c r="A5" s="65" t="s">
        <v>56</v>
      </c>
      <c r="B5" s="171"/>
      <c r="C5" s="43">
        <v>98</v>
      </c>
      <c r="D5" s="62">
        <v>26</v>
      </c>
      <c r="E5" s="142" t="str">
        <f t="shared" si="0"/>
        <v>Ne</v>
      </c>
    </row>
    <row r="6" spans="1:7">
      <c r="A6" s="4" t="s">
        <v>57</v>
      </c>
      <c r="B6" s="171"/>
      <c r="C6" s="43">
        <v>95.75</v>
      </c>
      <c r="D6" s="62">
        <v>37</v>
      </c>
      <c r="E6" s="142" t="str">
        <f t="shared" si="0"/>
        <v>Ne</v>
      </c>
    </row>
    <row r="7" spans="1:7">
      <c r="A7" s="4" t="s">
        <v>58</v>
      </c>
      <c r="B7" s="171"/>
      <c r="C7" s="43">
        <v>91.75</v>
      </c>
      <c r="D7" s="62">
        <v>49</v>
      </c>
      <c r="E7" s="142" t="str">
        <f t="shared" si="0"/>
        <v>Ne</v>
      </c>
    </row>
    <row r="8" spans="1:7">
      <c r="A8" s="4" t="s">
        <v>59</v>
      </c>
      <c r="B8" s="171"/>
      <c r="C8" s="43">
        <v>90</v>
      </c>
      <c r="D8" s="62">
        <v>68</v>
      </c>
      <c r="E8" s="142" t="str">
        <f t="shared" si="0"/>
        <v>Ne</v>
      </c>
    </row>
    <row r="9" spans="1:7">
      <c r="A9" s="4" t="s">
        <v>60</v>
      </c>
      <c r="B9" s="171"/>
      <c r="C9" s="43">
        <v>89.75</v>
      </c>
      <c r="D9" s="62">
        <v>72</v>
      </c>
      <c r="E9" s="142" t="str">
        <f t="shared" si="0"/>
        <v>Ne</v>
      </c>
    </row>
    <row r="10" spans="1:7">
      <c r="A10" s="4" t="s">
        <v>61</v>
      </c>
      <c r="B10" s="171"/>
      <c r="C10" s="43">
        <v>86.25</v>
      </c>
      <c r="D10" s="62">
        <v>98</v>
      </c>
      <c r="E10" s="142" t="str">
        <f t="shared" si="0"/>
        <v>Ne</v>
      </c>
    </row>
    <row r="11" spans="1:7">
      <c r="A11" s="65" t="s">
        <v>62</v>
      </c>
      <c r="B11" s="171"/>
      <c r="C11" s="43">
        <v>85</v>
      </c>
      <c r="D11" s="62">
        <v>110</v>
      </c>
      <c r="E11" s="142" t="str">
        <f t="shared" si="0"/>
        <v>Ne</v>
      </c>
    </row>
    <row r="12" spans="1:7">
      <c r="A12" s="4" t="s">
        <v>63</v>
      </c>
      <c r="B12" s="171"/>
      <c r="C12" s="43">
        <v>78.5</v>
      </c>
      <c r="D12" s="62">
        <v>135</v>
      </c>
      <c r="E12" s="142" t="str">
        <f t="shared" si="0"/>
        <v>Ne</v>
      </c>
    </row>
    <row r="13" spans="1:7">
      <c r="A13" s="4" t="s">
        <v>64</v>
      </c>
      <c r="B13" s="171">
        <v>12</v>
      </c>
      <c r="C13" s="43">
        <v>107.25</v>
      </c>
      <c r="D13" s="62">
        <v>11</v>
      </c>
      <c r="E13" s="142" t="str">
        <f t="shared" si="0"/>
        <v>Ne</v>
      </c>
    </row>
    <row r="14" spans="1:7">
      <c r="A14" s="4" t="s">
        <v>65</v>
      </c>
      <c r="B14" s="171"/>
      <c r="C14" s="43">
        <v>106</v>
      </c>
      <c r="D14" s="62">
        <v>12</v>
      </c>
      <c r="E14" s="142" t="str">
        <f t="shared" si="0"/>
        <v>Ne</v>
      </c>
    </row>
    <row r="15" spans="1:7">
      <c r="A15" s="4" t="s">
        <v>66</v>
      </c>
      <c r="B15" s="171"/>
      <c r="C15" s="43">
        <v>105.5</v>
      </c>
      <c r="D15" s="62">
        <v>13</v>
      </c>
      <c r="E15" s="142" t="str">
        <f t="shared" si="0"/>
        <v>Ne</v>
      </c>
    </row>
    <row r="16" spans="1:7">
      <c r="A16" s="65" t="s">
        <v>67</v>
      </c>
      <c r="B16" s="171"/>
      <c r="C16" s="43">
        <v>90.5</v>
      </c>
      <c r="D16" s="62">
        <v>45</v>
      </c>
      <c r="E16" s="142" t="str">
        <f t="shared" si="0"/>
        <v>Ne</v>
      </c>
    </row>
    <row r="17" spans="1:5">
      <c r="A17" s="65" t="s">
        <v>68</v>
      </c>
      <c r="B17" s="171"/>
      <c r="C17" s="43">
        <v>88.25</v>
      </c>
      <c r="D17" s="62">
        <v>57</v>
      </c>
      <c r="E17" s="142" t="str">
        <f t="shared" si="0"/>
        <v>Ne</v>
      </c>
    </row>
    <row r="18" spans="1:5">
      <c r="A18" s="65" t="s">
        <v>69</v>
      </c>
      <c r="B18" s="171"/>
      <c r="C18" s="43">
        <v>78.5</v>
      </c>
      <c r="D18" s="62">
        <v>69</v>
      </c>
      <c r="E18" s="142" t="str">
        <f t="shared" si="0"/>
        <v>Ne</v>
      </c>
    </row>
    <row r="19" spans="1:5">
      <c r="A19" s="65" t="s">
        <v>70</v>
      </c>
      <c r="B19" s="171"/>
      <c r="C19" s="43">
        <v>76.25</v>
      </c>
      <c r="D19" s="62">
        <v>76</v>
      </c>
      <c r="E19" s="142" t="str">
        <f t="shared" si="0"/>
        <v>Ne</v>
      </c>
    </row>
    <row r="20" spans="1:5">
      <c r="A20" s="65" t="s">
        <v>71</v>
      </c>
      <c r="B20" s="171"/>
      <c r="C20" s="43">
        <v>76</v>
      </c>
      <c r="D20" s="62">
        <v>78</v>
      </c>
      <c r="E20" s="142" t="str">
        <f t="shared" si="0"/>
        <v>Ne</v>
      </c>
    </row>
    <row r="21" spans="1:5">
      <c r="A21" s="65" t="s">
        <v>72</v>
      </c>
      <c r="B21" s="171"/>
      <c r="C21" s="43">
        <v>74.5</v>
      </c>
      <c r="D21" s="62">
        <v>86</v>
      </c>
      <c r="E21" s="142" t="str">
        <f t="shared" si="0"/>
        <v>Ne</v>
      </c>
    </row>
    <row r="22" spans="1:5">
      <c r="A22" s="65" t="s">
        <v>73</v>
      </c>
      <c r="B22" s="171"/>
      <c r="C22" s="43">
        <v>72.25</v>
      </c>
      <c r="D22" s="62">
        <v>93</v>
      </c>
      <c r="E22" s="142" t="str">
        <f t="shared" si="0"/>
        <v>Ne</v>
      </c>
    </row>
    <row r="23" spans="1:5" ht="17.25" thickBot="1"/>
    <row r="24" spans="1:5" ht="17.25" thickBot="1">
      <c r="A24" s="172" t="s">
        <v>74</v>
      </c>
      <c r="B24" s="173"/>
      <c r="C24" s="173"/>
      <c r="D24" s="173"/>
      <c r="E24" s="45" t="str">
        <f>IF(COUNTIF(E3:E12,"Taip")&gt;0,"Taip","Ne")</f>
        <v>Taip</v>
      </c>
    </row>
    <row r="25" spans="1:5" ht="17.25" thickBot="1">
      <c r="A25" s="174" t="s">
        <v>75</v>
      </c>
      <c r="B25" s="175"/>
      <c r="C25" s="175"/>
      <c r="D25" s="175"/>
      <c r="E25" s="45" t="str">
        <f>IF(COUNTIF(E4:E13,"Taip")&gt;0,"Taip","Ne")</f>
        <v>Ne</v>
      </c>
    </row>
  </sheetData>
  <mergeCells count="5">
    <mergeCell ref="A1:E1"/>
    <mergeCell ref="B3:B12"/>
    <mergeCell ref="B13:B22"/>
    <mergeCell ref="A24:D24"/>
    <mergeCell ref="A25:D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2"/>
  <sheetViews>
    <sheetView zoomScaleNormal="100" workbookViewId="0">
      <selection activeCell="D12" sqref="D12"/>
    </sheetView>
  </sheetViews>
  <sheetFormatPr defaultRowHeight="16.5"/>
  <cols>
    <col min="1" max="1" width="10.42578125" style="7" customWidth="1"/>
    <col min="2" max="2" width="16" style="7" customWidth="1"/>
    <col min="3" max="4" width="16.42578125" style="7" customWidth="1"/>
    <col min="5" max="5" width="16.140625" style="7" customWidth="1"/>
    <col min="6" max="256" width="9.140625" style="7"/>
    <col min="257" max="257" width="10.42578125" style="7" customWidth="1"/>
    <col min="258" max="258" width="16" style="7" customWidth="1"/>
    <col min="259" max="260" width="16.42578125" style="7" customWidth="1"/>
    <col min="261" max="261" width="16.140625" style="7" customWidth="1"/>
    <col min="262" max="512" width="9.140625" style="7"/>
    <col min="513" max="513" width="10.42578125" style="7" customWidth="1"/>
    <col min="514" max="514" width="16" style="7" customWidth="1"/>
    <col min="515" max="516" width="16.42578125" style="7" customWidth="1"/>
    <col min="517" max="517" width="16.140625" style="7" customWidth="1"/>
    <col min="518" max="768" width="9.140625" style="7"/>
    <col min="769" max="769" width="10.42578125" style="7" customWidth="1"/>
    <col min="770" max="770" width="16" style="7" customWidth="1"/>
    <col min="771" max="772" width="16.42578125" style="7" customWidth="1"/>
    <col min="773" max="773" width="16.140625" style="7" customWidth="1"/>
    <col min="774" max="1024" width="9.140625" style="7"/>
    <col min="1025" max="1025" width="10.42578125" style="7" customWidth="1"/>
    <col min="1026" max="1026" width="16" style="7" customWidth="1"/>
    <col min="1027" max="1028" width="16.42578125" style="7" customWidth="1"/>
    <col min="1029" max="1029" width="16.140625" style="7" customWidth="1"/>
    <col min="1030" max="1280" width="9.140625" style="7"/>
    <col min="1281" max="1281" width="10.42578125" style="7" customWidth="1"/>
    <col min="1282" max="1282" width="16" style="7" customWidth="1"/>
    <col min="1283" max="1284" width="16.42578125" style="7" customWidth="1"/>
    <col min="1285" max="1285" width="16.140625" style="7" customWidth="1"/>
    <col min="1286" max="1536" width="9.140625" style="7"/>
    <col min="1537" max="1537" width="10.42578125" style="7" customWidth="1"/>
    <col min="1538" max="1538" width="16" style="7" customWidth="1"/>
    <col min="1539" max="1540" width="16.42578125" style="7" customWidth="1"/>
    <col min="1541" max="1541" width="16.140625" style="7" customWidth="1"/>
    <col min="1542" max="1792" width="9.140625" style="7"/>
    <col min="1793" max="1793" width="10.42578125" style="7" customWidth="1"/>
    <col min="1794" max="1794" width="16" style="7" customWidth="1"/>
    <col min="1795" max="1796" width="16.42578125" style="7" customWidth="1"/>
    <col min="1797" max="1797" width="16.140625" style="7" customWidth="1"/>
    <col min="1798" max="2048" width="9.140625" style="7"/>
    <col min="2049" max="2049" width="10.42578125" style="7" customWidth="1"/>
    <col min="2050" max="2050" width="16" style="7" customWidth="1"/>
    <col min="2051" max="2052" width="16.42578125" style="7" customWidth="1"/>
    <col min="2053" max="2053" width="16.140625" style="7" customWidth="1"/>
    <col min="2054" max="2304" width="9.140625" style="7"/>
    <col min="2305" max="2305" width="10.42578125" style="7" customWidth="1"/>
    <col min="2306" max="2306" width="16" style="7" customWidth="1"/>
    <col min="2307" max="2308" width="16.42578125" style="7" customWidth="1"/>
    <col min="2309" max="2309" width="16.140625" style="7" customWidth="1"/>
    <col min="2310" max="2560" width="9.140625" style="7"/>
    <col min="2561" max="2561" width="10.42578125" style="7" customWidth="1"/>
    <col min="2562" max="2562" width="16" style="7" customWidth="1"/>
    <col min="2563" max="2564" width="16.42578125" style="7" customWidth="1"/>
    <col min="2565" max="2565" width="16.140625" style="7" customWidth="1"/>
    <col min="2566" max="2816" width="9.140625" style="7"/>
    <col min="2817" max="2817" width="10.42578125" style="7" customWidth="1"/>
    <col min="2818" max="2818" width="16" style="7" customWidth="1"/>
    <col min="2819" max="2820" width="16.42578125" style="7" customWidth="1"/>
    <col min="2821" max="2821" width="16.140625" style="7" customWidth="1"/>
    <col min="2822" max="3072" width="9.140625" style="7"/>
    <col min="3073" max="3073" width="10.42578125" style="7" customWidth="1"/>
    <col min="3074" max="3074" width="16" style="7" customWidth="1"/>
    <col min="3075" max="3076" width="16.42578125" style="7" customWidth="1"/>
    <col min="3077" max="3077" width="16.140625" style="7" customWidth="1"/>
    <col min="3078" max="3328" width="9.140625" style="7"/>
    <col min="3329" max="3329" width="10.42578125" style="7" customWidth="1"/>
    <col min="3330" max="3330" width="16" style="7" customWidth="1"/>
    <col min="3331" max="3332" width="16.42578125" style="7" customWidth="1"/>
    <col min="3333" max="3333" width="16.140625" style="7" customWidth="1"/>
    <col min="3334" max="3584" width="9.140625" style="7"/>
    <col min="3585" max="3585" width="10.42578125" style="7" customWidth="1"/>
    <col min="3586" max="3586" width="16" style="7" customWidth="1"/>
    <col min="3587" max="3588" width="16.42578125" style="7" customWidth="1"/>
    <col min="3589" max="3589" width="16.140625" style="7" customWidth="1"/>
    <col min="3590" max="3840" width="9.140625" style="7"/>
    <col min="3841" max="3841" width="10.42578125" style="7" customWidth="1"/>
    <col min="3842" max="3842" width="16" style="7" customWidth="1"/>
    <col min="3843" max="3844" width="16.42578125" style="7" customWidth="1"/>
    <col min="3845" max="3845" width="16.140625" style="7" customWidth="1"/>
    <col min="3846" max="4096" width="9.140625" style="7"/>
    <col min="4097" max="4097" width="10.42578125" style="7" customWidth="1"/>
    <col min="4098" max="4098" width="16" style="7" customWidth="1"/>
    <col min="4099" max="4100" width="16.42578125" style="7" customWidth="1"/>
    <col min="4101" max="4101" width="16.140625" style="7" customWidth="1"/>
    <col min="4102" max="4352" width="9.140625" style="7"/>
    <col min="4353" max="4353" width="10.42578125" style="7" customWidth="1"/>
    <col min="4354" max="4354" width="16" style="7" customWidth="1"/>
    <col min="4355" max="4356" width="16.42578125" style="7" customWidth="1"/>
    <col min="4357" max="4357" width="16.140625" style="7" customWidth="1"/>
    <col min="4358" max="4608" width="9.140625" style="7"/>
    <col min="4609" max="4609" width="10.42578125" style="7" customWidth="1"/>
    <col min="4610" max="4610" width="16" style="7" customWidth="1"/>
    <col min="4611" max="4612" width="16.42578125" style="7" customWidth="1"/>
    <col min="4613" max="4613" width="16.140625" style="7" customWidth="1"/>
    <col min="4614" max="4864" width="9.140625" style="7"/>
    <col min="4865" max="4865" width="10.42578125" style="7" customWidth="1"/>
    <col min="4866" max="4866" width="16" style="7" customWidth="1"/>
    <col min="4867" max="4868" width="16.42578125" style="7" customWidth="1"/>
    <col min="4869" max="4869" width="16.140625" style="7" customWidth="1"/>
    <col min="4870" max="5120" width="9.140625" style="7"/>
    <col min="5121" max="5121" width="10.42578125" style="7" customWidth="1"/>
    <col min="5122" max="5122" width="16" style="7" customWidth="1"/>
    <col min="5123" max="5124" width="16.42578125" style="7" customWidth="1"/>
    <col min="5125" max="5125" width="16.140625" style="7" customWidth="1"/>
    <col min="5126" max="5376" width="9.140625" style="7"/>
    <col min="5377" max="5377" width="10.42578125" style="7" customWidth="1"/>
    <col min="5378" max="5378" width="16" style="7" customWidth="1"/>
    <col min="5379" max="5380" width="16.42578125" style="7" customWidth="1"/>
    <col min="5381" max="5381" width="16.140625" style="7" customWidth="1"/>
    <col min="5382" max="5632" width="9.140625" style="7"/>
    <col min="5633" max="5633" width="10.42578125" style="7" customWidth="1"/>
    <col min="5634" max="5634" width="16" style="7" customWidth="1"/>
    <col min="5635" max="5636" width="16.42578125" style="7" customWidth="1"/>
    <col min="5637" max="5637" width="16.140625" style="7" customWidth="1"/>
    <col min="5638" max="5888" width="9.140625" style="7"/>
    <col min="5889" max="5889" width="10.42578125" style="7" customWidth="1"/>
    <col min="5890" max="5890" width="16" style="7" customWidth="1"/>
    <col min="5891" max="5892" width="16.42578125" style="7" customWidth="1"/>
    <col min="5893" max="5893" width="16.140625" style="7" customWidth="1"/>
    <col min="5894" max="6144" width="9.140625" style="7"/>
    <col min="6145" max="6145" width="10.42578125" style="7" customWidth="1"/>
    <col min="6146" max="6146" width="16" style="7" customWidth="1"/>
    <col min="6147" max="6148" width="16.42578125" style="7" customWidth="1"/>
    <col min="6149" max="6149" width="16.140625" style="7" customWidth="1"/>
    <col min="6150" max="6400" width="9.140625" style="7"/>
    <col min="6401" max="6401" width="10.42578125" style="7" customWidth="1"/>
    <col min="6402" max="6402" width="16" style="7" customWidth="1"/>
    <col min="6403" max="6404" width="16.42578125" style="7" customWidth="1"/>
    <col min="6405" max="6405" width="16.140625" style="7" customWidth="1"/>
    <col min="6406" max="6656" width="9.140625" style="7"/>
    <col min="6657" max="6657" width="10.42578125" style="7" customWidth="1"/>
    <col min="6658" max="6658" width="16" style="7" customWidth="1"/>
    <col min="6659" max="6660" width="16.42578125" style="7" customWidth="1"/>
    <col min="6661" max="6661" width="16.140625" style="7" customWidth="1"/>
    <col min="6662" max="6912" width="9.140625" style="7"/>
    <col min="6913" max="6913" width="10.42578125" style="7" customWidth="1"/>
    <col min="6914" max="6914" width="16" style="7" customWidth="1"/>
    <col min="6915" max="6916" width="16.42578125" style="7" customWidth="1"/>
    <col min="6917" max="6917" width="16.140625" style="7" customWidth="1"/>
    <col min="6918" max="7168" width="9.140625" style="7"/>
    <col min="7169" max="7169" width="10.42578125" style="7" customWidth="1"/>
    <col min="7170" max="7170" width="16" style="7" customWidth="1"/>
    <col min="7171" max="7172" width="16.42578125" style="7" customWidth="1"/>
    <col min="7173" max="7173" width="16.140625" style="7" customWidth="1"/>
    <col min="7174" max="7424" width="9.140625" style="7"/>
    <col min="7425" max="7425" width="10.42578125" style="7" customWidth="1"/>
    <col min="7426" max="7426" width="16" style="7" customWidth="1"/>
    <col min="7427" max="7428" width="16.42578125" style="7" customWidth="1"/>
    <col min="7429" max="7429" width="16.140625" style="7" customWidth="1"/>
    <col min="7430" max="7680" width="9.140625" style="7"/>
    <col min="7681" max="7681" width="10.42578125" style="7" customWidth="1"/>
    <col min="7682" max="7682" width="16" style="7" customWidth="1"/>
    <col min="7683" max="7684" width="16.42578125" style="7" customWidth="1"/>
    <col min="7685" max="7685" width="16.140625" style="7" customWidth="1"/>
    <col min="7686" max="7936" width="9.140625" style="7"/>
    <col min="7937" max="7937" width="10.42578125" style="7" customWidth="1"/>
    <col min="7938" max="7938" width="16" style="7" customWidth="1"/>
    <col min="7939" max="7940" width="16.42578125" style="7" customWidth="1"/>
    <col min="7941" max="7941" width="16.140625" style="7" customWidth="1"/>
    <col min="7942" max="8192" width="9.140625" style="7"/>
    <col min="8193" max="8193" width="10.42578125" style="7" customWidth="1"/>
    <col min="8194" max="8194" width="16" style="7" customWidth="1"/>
    <col min="8195" max="8196" width="16.42578125" style="7" customWidth="1"/>
    <col min="8197" max="8197" width="16.140625" style="7" customWidth="1"/>
    <col min="8198" max="8448" width="9.140625" style="7"/>
    <col min="8449" max="8449" width="10.42578125" style="7" customWidth="1"/>
    <col min="8450" max="8450" width="16" style="7" customWidth="1"/>
    <col min="8451" max="8452" width="16.42578125" style="7" customWidth="1"/>
    <col min="8453" max="8453" width="16.140625" style="7" customWidth="1"/>
    <col min="8454" max="8704" width="9.140625" style="7"/>
    <col min="8705" max="8705" width="10.42578125" style="7" customWidth="1"/>
    <col min="8706" max="8706" width="16" style="7" customWidth="1"/>
    <col min="8707" max="8708" width="16.42578125" style="7" customWidth="1"/>
    <col min="8709" max="8709" width="16.140625" style="7" customWidth="1"/>
    <col min="8710" max="8960" width="9.140625" style="7"/>
    <col min="8961" max="8961" width="10.42578125" style="7" customWidth="1"/>
    <col min="8962" max="8962" width="16" style="7" customWidth="1"/>
    <col min="8963" max="8964" width="16.42578125" style="7" customWidth="1"/>
    <col min="8965" max="8965" width="16.140625" style="7" customWidth="1"/>
    <col min="8966" max="9216" width="9.140625" style="7"/>
    <col min="9217" max="9217" width="10.42578125" style="7" customWidth="1"/>
    <col min="9218" max="9218" width="16" style="7" customWidth="1"/>
    <col min="9219" max="9220" width="16.42578125" style="7" customWidth="1"/>
    <col min="9221" max="9221" width="16.140625" style="7" customWidth="1"/>
    <col min="9222" max="9472" width="9.140625" style="7"/>
    <col min="9473" max="9473" width="10.42578125" style="7" customWidth="1"/>
    <col min="9474" max="9474" width="16" style="7" customWidth="1"/>
    <col min="9475" max="9476" width="16.42578125" style="7" customWidth="1"/>
    <col min="9477" max="9477" width="16.140625" style="7" customWidth="1"/>
    <col min="9478" max="9728" width="9.140625" style="7"/>
    <col min="9729" max="9729" width="10.42578125" style="7" customWidth="1"/>
    <col min="9730" max="9730" width="16" style="7" customWidth="1"/>
    <col min="9731" max="9732" width="16.42578125" style="7" customWidth="1"/>
    <col min="9733" max="9733" width="16.140625" style="7" customWidth="1"/>
    <col min="9734" max="9984" width="9.140625" style="7"/>
    <col min="9985" max="9985" width="10.42578125" style="7" customWidth="1"/>
    <col min="9986" max="9986" width="16" style="7" customWidth="1"/>
    <col min="9987" max="9988" width="16.42578125" style="7" customWidth="1"/>
    <col min="9989" max="9989" width="16.140625" style="7" customWidth="1"/>
    <col min="9990" max="10240" width="9.140625" style="7"/>
    <col min="10241" max="10241" width="10.42578125" style="7" customWidth="1"/>
    <col min="10242" max="10242" width="16" style="7" customWidth="1"/>
    <col min="10243" max="10244" width="16.42578125" style="7" customWidth="1"/>
    <col min="10245" max="10245" width="16.140625" style="7" customWidth="1"/>
    <col min="10246" max="10496" width="9.140625" style="7"/>
    <col min="10497" max="10497" width="10.42578125" style="7" customWidth="1"/>
    <col min="10498" max="10498" width="16" style="7" customWidth="1"/>
    <col min="10499" max="10500" width="16.42578125" style="7" customWidth="1"/>
    <col min="10501" max="10501" width="16.140625" style="7" customWidth="1"/>
    <col min="10502" max="10752" width="9.140625" style="7"/>
    <col min="10753" max="10753" width="10.42578125" style="7" customWidth="1"/>
    <col min="10754" max="10754" width="16" style="7" customWidth="1"/>
    <col min="10755" max="10756" width="16.42578125" style="7" customWidth="1"/>
    <col min="10757" max="10757" width="16.140625" style="7" customWidth="1"/>
    <col min="10758" max="11008" width="9.140625" style="7"/>
    <col min="11009" max="11009" width="10.42578125" style="7" customWidth="1"/>
    <col min="11010" max="11010" width="16" style="7" customWidth="1"/>
    <col min="11011" max="11012" width="16.42578125" style="7" customWidth="1"/>
    <col min="11013" max="11013" width="16.140625" style="7" customWidth="1"/>
    <col min="11014" max="11264" width="9.140625" style="7"/>
    <col min="11265" max="11265" width="10.42578125" style="7" customWidth="1"/>
    <col min="11266" max="11266" width="16" style="7" customWidth="1"/>
    <col min="11267" max="11268" width="16.42578125" style="7" customWidth="1"/>
    <col min="11269" max="11269" width="16.140625" style="7" customWidth="1"/>
    <col min="11270" max="11520" width="9.140625" style="7"/>
    <col min="11521" max="11521" width="10.42578125" style="7" customWidth="1"/>
    <col min="11522" max="11522" width="16" style="7" customWidth="1"/>
    <col min="11523" max="11524" width="16.42578125" style="7" customWidth="1"/>
    <col min="11525" max="11525" width="16.140625" style="7" customWidth="1"/>
    <col min="11526" max="11776" width="9.140625" style="7"/>
    <col min="11777" max="11777" width="10.42578125" style="7" customWidth="1"/>
    <col min="11778" max="11778" width="16" style="7" customWidth="1"/>
    <col min="11779" max="11780" width="16.42578125" style="7" customWidth="1"/>
    <col min="11781" max="11781" width="16.140625" style="7" customWidth="1"/>
    <col min="11782" max="12032" width="9.140625" style="7"/>
    <col min="12033" max="12033" width="10.42578125" style="7" customWidth="1"/>
    <col min="12034" max="12034" width="16" style="7" customWidth="1"/>
    <col min="12035" max="12036" width="16.42578125" style="7" customWidth="1"/>
    <col min="12037" max="12037" width="16.140625" style="7" customWidth="1"/>
    <col min="12038" max="12288" width="9.140625" style="7"/>
    <col min="12289" max="12289" width="10.42578125" style="7" customWidth="1"/>
    <col min="12290" max="12290" width="16" style="7" customWidth="1"/>
    <col min="12291" max="12292" width="16.42578125" style="7" customWidth="1"/>
    <col min="12293" max="12293" width="16.140625" style="7" customWidth="1"/>
    <col min="12294" max="12544" width="9.140625" style="7"/>
    <col min="12545" max="12545" width="10.42578125" style="7" customWidth="1"/>
    <col min="12546" max="12546" width="16" style="7" customWidth="1"/>
    <col min="12547" max="12548" width="16.42578125" style="7" customWidth="1"/>
    <col min="12549" max="12549" width="16.140625" style="7" customWidth="1"/>
    <col min="12550" max="12800" width="9.140625" style="7"/>
    <col min="12801" max="12801" width="10.42578125" style="7" customWidth="1"/>
    <col min="12802" max="12802" width="16" style="7" customWidth="1"/>
    <col min="12803" max="12804" width="16.42578125" style="7" customWidth="1"/>
    <col min="12805" max="12805" width="16.140625" style="7" customWidth="1"/>
    <col min="12806" max="13056" width="9.140625" style="7"/>
    <col min="13057" max="13057" width="10.42578125" style="7" customWidth="1"/>
    <col min="13058" max="13058" width="16" style="7" customWidth="1"/>
    <col min="13059" max="13060" width="16.42578125" style="7" customWidth="1"/>
    <col min="13061" max="13061" width="16.140625" style="7" customWidth="1"/>
    <col min="13062" max="13312" width="9.140625" style="7"/>
    <col min="13313" max="13313" width="10.42578125" style="7" customWidth="1"/>
    <col min="13314" max="13314" width="16" style="7" customWidth="1"/>
    <col min="13315" max="13316" width="16.42578125" style="7" customWidth="1"/>
    <col min="13317" max="13317" width="16.140625" style="7" customWidth="1"/>
    <col min="13318" max="13568" width="9.140625" style="7"/>
    <col min="13569" max="13569" width="10.42578125" style="7" customWidth="1"/>
    <col min="13570" max="13570" width="16" style="7" customWidth="1"/>
    <col min="13571" max="13572" width="16.42578125" style="7" customWidth="1"/>
    <col min="13573" max="13573" width="16.140625" style="7" customWidth="1"/>
    <col min="13574" max="13824" width="9.140625" style="7"/>
    <col min="13825" max="13825" width="10.42578125" style="7" customWidth="1"/>
    <col min="13826" max="13826" width="16" style="7" customWidth="1"/>
    <col min="13827" max="13828" width="16.42578125" style="7" customWidth="1"/>
    <col min="13829" max="13829" width="16.140625" style="7" customWidth="1"/>
    <col min="13830" max="14080" width="9.140625" style="7"/>
    <col min="14081" max="14081" width="10.42578125" style="7" customWidth="1"/>
    <col min="14082" max="14082" width="16" style="7" customWidth="1"/>
    <col min="14083" max="14084" width="16.42578125" style="7" customWidth="1"/>
    <col min="14085" max="14085" width="16.140625" style="7" customWidth="1"/>
    <col min="14086" max="14336" width="9.140625" style="7"/>
    <col min="14337" max="14337" width="10.42578125" style="7" customWidth="1"/>
    <col min="14338" max="14338" width="16" style="7" customWidth="1"/>
    <col min="14339" max="14340" width="16.42578125" style="7" customWidth="1"/>
    <col min="14341" max="14341" width="16.140625" style="7" customWidth="1"/>
    <col min="14342" max="14592" width="9.140625" style="7"/>
    <col min="14593" max="14593" width="10.42578125" style="7" customWidth="1"/>
    <col min="14594" max="14594" width="16" style="7" customWidth="1"/>
    <col min="14595" max="14596" width="16.42578125" style="7" customWidth="1"/>
    <col min="14597" max="14597" width="16.140625" style="7" customWidth="1"/>
    <col min="14598" max="14848" width="9.140625" style="7"/>
    <col min="14849" max="14849" width="10.42578125" style="7" customWidth="1"/>
    <col min="14850" max="14850" width="16" style="7" customWidth="1"/>
    <col min="14851" max="14852" width="16.42578125" style="7" customWidth="1"/>
    <col min="14853" max="14853" width="16.140625" style="7" customWidth="1"/>
    <col min="14854" max="15104" width="9.140625" style="7"/>
    <col min="15105" max="15105" width="10.42578125" style="7" customWidth="1"/>
    <col min="15106" max="15106" width="16" style="7" customWidth="1"/>
    <col min="15107" max="15108" width="16.42578125" style="7" customWidth="1"/>
    <col min="15109" max="15109" width="16.140625" style="7" customWidth="1"/>
    <col min="15110" max="15360" width="9.140625" style="7"/>
    <col min="15361" max="15361" width="10.42578125" style="7" customWidth="1"/>
    <col min="15362" max="15362" width="16" style="7" customWidth="1"/>
    <col min="15363" max="15364" width="16.42578125" style="7" customWidth="1"/>
    <col min="15365" max="15365" width="16.140625" style="7" customWidth="1"/>
    <col min="15366" max="15616" width="9.140625" style="7"/>
    <col min="15617" max="15617" width="10.42578125" style="7" customWidth="1"/>
    <col min="15618" max="15618" width="16" style="7" customWidth="1"/>
    <col min="15619" max="15620" width="16.42578125" style="7" customWidth="1"/>
    <col min="15621" max="15621" width="16.140625" style="7" customWidth="1"/>
    <col min="15622" max="15872" width="9.140625" style="7"/>
    <col min="15873" max="15873" width="10.42578125" style="7" customWidth="1"/>
    <col min="15874" max="15874" width="16" style="7" customWidth="1"/>
    <col min="15875" max="15876" width="16.42578125" style="7" customWidth="1"/>
    <col min="15877" max="15877" width="16.140625" style="7" customWidth="1"/>
    <col min="15878" max="16128" width="9.140625" style="7"/>
    <col min="16129" max="16129" width="10.42578125" style="7" customWidth="1"/>
    <col min="16130" max="16130" width="16" style="7" customWidth="1"/>
    <col min="16131" max="16132" width="16.42578125" style="7" customWidth="1"/>
    <col min="16133" max="16133" width="16.140625" style="7" customWidth="1"/>
    <col min="16134" max="16384" width="9.140625" style="7"/>
  </cols>
  <sheetData>
    <row r="1" spans="1:5" s="46" customFormat="1" ht="17.25" thickBot="1">
      <c r="A1" s="150" t="s">
        <v>76</v>
      </c>
      <c r="B1" s="150"/>
      <c r="C1" s="150"/>
      <c r="D1" s="150"/>
      <c r="E1" s="150"/>
    </row>
    <row r="2" spans="1:5" ht="17.25" thickBot="1">
      <c r="B2" s="47" t="s">
        <v>77</v>
      </c>
      <c r="C2" s="48" t="s">
        <v>78</v>
      </c>
      <c r="D2" s="48" t="s">
        <v>79</v>
      </c>
      <c r="E2" s="49" t="s">
        <v>80</v>
      </c>
    </row>
    <row r="3" spans="1:5" ht="17.25" thickBot="1">
      <c r="A3" s="50" t="s">
        <v>81</v>
      </c>
      <c r="B3" s="51" t="s">
        <v>82</v>
      </c>
      <c r="C3" s="52" t="s">
        <v>83</v>
      </c>
      <c r="D3" s="52" t="s">
        <v>84</v>
      </c>
      <c r="E3" s="53" t="s">
        <v>85</v>
      </c>
    </row>
    <row r="4" spans="1:5">
      <c r="A4" s="54" t="s">
        <v>82</v>
      </c>
      <c r="B4" s="55" t="str">
        <f>IF($A4=B$3,B$3,B$3&amp; " "&amp;$A4)</f>
        <v>Adelė</v>
      </c>
      <c r="C4" s="55" t="str">
        <f t="shared" ref="C4:E4" si="0">IF($A4=C$3,C$3,C$3&amp; " "&amp;$A4)</f>
        <v>Matas Adelė</v>
      </c>
      <c r="D4" s="55" t="str">
        <f t="shared" si="0"/>
        <v>Nojus Adelė</v>
      </c>
      <c r="E4" s="55" t="str">
        <f t="shared" si="0"/>
        <v>Kristina Adelė</v>
      </c>
    </row>
    <row r="5" spans="1:5">
      <c r="A5" s="56" t="s">
        <v>83</v>
      </c>
      <c r="B5" s="55" t="str">
        <f t="shared" ref="B5:E7" si="1">IF($A5=B$3,B$3,B$3&amp; " "&amp;$A5)</f>
        <v>Adelė Matas</v>
      </c>
      <c r="C5" s="55" t="str">
        <f t="shared" si="1"/>
        <v>Matas</v>
      </c>
      <c r="D5" s="55" t="str">
        <f t="shared" si="1"/>
        <v>Nojus Matas</v>
      </c>
      <c r="E5" s="55" t="str">
        <f t="shared" si="1"/>
        <v>Kristina Matas</v>
      </c>
    </row>
    <row r="6" spans="1:5">
      <c r="A6" s="56" t="s">
        <v>84</v>
      </c>
      <c r="B6" s="55" t="str">
        <f t="shared" si="1"/>
        <v>Adelė Nojus</v>
      </c>
      <c r="C6" s="55" t="str">
        <f t="shared" si="1"/>
        <v>Matas Nojus</v>
      </c>
      <c r="D6" s="55" t="str">
        <f t="shared" si="1"/>
        <v>Nojus</v>
      </c>
      <c r="E6" s="55" t="str">
        <f t="shared" si="1"/>
        <v>Kristina Nojus</v>
      </c>
    </row>
    <row r="7" spans="1:5" ht="17.25" thickBot="1">
      <c r="A7" s="57" t="s">
        <v>85</v>
      </c>
      <c r="B7" s="55" t="str">
        <f t="shared" si="1"/>
        <v>Adelė Kristina</v>
      </c>
      <c r="C7" s="55" t="str">
        <f t="shared" si="1"/>
        <v>Matas Kristina</v>
      </c>
      <c r="D7" s="55" t="str">
        <f t="shared" si="1"/>
        <v>Nojus Kristina</v>
      </c>
      <c r="E7" s="55" t="str">
        <f t="shared" si="1"/>
        <v>Kristina</v>
      </c>
    </row>
    <row r="10" spans="1:5" ht="18.75">
      <c r="B10" s="146" t="s">
        <v>186</v>
      </c>
    </row>
    <row r="11" spans="1:5" ht="18.75">
      <c r="B11" s="143" t="s">
        <v>179</v>
      </c>
    </row>
    <row r="12" spans="1:5" ht="18.75">
      <c r="B12" s="143" t="s">
        <v>180</v>
      </c>
    </row>
    <row r="13" spans="1:5" ht="18.75">
      <c r="B13" s="143" t="s">
        <v>181</v>
      </c>
    </row>
    <row r="15" spans="1:5" ht="18.75">
      <c r="B15" s="146" t="s">
        <v>182</v>
      </c>
      <c r="C15" s="136"/>
      <c r="D15" s="136"/>
    </row>
    <row r="16" spans="1:5" ht="18.75">
      <c r="B16" s="144" t="s">
        <v>183</v>
      </c>
      <c r="D16" s="136"/>
    </row>
    <row r="17" spans="1:4" ht="18.75">
      <c r="A17" s="145"/>
      <c r="B17" s="145" t="s">
        <v>191</v>
      </c>
      <c r="C17" s="131" t="s">
        <v>187</v>
      </c>
      <c r="D17" s="136"/>
    </row>
    <row r="18" spans="1:4" ht="18.75">
      <c r="B18" s="144" t="s">
        <v>184</v>
      </c>
      <c r="D18" s="136"/>
    </row>
    <row r="19" spans="1:4" ht="18.75">
      <c r="A19" s="145"/>
      <c r="B19" s="145" t="s">
        <v>189</v>
      </c>
      <c r="C19" s="131" t="s">
        <v>188</v>
      </c>
      <c r="D19" s="136"/>
    </row>
    <row r="20" spans="1:4" ht="18.75">
      <c r="B20" s="144" t="s">
        <v>185</v>
      </c>
      <c r="C20" s="131"/>
      <c r="D20" s="136"/>
    </row>
    <row r="21" spans="1:4">
      <c r="B21" s="145" t="s">
        <v>192</v>
      </c>
      <c r="C21" s="144" t="s">
        <v>190</v>
      </c>
    </row>
    <row r="22" spans="1:4">
      <c r="B22" s="145" t="s">
        <v>193</v>
      </c>
      <c r="C22" s="144" t="s">
        <v>194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"/>
  <sheetViews>
    <sheetView zoomScale="85" zoomScaleNormal="85" workbookViewId="0">
      <selection activeCell="E16" sqref="E16"/>
    </sheetView>
  </sheetViews>
  <sheetFormatPr defaultRowHeight="16.5"/>
  <cols>
    <col min="1" max="1" width="16.140625" style="7" customWidth="1"/>
    <col min="2" max="9" width="15.28515625" style="7" customWidth="1"/>
    <col min="10" max="10" width="16.85546875" style="7" customWidth="1"/>
    <col min="11" max="256" width="9.140625" style="7"/>
    <col min="257" max="257" width="16.140625" style="7" customWidth="1"/>
    <col min="258" max="265" width="15.28515625" style="7" customWidth="1"/>
    <col min="266" max="266" width="16.85546875" style="7" customWidth="1"/>
    <col min="267" max="512" width="9.140625" style="7"/>
    <col min="513" max="513" width="16.140625" style="7" customWidth="1"/>
    <col min="514" max="521" width="15.28515625" style="7" customWidth="1"/>
    <col min="522" max="522" width="16.85546875" style="7" customWidth="1"/>
    <col min="523" max="768" width="9.140625" style="7"/>
    <col min="769" max="769" width="16.140625" style="7" customWidth="1"/>
    <col min="770" max="777" width="15.28515625" style="7" customWidth="1"/>
    <col min="778" max="778" width="16.85546875" style="7" customWidth="1"/>
    <col min="779" max="1024" width="9.140625" style="7"/>
    <col min="1025" max="1025" width="16.140625" style="7" customWidth="1"/>
    <col min="1026" max="1033" width="15.28515625" style="7" customWidth="1"/>
    <col min="1034" max="1034" width="16.85546875" style="7" customWidth="1"/>
    <col min="1035" max="1280" width="9.140625" style="7"/>
    <col min="1281" max="1281" width="16.140625" style="7" customWidth="1"/>
    <col min="1282" max="1289" width="15.28515625" style="7" customWidth="1"/>
    <col min="1290" max="1290" width="16.85546875" style="7" customWidth="1"/>
    <col min="1291" max="1536" width="9.140625" style="7"/>
    <col min="1537" max="1537" width="16.140625" style="7" customWidth="1"/>
    <col min="1538" max="1545" width="15.28515625" style="7" customWidth="1"/>
    <col min="1546" max="1546" width="16.85546875" style="7" customWidth="1"/>
    <col min="1547" max="1792" width="9.140625" style="7"/>
    <col min="1793" max="1793" width="16.140625" style="7" customWidth="1"/>
    <col min="1794" max="1801" width="15.28515625" style="7" customWidth="1"/>
    <col min="1802" max="1802" width="16.85546875" style="7" customWidth="1"/>
    <col min="1803" max="2048" width="9.140625" style="7"/>
    <col min="2049" max="2049" width="16.140625" style="7" customWidth="1"/>
    <col min="2050" max="2057" width="15.28515625" style="7" customWidth="1"/>
    <col min="2058" max="2058" width="16.85546875" style="7" customWidth="1"/>
    <col min="2059" max="2304" width="9.140625" style="7"/>
    <col min="2305" max="2305" width="16.140625" style="7" customWidth="1"/>
    <col min="2306" max="2313" width="15.28515625" style="7" customWidth="1"/>
    <col min="2314" max="2314" width="16.85546875" style="7" customWidth="1"/>
    <col min="2315" max="2560" width="9.140625" style="7"/>
    <col min="2561" max="2561" width="16.140625" style="7" customWidth="1"/>
    <col min="2562" max="2569" width="15.28515625" style="7" customWidth="1"/>
    <col min="2570" max="2570" width="16.85546875" style="7" customWidth="1"/>
    <col min="2571" max="2816" width="9.140625" style="7"/>
    <col min="2817" max="2817" width="16.140625" style="7" customWidth="1"/>
    <col min="2818" max="2825" width="15.28515625" style="7" customWidth="1"/>
    <col min="2826" max="2826" width="16.85546875" style="7" customWidth="1"/>
    <col min="2827" max="3072" width="9.140625" style="7"/>
    <col min="3073" max="3073" width="16.140625" style="7" customWidth="1"/>
    <col min="3074" max="3081" width="15.28515625" style="7" customWidth="1"/>
    <col min="3082" max="3082" width="16.85546875" style="7" customWidth="1"/>
    <col min="3083" max="3328" width="9.140625" style="7"/>
    <col min="3329" max="3329" width="16.140625" style="7" customWidth="1"/>
    <col min="3330" max="3337" width="15.28515625" style="7" customWidth="1"/>
    <col min="3338" max="3338" width="16.85546875" style="7" customWidth="1"/>
    <col min="3339" max="3584" width="9.140625" style="7"/>
    <col min="3585" max="3585" width="16.140625" style="7" customWidth="1"/>
    <col min="3586" max="3593" width="15.28515625" style="7" customWidth="1"/>
    <col min="3594" max="3594" width="16.85546875" style="7" customWidth="1"/>
    <col min="3595" max="3840" width="9.140625" style="7"/>
    <col min="3841" max="3841" width="16.140625" style="7" customWidth="1"/>
    <col min="3842" max="3849" width="15.28515625" style="7" customWidth="1"/>
    <col min="3850" max="3850" width="16.85546875" style="7" customWidth="1"/>
    <col min="3851" max="4096" width="9.140625" style="7"/>
    <col min="4097" max="4097" width="16.140625" style="7" customWidth="1"/>
    <col min="4098" max="4105" width="15.28515625" style="7" customWidth="1"/>
    <col min="4106" max="4106" width="16.85546875" style="7" customWidth="1"/>
    <col min="4107" max="4352" width="9.140625" style="7"/>
    <col min="4353" max="4353" width="16.140625" style="7" customWidth="1"/>
    <col min="4354" max="4361" width="15.28515625" style="7" customWidth="1"/>
    <col min="4362" max="4362" width="16.85546875" style="7" customWidth="1"/>
    <col min="4363" max="4608" width="9.140625" style="7"/>
    <col min="4609" max="4609" width="16.140625" style="7" customWidth="1"/>
    <col min="4610" max="4617" width="15.28515625" style="7" customWidth="1"/>
    <col min="4618" max="4618" width="16.85546875" style="7" customWidth="1"/>
    <col min="4619" max="4864" width="9.140625" style="7"/>
    <col min="4865" max="4865" width="16.140625" style="7" customWidth="1"/>
    <col min="4866" max="4873" width="15.28515625" style="7" customWidth="1"/>
    <col min="4874" max="4874" width="16.85546875" style="7" customWidth="1"/>
    <col min="4875" max="5120" width="9.140625" style="7"/>
    <col min="5121" max="5121" width="16.140625" style="7" customWidth="1"/>
    <col min="5122" max="5129" width="15.28515625" style="7" customWidth="1"/>
    <col min="5130" max="5130" width="16.85546875" style="7" customWidth="1"/>
    <col min="5131" max="5376" width="9.140625" style="7"/>
    <col min="5377" max="5377" width="16.140625" style="7" customWidth="1"/>
    <col min="5378" max="5385" width="15.28515625" style="7" customWidth="1"/>
    <col min="5386" max="5386" width="16.85546875" style="7" customWidth="1"/>
    <col min="5387" max="5632" width="9.140625" style="7"/>
    <col min="5633" max="5633" width="16.140625" style="7" customWidth="1"/>
    <col min="5634" max="5641" width="15.28515625" style="7" customWidth="1"/>
    <col min="5642" max="5642" width="16.85546875" style="7" customWidth="1"/>
    <col min="5643" max="5888" width="9.140625" style="7"/>
    <col min="5889" max="5889" width="16.140625" style="7" customWidth="1"/>
    <col min="5890" max="5897" width="15.28515625" style="7" customWidth="1"/>
    <col min="5898" max="5898" width="16.85546875" style="7" customWidth="1"/>
    <col min="5899" max="6144" width="9.140625" style="7"/>
    <col min="6145" max="6145" width="16.140625" style="7" customWidth="1"/>
    <col min="6146" max="6153" width="15.28515625" style="7" customWidth="1"/>
    <col min="6154" max="6154" width="16.85546875" style="7" customWidth="1"/>
    <col min="6155" max="6400" width="9.140625" style="7"/>
    <col min="6401" max="6401" width="16.140625" style="7" customWidth="1"/>
    <col min="6402" max="6409" width="15.28515625" style="7" customWidth="1"/>
    <col min="6410" max="6410" width="16.85546875" style="7" customWidth="1"/>
    <col min="6411" max="6656" width="9.140625" style="7"/>
    <col min="6657" max="6657" width="16.140625" style="7" customWidth="1"/>
    <col min="6658" max="6665" width="15.28515625" style="7" customWidth="1"/>
    <col min="6666" max="6666" width="16.85546875" style="7" customWidth="1"/>
    <col min="6667" max="6912" width="9.140625" style="7"/>
    <col min="6913" max="6913" width="16.140625" style="7" customWidth="1"/>
    <col min="6914" max="6921" width="15.28515625" style="7" customWidth="1"/>
    <col min="6922" max="6922" width="16.85546875" style="7" customWidth="1"/>
    <col min="6923" max="7168" width="9.140625" style="7"/>
    <col min="7169" max="7169" width="16.140625" style="7" customWidth="1"/>
    <col min="7170" max="7177" width="15.28515625" style="7" customWidth="1"/>
    <col min="7178" max="7178" width="16.85546875" style="7" customWidth="1"/>
    <col min="7179" max="7424" width="9.140625" style="7"/>
    <col min="7425" max="7425" width="16.140625" style="7" customWidth="1"/>
    <col min="7426" max="7433" width="15.28515625" style="7" customWidth="1"/>
    <col min="7434" max="7434" width="16.85546875" style="7" customWidth="1"/>
    <col min="7435" max="7680" width="9.140625" style="7"/>
    <col min="7681" max="7681" width="16.140625" style="7" customWidth="1"/>
    <col min="7682" max="7689" width="15.28515625" style="7" customWidth="1"/>
    <col min="7690" max="7690" width="16.85546875" style="7" customWidth="1"/>
    <col min="7691" max="7936" width="9.140625" style="7"/>
    <col min="7937" max="7937" width="16.140625" style="7" customWidth="1"/>
    <col min="7938" max="7945" width="15.28515625" style="7" customWidth="1"/>
    <col min="7946" max="7946" width="16.85546875" style="7" customWidth="1"/>
    <col min="7947" max="8192" width="9.140625" style="7"/>
    <col min="8193" max="8193" width="16.140625" style="7" customWidth="1"/>
    <col min="8194" max="8201" width="15.28515625" style="7" customWidth="1"/>
    <col min="8202" max="8202" width="16.85546875" style="7" customWidth="1"/>
    <col min="8203" max="8448" width="9.140625" style="7"/>
    <col min="8449" max="8449" width="16.140625" style="7" customWidth="1"/>
    <col min="8450" max="8457" width="15.28515625" style="7" customWidth="1"/>
    <col min="8458" max="8458" width="16.85546875" style="7" customWidth="1"/>
    <col min="8459" max="8704" width="9.140625" style="7"/>
    <col min="8705" max="8705" width="16.140625" style="7" customWidth="1"/>
    <col min="8706" max="8713" width="15.28515625" style="7" customWidth="1"/>
    <col min="8714" max="8714" width="16.85546875" style="7" customWidth="1"/>
    <col min="8715" max="8960" width="9.140625" style="7"/>
    <col min="8961" max="8961" width="16.140625" style="7" customWidth="1"/>
    <col min="8962" max="8969" width="15.28515625" style="7" customWidth="1"/>
    <col min="8970" max="8970" width="16.85546875" style="7" customWidth="1"/>
    <col min="8971" max="9216" width="9.140625" style="7"/>
    <col min="9217" max="9217" width="16.140625" style="7" customWidth="1"/>
    <col min="9218" max="9225" width="15.28515625" style="7" customWidth="1"/>
    <col min="9226" max="9226" width="16.85546875" style="7" customWidth="1"/>
    <col min="9227" max="9472" width="9.140625" style="7"/>
    <col min="9473" max="9473" width="16.140625" style="7" customWidth="1"/>
    <col min="9474" max="9481" width="15.28515625" style="7" customWidth="1"/>
    <col min="9482" max="9482" width="16.85546875" style="7" customWidth="1"/>
    <col min="9483" max="9728" width="9.140625" style="7"/>
    <col min="9729" max="9729" width="16.140625" style="7" customWidth="1"/>
    <col min="9730" max="9737" width="15.28515625" style="7" customWidth="1"/>
    <col min="9738" max="9738" width="16.85546875" style="7" customWidth="1"/>
    <col min="9739" max="9984" width="9.140625" style="7"/>
    <col min="9985" max="9985" width="16.140625" style="7" customWidth="1"/>
    <col min="9986" max="9993" width="15.28515625" style="7" customWidth="1"/>
    <col min="9994" max="9994" width="16.85546875" style="7" customWidth="1"/>
    <col min="9995" max="10240" width="9.140625" style="7"/>
    <col min="10241" max="10241" width="16.140625" style="7" customWidth="1"/>
    <col min="10242" max="10249" width="15.28515625" style="7" customWidth="1"/>
    <col min="10250" max="10250" width="16.85546875" style="7" customWidth="1"/>
    <col min="10251" max="10496" width="9.140625" style="7"/>
    <col min="10497" max="10497" width="16.140625" style="7" customWidth="1"/>
    <col min="10498" max="10505" width="15.28515625" style="7" customWidth="1"/>
    <col min="10506" max="10506" width="16.85546875" style="7" customWidth="1"/>
    <col min="10507" max="10752" width="9.140625" style="7"/>
    <col min="10753" max="10753" width="16.140625" style="7" customWidth="1"/>
    <col min="10754" max="10761" width="15.28515625" style="7" customWidth="1"/>
    <col min="10762" max="10762" width="16.85546875" style="7" customWidth="1"/>
    <col min="10763" max="11008" width="9.140625" style="7"/>
    <col min="11009" max="11009" width="16.140625" style="7" customWidth="1"/>
    <col min="11010" max="11017" width="15.28515625" style="7" customWidth="1"/>
    <col min="11018" max="11018" width="16.85546875" style="7" customWidth="1"/>
    <col min="11019" max="11264" width="9.140625" style="7"/>
    <col min="11265" max="11265" width="16.140625" style="7" customWidth="1"/>
    <col min="11266" max="11273" width="15.28515625" style="7" customWidth="1"/>
    <col min="11274" max="11274" width="16.85546875" style="7" customWidth="1"/>
    <col min="11275" max="11520" width="9.140625" style="7"/>
    <col min="11521" max="11521" width="16.140625" style="7" customWidth="1"/>
    <col min="11522" max="11529" width="15.28515625" style="7" customWidth="1"/>
    <col min="11530" max="11530" width="16.85546875" style="7" customWidth="1"/>
    <col min="11531" max="11776" width="9.140625" style="7"/>
    <col min="11777" max="11777" width="16.140625" style="7" customWidth="1"/>
    <col min="11778" max="11785" width="15.28515625" style="7" customWidth="1"/>
    <col min="11786" max="11786" width="16.85546875" style="7" customWidth="1"/>
    <col min="11787" max="12032" width="9.140625" style="7"/>
    <col min="12033" max="12033" width="16.140625" style="7" customWidth="1"/>
    <col min="12034" max="12041" width="15.28515625" style="7" customWidth="1"/>
    <col min="12042" max="12042" width="16.85546875" style="7" customWidth="1"/>
    <col min="12043" max="12288" width="9.140625" style="7"/>
    <col min="12289" max="12289" width="16.140625" style="7" customWidth="1"/>
    <col min="12290" max="12297" width="15.28515625" style="7" customWidth="1"/>
    <col min="12298" max="12298" width="16.85546875" style="7" customWidth="1"/>
    <col min="12299" max="12544" width="9.140625" style="7"/>
    <col min="12545" max="12545" width="16.140625" style="7" customWidth="1"/>
    <col min="12546" max="12553" width="15.28515625" style="7" customWidth="1"/>
    <col min="12554" max="12554" width="16.85546875" style="7" customWidth="1"/>
    <col min="12555" max="12800" width="9.140625" style="7"/>
    <col min="12801" max="12801" width="16.140625" style="7" customWidth="1"/>
    <col min="12802" max="12809" width="15.28515625" style="7" customWidth="1"/>
    <col min="12810" max="12810" width="16.85546875" style="7" customWidth="1"/>
    <col min="12811" max="13056" width="9.140625" style="7"/>
    <col min="13057" max="13057" width="16.140625" style="7" customWidth="1"/>
    <col min="13058" max="13065" width="15.28515625" style="7" customWidth="1"/>
    <col min="13066" max="13066" width="16.85546875" style="7" customWidth="1"/>
    <col min="13067" max="13312" width="9.140625" style="7"/>
    <col min="13313" max="13313" width="16.140625" style="7" customWidth="1"/>
    <col min="13314" max="13321" width="15.28515625" style="7" customWidth="1"/>
    <col min="13322" max="13322" width="16.85546875" style="7" customWidth="1"/>
    <col min="13323" max="13568" width="9.140625" style="7"/>
    <col min="13569" max="13569" width="16.140625" style="7" customWidth="1"/>
    <col min="13570" max="13577" width="15.28515625" style="7" customWidth="1"/>
    <col min="13578" max="13578" width="16.85546875" style="7" customWidth="1"/>
    <col min="13579" max="13824" width="9.140625" style="7"/>
    <col min="13825" max="13825" width="16.140625" style="7" customWidth="1"/>
    <col min="13826" max="13833" width="15.28515625" style="7" customWidth="1"/>
    <col min="13834" max="13834" width="16.85546875" style="7" customWidth="1"/>
    <col min="13835" max="14080" width="9.140625" style="7"/>
    <col min="14081" max="14081" width="16.140625" style="7" customWidth="1"/>
    <col min="14082" max="14089" width="15.28515625" style="7" customWidth="1"/>
    <col min="14090" max="14090" width="16.85546875" style="7" customWidth="1"/>
    <col min="14091" max="14336" width="9.140625" style="7"/>
    <col min="14337" max="14337" width="16.140625" style="7" customWidth="1"/>
    <col min="14338" max="14345" width="15.28515625" style="7" customWidth="1"/>
    <col min="14346" max="14346" width="16.85546875" style="7" customWidth="1"/>
    <col min="14347" max="14592" width="9.140625" style="7"/>
    <col min="14593" max="14593" width="16.140625" style="7" customWidth="1"/>
    <col min="14594" max="14601" width="15.28515625" style="7" customWidth="1"/>
    <col min="14602" max="14602" width="16.85546875" style="7" customWidth="1"/>
    <col min="14603" max="14848" width="9.140625" style="7"/>
    <col min="14849" max="14849" width="16.140625" style="7" customWidth="1"/>
    <col min="14850" max="14857" width="15.28515625" style="7" customWidth="1"/>
    <col min="14858" max="14858" width="16.85546875" style="7" customWidth="1"/>
    <col min="14859" max="15104" width="9.140625" style="7"/>
    <col min="15105" max="15105" width="16.140625" style="7" customWidth="1"/>
    <col min="15106" max="15113" width="15.28515625" style="7" customWidth="1"/>
    <col min="15114" max="15114" width="16.85546875" style="7" customWidth="1"/>
    <col min="15115" max="15360" width="9.140625" style="7"/>
    <col min="15361" max="15361" width="16.140625" style="7" customWidth="1"/>
    <col min="15362" max="15369" width="15.28515625" style="7" customWidth="1"/>
    <col min="15370" max="15370" width="16.85546875" style="7" customWidth="1"/>
    <col min="15371" max="15616" width="9.140625" style="7"/>
    <col min="15617" max="15617" width="16.140625" style="7" customWidth="1"/>
    <col min="15618" max="15625" width="15.28515625" style="7" customWidth="1"/>
    <col min="15626" max="15626" width="16.85546875" style="7" customWidth="1"/>
    <col min="15627" max="15872" width="9.140625" style="7"/>
    <col min="15873" max="15873" width="16.140625" style="7" customWidth="1"/>
    <col min="15874" max="15881" width="15.28515625" style="7" customWidth="1"/>
    <col min="15882" max="15882" width="16.85546875" style="7" customWidth="1"/>
    <col min="15883" max="16128" width="9.140625" style="7"/>
    <col min="16129" max="16129" width="16.140625" style="7" customWidth="1"/>
    <col min="16130" max="16137" width="15.28515625" style="7" customWidth="1"/>
    <col min="16138" max="16138" width="16.85546875" style="7" customWidth="1"/>
    <col min="16139" max="16384" width="9.140625" style="7"/>
  </cols>
  <sheetData>
    <row r="1" spans="1:10" s="16" customFormat="1">
      <c r="A1" s="177" t="s">
        <v>86</v>
      </c>
      <c r="B1" s="177"/>
      <c r="C1" s="177"/>
      <c r="D1" s="177"/>
      <c r="E1" s="177"/>
      <c r="F1" s="177"/>
      <c r="G1" s="177"/>
      <c r="H1" s="177"/>
      <c r="I1" s="177"/>
      <c r="J1" s="177"/>
    </row>
    <row r="2" spans="1:10" s="58" customFormat="1" ht="15.75">
      <c r="A2" s="178" t="s">
        <v>50</v>
      </c>
      <c r="B2" s="180" t="s">
        <v>77</v>
      </c>
      <c r="C2" s="181"/>
      <c r="D2" s="180" t="s">
        <v>78</v>
      </c>
      <c r="E2" s="181"/>
      <c r="F2" s="180" t="s">
        <v>79</v>
      </c>
      <c r="G2" s="181"/>
      <c r="H2" s="180" t="s">
        <v>80</v>
      </c>
      <c r="I2" s="181"/>
      <c r="J2" s="178" t="s">
        <v>87</v>
      </c>
    </row>
    <row r="3" spans="1:10" s="60" customFormat="1" ht="78.75">
      <c r="A3" s="179"/>
      <c r="B3" s="59" t="s">
        <v>88</v>
      </c>
      <c r="C3" s="59" t="s">
        <v>89</v>
      </c>
      <c r="D3" s="59" t="s">
        <v>88</v>
      </c>
      <c r="E3" s="59" t="s">
        <v>89</v>
      </c>
      <c r="F3" s="59" t="s">
        <v>88</v>
      </c>
      <c r="G3" s="59" t="s">
        <v>89</v>
      </c>
      <c r="H3" s="59" t="s">
        <v>88</v>
      </c>
      <c r="I3" s="59" t="s">
        <v>89</v>
      </c>
      <c r="J3" s="179"/>
    </row>
    <row r="4" spans="1:10">
      <c r="A4" s="61" t="s">
        <v>63</v>
      </c>
      <c r="B4" s="62">
        <v>1</v>
      </c>
      <c r="C4" s="62">
        <v>1</v>
      </c>
      <c r="D4" s="62">
        <v>0</v>
      </c>
      <c r="E4" s="62">
        <v>0</v>
      </c>
      <c r="F4" s="62">
        <v>1</v>
      </c>
      <c r="G4" s="62">
        <v>1</v>
      </c>
      <c r="H4" s="62">
        <v>1</v>
      </c>
      <c r="I4" s="62">
        <v>1</v>
      </c>
      <c r="J4" s="18" t="str">
        <f t="shared" ref="J4:J5" si="0">IF(SUM(B4,D4,F4,H4)=SUM(C4,E4,G4,I4),"Taip","Ne")</f>
        <v>Taip</v>
      </c>
    </row>
    <row r="5" spans="1:10">
      <c r="A5" s="61" t="s">
        <v>65</v>
      </c>
      <c r="B5" s="62">
        <v>10</v>
      </c>
      <c r="C5" s="62">
        <v>2</v>
      </c>
      <c r="D5" s="62">
        <v>18</v>
      </c>
      <c r="E5" s="62">
        <v>18</v>
      </c>
      <c r="F5" s="62">
        <v>12</v>
      </c>
      <c r="G5" s="62">
        <v>12</v>
      </c>
      <c r="H5" s="62">
        <v>3</v>
      </c>
      <c r="I5" s="62">
        <v>3</v>
      </c>
      <c r="J5" s="18" t="str">
        <f t="shared" si="0"/>
        <v>Ne</v>
      </c>
    </row>
    <row r="6" spans="1:10">
      <c r="A6" s="63" t="s">
        <v>72</v>
      </c>
      <c r="B6" s="62">
        <v>2</v>
      </c>
      <c r="C6" s="62">
        <v>2</v>
      </c>
      <c r="D6" s="62">
        <v>3</v>
      </c>
      <c r="E6" s="62">
        <v>3</v>
      </c>
      <c r="F6" s="62">
        <v>4</v>
      </c>
      <c r="G6" s="62">
        <v>4</v>
      </c>
      <c r="H6" s="62">
        <v>5</v>
      </c>
      <c r="I6" s="62">
        <v>4</v>
      </c>
      <c r="J6" s="18" t="str">
        <f>IF(SUM(B6,D6,F6,H6)=SUM(C6,E6,G6,I6),"Taip","Ne")</f>
        <v>Ne</v>
      </c>
    </row>
    <row r="7" spans="1:10">
      <c r="A7" s="61" t="s">
        <v>55</v>
      </c>
      <c r="B7" s="62">
        <v>0</v>
      </c>
      <c r="C7" s="62">
        <v>0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18" t="str">
        <f t="shared" ref="J7:J14" si="1">IF(SUM(B7,D7,F7,H7)=SUM(C7,E7,G7,I7),"Taip","Ne")</f>
        <v>Taip</v>
      </c>
    </row>
    <row r="8" spans="1:10">
      <c r="A8" s="63" t="s">
        <v>71</v>
      </c>
      <c r="B8" s="62">
        <v>2</v>
      </c>
      <c r="C8" s="62">
        <v>2</v>
      </c>
      <c r="D8" s="62">
        <v>6</v>
      </c>
      <c r="E8" s="62">
        <v>4</v>
      </c>
      <c r="F8" s="62">
        <v>5</v>
      </c>
      <c r="G8" s="62">
        <v>5</v>
      </c>
      <c r="H8" s="62">
        <v>4</v>
      </c>
      <c r="I8" s="62">
        <v>4</v>
      </c>
      <c r="J8" s="18" t="str">
        <f t="shared" si="1"/>
        <v>Ne</v>
      </c>
    </row>
    <row r="9" spans="1:10">
      <c r="A9" s="63" t="s">
        <v>70</v>
      </c>
      <c r="B9" s="62">
        <v>5</v>
      </c>
      <c r="C9" s="62">
        <v>5</v>
      </c>
      <c r="D9" s="62">
        <v>5</v>
      </c>
      <c r="E9" s="62">
        <v>5</v>
      </c>
      <c r="F9" s="62">
        <v>5</v>
      </c>
      <c r="G9" s="62">
        <v>4</v>
      </c>
      <c r="H9" s="62">
        <v>5</v>
      </c>
      <c r="I9" s="62">
        <v>5</v>
      </c>
      <c r="J9" s="18" t="str">
        <f t="shared" si="1"/>
        <v>Ne</v>
      </c>
    </row>
    <row r="10" spans="1:10">
      <c r="A10" s="61" t="s">
        <v>60</v>
      </c>
      <c r="B10" s="62">
        <v>4</v>
      </c>
      <c r="C10" s="62">
        <v>2</v>
      </c>
      <c r="D10" s="62">
        <v>14</v>
      </c>
      <c r="E10" s="62">
        <v>0</v>
      </c>
      <c r="F10" s="62">
        <v>24</v>
      </c>
      <c r="G10" s="62">
        <v>2</v>
      </c>
      <c r="H10" s="62">
        <v>3</v>
      </c>
      <c r="I10" s="62">
        <v>0</v>
      </c>
      <c r="J10" s="18" t="str">
        <f t="shared" si="1"/>
        <v>Ne</v>
      </c>
    </row>
    <row r="11" spans="1:10">
      <c r="A11" s="63" t="s">
        <v>69</v>
      </c>
      <c r="B11" s="62">
        <v>8</v>
      </c>
      <c r="C11" s="62">
        <v>6</v>
      </c>
      <c r="D11" s="62">
        <v>5</v>
      </c>
      <c r="E11" s="62">
        <v>4</v>
      </c>
      <c r="F11" s="62">
        <v>5</v>
      </c>
      <c r="G11" s="62">
        <v>5</v>
      </c>
      <c r="H11" s="62">
        <v>0</v>
      </c>
      <c r="I11" s="62">
        <v>0</v>
      </c>
      <c r="J11" s="18" t="str">
        <f t="shared" si="1"/>
        <v>Ne</v>
      </c>
    </row>
    <row r="12" spans="1:10">
      <c r="A12" s="64" t="s">
        <v>59</v>
      </c>
      <c r="B12" s="62">
        <v>13</v>
      </c>
      <c r="C12" s="62">
        <v>10</v>
      </c>
      <c r="D12" s="62">
        <v>10</v>
      </c>
      <c r="E12" s="62">
        <v>8</v>
      </c>
      <c r="F12" s="62">
        <v>8</v>
      </c>
      <c r="G12" s="62">
        <v>6</v>
      </c>
      <c r="H12" s="62">
        <v>8</v>
      </c>
      <c r="I12" s="62">
        <v>0</v>
      </c>
      <c r="J12" s="18" t="str">
        <f t="shared" si="1"/>
        <v>Ne</v>
      </c>
    </row>
    <row r="13" spans="1:10">
      <c r="A13" s="63" t="s">
        <v>68</v>
      </c>
      <c r="B13" s="62">
        <v>10</v>
      </c>
      <c r="C13" s="62">
        <v>10</v>
      </c>
      <c r="D13" s="62">
        <v>5</v>
      </c>
      <c r="E13" s="62">
        <v>5</v>
      </c>
      <c r="F13" s="62">
        <v>3</v>
      </c>
      <c r="G13" s="62">
        <v>2</v>
      </c>
      <c r="H13" s="62">
        <v>1</v>
      </c>
      <c r="I13" s="62">
        <v>0</v>
      </c>
      <c r="J13" s="18" t="str">
        <f t="shared" si="1"/>
        <v>Ne</v>
      </c>
    </row>
    <row r="14" spans="1:10">
      <c r="A14" s="65" t="s">
        <v>67</v>
      </c>
      <c r="B14" s="62">
        <v>3</v>
      </c>
      <c r="C14" s="62">
        <v>0</v>
      </c>
      <c r="D14" s="62">
        <v>3</v>
      </c>
      <c r="E14" s="62">
        <v>0</v>
      </c>
      <c r="F14" s="62">
        <v>2</v>
      </c>
      <c r="G14" s="62">
        <v>0</v>
      </c>
      <c r="H14" s="62">
        <v>0</v>
      </c>
      <c r="I14" s="62">
        <v>0</v>
      </c>
      <c r="J14" s="18" t="str">
        <f t="shared" si="1"/>
        <v>Ne</v>
      </c>
    </row>
    <row r="16" spans="1:10">
      <c r="A16" s="176" t="s">
        <v>90</v>
      </c>
      <c r="B16" s="176"/>
      <c r="C16" s="176"/>
      <c r="D16" s="176"/>
      <c r="E16" s="66">
        <f>ROUNDDOWN((SUM(B4:B14,D4:D14,F4:F14,H4:H14)/COUNT(B4:B14)),0)</f>
        <v>20</v>
      </c>
      <c r="F16" s="7" t="s">
        <v>91</v>
      </c>
    </row>
    <row r="18" spans="3:4" ht="18.75">
      <c r="C18" s="146" t="s">
        <v>195</v>
      </c>
    </row>
    <row r="19" spans="3:4">
      <c r="C19" s="147" t="s">
        <v>196</v>
      </c>
      <c r="D19" s="144" t="s">
        <v>199</v>
      </c>
    </row>
    <row r="20" spans="3:4">
      <c r="C20" s="147" t="s">
        <v>197</v>
      </c>
      <c r="D20" s="144" t="s">
        <v>200</v>
      </c>
    </row>
    <row r="21" spans="3:4">
      <c r="C21" s="147" t="s">
        <v>198</v>
      </c>
      <c r="D21" s="144" t="s">
        <v>201</v>
      </c>
    </row>
    <row r="23" spans="3:4" ht="18.75">
      <c r="C23" s="146" t="s">
        <v>202</v>
      </c>
    </row>
    <row r="24" spans="3:4">
      <c r="C24" s="148" t="s">
        <v>203</v>
      </c>
    </row>
  </sheetData>
  <mergeCells count="8">
    <mergeCell ref="A16:D16"/>
    <mergeCell ref="A1:J1"/>
    <mergeCell ref="A2:A3"/>
    <mergeCell ref="B2:C2"/>
    <mergeCell ref="D2:E2"/>
    <mergeCell ref="F2:G2"/>
    <mergeCell ref="H2:I2"/>
    <mergeCell ref="J2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Lapas01 </vt:lpstr>
      <vt:lpstr>Lapas02</vt:lpstr>
      <vt:lpstr>Lapas03</vt:lpstr>
      <vt:lpstr>Lapas04</vt:lpstr>
      <vt:lpstr>Lapas05</vt:lpstr>
      <vt:lpstr>Lapas06</vt:lpstr>
      <vt:lpstr>Lapas07</vt:lpstr>
      <vt:lpstr>Lapas08</vt:lpstr>
      <vt:lpstr>Lapas09</vt:lpstr>
      <vt:lpstr>Lapas10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Serapinaitė</dc:creator>
  <cp:lastModifiedBy>Labas</cp:lastModifiedBy>
  <dcterms:created xsi:type="dcterms:W3CDTF">2018-11-22T08:01:45Z</dcterms:created>
  <dcterms:modified xsi:type="dcterms:W3CDTF">2021-02-13T11:03:21Z</dcterms:modified>
</cp:coreProperties>
</file>