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Užduotis" sheetId="6" r:id="rId1"/>
    <sheet name="Duomenys" sheetId="5" r:id="rId2"/>
    <sheet name="Miestai" sheetId="7" r:id="rId3"/>
  </sheets>
  <externalReferences>
    <externalReference r:id="rId4"/>
  </externalReferences>
  <definedNames>
    <definedName name="_xlnm._FilterDatabase" localSheetId="1" hidden="1">Duomenys!$A$1:$V$201</definedName>
    <definedName name="_xlnm._FilterDatabase" localSheetId="0" hidden="1">Užduotis!$A$2:$A$201</definedName>
    <definedName name="ChartRange">OFFSET([1]Sheet1!#REF!,1,0,COUNT([1]Sheet1!$C:$C))</definedName>
    <definedName name="_xlnm.Criteria" localSheetId="1">Duomenys!$A$2:$L$201</definedName>
    <definedName name="_xlnm.Criteria" localSheetId="0">Užduotis!$D$34</definedName>
    <definedName name="_xlnm.Extract" localSheetId="1">Duomenys!#REF!</definedName>
    <definedName name="_xlnm.Extract" localSheetId="0">Užduotis!$F$34</definedName>
  </definedNames>
  <calcPr calcId="152511"/>
</workbook>
</file>

<file path=xl/calcChain.xml><?xml version="1.0" encoding="utf-8"?>
<calcChain xmlns="http://schemas.openxmlformats.org/spreadsheetml/2006/main">
  <c r="N171" i="5" l="1"/>
  <c r="N155" i="5"/>
  <c r="N99" i="5"/>
  <c r="N92" i="5"/>
  <c r="N66" i="5"/>
  <c r="N149" i="5"/>
  <c r="N133" i="5"/>
  <c r="N89" i="5"/>
  <c r="N80" i="5"/>
  <c r="N162" i="5"/>
  <c r="N139" i="5"/>
  <c r="N151" i="5"/>
  <c r="N70" i="5"/>
  <c r="N194" i="5"/>
  <c r="N86" i="5"/>
  <c r="N170" i="5"/>
  <c r="N115" i="5"/>
  <c r="N69" i="5"/>
  <c r="N21" i="5"/>
  <c r="N95" i="5"/>
  <c r="N181" i="5"/>
  <c r="N125" i="5"/>
  <c r="N17" i="5"/>
  <c r="N140" i="5"/>
  <c r="N45" i="5"/>
  <c r="N127" i="5"/>
  <c r="N132" i="5"/>
  <c r="N126" i="5"/>
  <c r="N122" i="5"/>
  <c r="N200" i="5"/>
  <c r="N146" i="5"/>
  <c r="N175" i="5"/>
  <c r="N157" i="5"/>
  <c r="N64" i="5"/>
  <c r="N26" i="5"/>
  <c r="N100" i="5"/>
  <c r="N185" i="5"/>
  <c r="N178" i="5"/>
  <c r="N83" i="5"/>
  <c r="N62" i="5"/>
  <c r="N57" i="5"/>
  <c r="N65" i="5"/>
  <c r="N190" i="5"/>
  <c r="N37" i="5"/>
  <c r="N179" i="5"/>
  <c r="N84" i="5"/>
  <c r="N167" i="5"/>
  <c r="N81" i="5"/>
  <c r="N41" i="5"/>
  <c r="N198" i="5"/>
  <c r="N40" i="5"/>
  <c r="N166" i="5"/>
  <c r="N58" i="5"/>
  <c r="N79" i="5"/>
  <c r="N12" i="5"/>
  <c r="N103" i="5"/>
  <c r="N173" i="5"/>
  <c r="N15" i="5"/>
  <c r="N52" i="5"/>
  <c r="N176" i="5"/>
  <c r="N184" i="5"/>
  <c r="N177" i="5"/>
  <c r="N34" i="5"/>
  <c r="N50" i="5"/>
  <c r="N39" i="5"/>
  <c r="N123" i="5"/>
  <c r="N73" i="5"/>
  <c r="N147" i="5"/>
  <c r="N2" i="5"/>
  <c r="N77" i="5"/>
  <c r="N46" i="5"/>
  <c r="N29" i="5"/>
  <c r="N74" i="5"/>
  <c r="N90" i="5"/>
  <c r="N108" i="5"/>
  <c r="N105" i="5"/>
  <c r="N164" i="5"/>
  <c r="N189" i="5"/>
  <c r="N112" i="5"/>
  <c r="N93" i="5"/>
  <c r="N195" i="5"/>
  <c r="N87" i="5"/>
  <c r="N119" i="5"/>
  <c r="N98" i="5"/>
  <c r="N31" i="5"/>
  <c r="N14" i="5"/>
  <c r="N148" i="5"/>
  <c r="N144" i="5"/>
  <c r="N165" i="5"/>
  <c r="N158" i="5"/>
  <c r="N10" i="5"/>
  <c r="N152" i="5"/>
  <c r="N135" i="5"/>
  <c r="N20" i="5"/>
  <c r="N76" i="5"/>
  <c r="N124" i="5"/>
  <c r="N110" i="5"/>
  <c r="N142" i="5"/>
  <c r="N3" i="5"/>
  <c r="N117" i="5"/>
  <c r="N43" i="5"/>
  <c r="N193" i="5"/>
  <c r="N42" i="5"/>
  <c r="N49" i="5"/>
  <c r="N113" i="5"/>
  <c r="N82" i="5"/>
  <c r="N23" i="5"/>
  <c r="N51" i="5"/>
  <c r="N60" i="5"/>
  <c r="N111" i="5"/>
  <c r="N160" i="5"/>
  <c r="N35" i="5"/>
  <c r="N187" i="5"/>
  <c r="N182" i="5"/>
  <c r="N183" i="5"/>
  <c r="N24" i="5"/>
  <c r="N180" i="5"/>
  <c r="N28" i="5"/>
  <c r="N196" i="5"/>
  <c r="N163" i="5"/>
  <c r="N188" i="5"/>
  <c r="N138" i="5"/>
  <c r="N131" i="5"/>
  <c r="N174" i="5"/>
  <c r="N48" i="5"/>
  <c r="N101" i="5"/>
  <c r="N106" i="5"/>
  <c r="N109" i="5"/>
  <c r="N63" i="5"/>
  <c r="N161" i="5"/>
  <c r="N11" i="5"/>
  <c r="N134" i="5"/>
  <c r="N104" i="5"/>
  <c r="N4" i="5"/>
  <c r="N172" i="5"/>
  <c r="N186" i="5"/>
  <c r="N72" i="5"/>
  <c r="N192" i="5"/>
  <c r="N25" i="5"/>
  <c r="N8" i="5"/>
  <c r="N7" i="5"/>
  <c r="N59" i="5"/>
  <c r="N18" i="5"/>
  <c r="N120" i="5"/>
  <c r="N96" i="5"/>
  <c r="N137" i="5"/>
  <c r="N54" i="5"/>
  <c r="N53" i="5"/>
  <c r="N71" i="5"/>
  <c r="N197" i="5"/>
  <c r="N6" i="5"/>
  <c r="N75" i="5"/>
  <c r="N44" i="5"/>
  <c r="N156" i="5"/>
  <c r="N169" i="5"/>
  <c r="N94" i="5"/>
  <c r="N67" i="5"/>
  <c r="N19" i="5"/>
  <c r="N154" i="5"/>
  <c r="N145" i="5"/>
  <c r="N153" i="5"/>
  <c r="N55" i="5"/>
  <c r="N129" i="5"/>
  <c r="N107" i="5"/>
  <c r="N78" i="5"/>
  <c r="N88" i="5"/>
  <c r="N38" i="5"/>
  <c r="N36" i="5"/>
  <c r="N121" i="5"/>
  <c r="N102" i="5"/>
  <c r="N191" i="5"/>
  <c r="N141" i="5"/>
  <c r="N168" i="5"/>
  <c r="N114" i="5"/>
  <c r="N91" i="5"/>
  <c r="N5" i="5"/>
  <c r="N130" i="5"/>
  <c r="N47" i="5"/>
  <c r="N33" i="5"/>
  <c r="N128" i="5"/>
  <c r="N32" i="5"/>
  <c r="N199" i="5"/>
  <c r="N118" i="5"/>
  <c r="N27" i="5"/>
  <c r="N9" i="5"/>
  <c r="N61" i="5"/>
  <c r="N16" i="5"/>
  <c r="N136" i="5"/>
  <c r="N201" i="5"/>
  <c r="N56" i="5"/>
  <c r="N13" i="5"/>
  <c r="N30" i="5"/>
  <c r="N22" i="5"/>
  <c r="N159" i="5"/>
  <c r="N150" i="5"/>
  <c r="N116" i="5"/>
  <c r="N97" i="5"/>
  <c r="N68" i="5"/>
  <c r="N85" i="5"/>
  <c r="N143" i="5"/>
  <c r="R122" i="5"/>
  <c r="R175" i="5"/>
  <c r="R62" i="5"/>
  <c r="R57" i="5"/>
  <c r="R65" i="5"/>
  <c r="R37" i="5"/>
  <c r="R198" i="5"/>
  <c r="R166" i="5"/>
  <c r="R12" i="5"/>
  <c r="R105" i="5"/>
  <c r="R164" i="5"/>
  <c r="R195" i="5"/>
  <c r="R98" i="5"/>
  <c r="R31" i="5"/>
  <c r="R142" i="5"/>
  <c r="R23" i="5"/>
  <c r="R35" i="5"/>
  <c r="R182" i="5"/>
  <c r="R183" i="5"/>
  <c r="R24" i="5"/>
  <c r="R180" i="5"/>
  <c r="R28" i="5"/>
  <c r="R174" i="5"/>
  <c r="R106" i="5"/>
  <c r="R172" i="5"/>
  <c r="R7" i="5"/>
  <c r="R59" i="5"/>
  <c r="R54" i="5"/>
  <c r="R71" i="5"/>
  <c r="R197" i="5"/>
  <c r="R6" i="5"/>
  <c r="R75" i="5"/>
  <c r="R169" i="5"/>
  <c r="R94" i="5"/>
  <c r="R19" i="5"/>
  <c r="R153" i="5"/>
  <c r="R55" i="5"/>
  <c r="R78" i="5"/>
  <c r="R191" i="5"/>
  <c r="R5" i="5"/>
  <c r="R33" i="5"/>
  <c r="R32" i="5"/>
  <c r="R118" i="5"/>
  <c r="R22" i="5"/>
  <c r="R116" i="5"/>
  <c r="R143" i="5"/>
  <c r="R150" i="5"/>
  <c r="R58" i="5"/>
  <c r="R133" i="5"/>
  <c r="R73" i="5"/>
  <c r="R86" i="5"/>
  <c r="R88" i="5"/>
  <c r="R149" i="5"/>
  <c r="R92" i="5"/>
  <c r="R171" i="5"/>
  <c r="R99" i="5"/>
  <c r="R66" i="5"/>
  <c r="R80" i="5"/>
  <c r="R126" i="5"/>
  <c r="R163" i="5"/>
  <c r="R95" i="5"/>
  <c r="R119" i="5"/>
  <c r="R125" i="5"/>
  <c r="R157" i="5"/>
  <c r="R115" i="5"/>
  <c r="R140" i="5"/>
  <c r="R74" i="5"/>
  <c r="R123" i="5"/>
  <c r="R161" i="5"/>
  <c r="R132" i="5"/>
  <c r="R131" i="5"/>
  <c r="R144" i="5"/>
  <c r="R139" i="5"/>
  <c r="R100" i="5"/>
  <c r="R184" i="5"/>
  <c r="R67" i="5"/>
  <c r="R52" i="5"/>
  <c r="R168" i="5"/>
  <c r="R114" i="5"/>
  <c r="R201" i="5"/>
  <c r="R85" i="5"/>
  <c r="R155" i="5"/>
  <c r="R69" i="5"/>
  <c r="R167" i="5"/>
  <c r="R40" i="5"/>
  <c r="R79" i="5"/>
  <c r="R49" i="5"/>
  <c r="R72" i="5"/>
  <c r="R136" i="5"/>
  <c r="R17" i="5"/>
  <c r="R127" i="5"/>
  <c r="R89" i="5"/>
  <c r="R81" i="5"/>
  <c r="R41" i="5"/>
  <c r="R147" i="5"/>
  <c r="R151" i="5"/>
  <c r="R77" i="5"/>
  <c r="R87" i="5"/>
  <c r="R158" i="5"/>
  <c r="R70" i="5"/>
  <c r="R170" i="5"/>
  <c r="R21" i="5"/>
  <c r="R179" i="5"/>
  <c r="R189" i="5"/>
  <c r="R110" i="5"/>
  <c r="R45" i="5"/>
  <c r="R192" i="5"/>
  <c r="R8" i="5"/>
  <c r="R137" i="5"/>
  <c r="R130" i="5"/>
  <c r="R146" i="5"/>
  <c r="R185" i="5"/>
  <c r="R178" i="5"/>
  <c r="R190" i="5"/>
  <c r="R50" i="5"/>
  <c r="R101" i="5"/>
  <c r="R120" i="5"/>
  <c r="R159" i="5"/>
  <c r="R162" i="5"/>
  <c r="R83" i="5"/>
  <c r="R177" i="5"/>
  <c r="R138" i="5"/>
  <c r="R25" i="5"/>
  <c r="R199" i="5"/>
  <c r="R181" i="5"/>
  <c r="R15" i="5"/>
  <c r="R108" i="5"/>
  <c r="R51" i="5"/>
  <c r="R187" i="5"/>
  <c r="R196" i="5"/>
  <c r="R134" i="5"/>
  <c r="R36" i="5"/>
  <c r="R13" i="5"/>
  <c r="R194" i="5"/>
  <c r="R200" i="5"/>
  <c r="R64" i="5"/>
  <c r="R84" i="5"/>
  <c r="R39" i="5"/>
  <c r="R135" i="5"/>
  <c r="R44" i="5"/>
  <c r="R154" i="5"/>
  <c r="R61" i="5"/>
  <c r="R29" i="5"/>
  <c r="R112" i="5"/>
  <c r="R160" i="5"/>
  <c r="R186" i="5"/>
  <c r="R91" i="5"/>
  <c r="R148" i="5"/>
  <c r="R10" i="5"/>
  <c r="R152" i="5"/>
  <c r="R42" i="5"/>
  <c r="R104" i="5"/>
  <c r="R156" i="5"/>
  <c r="R107" i="5"/>
  <c r="R141" i="5"/>
  <c r="R9" i="5"/>
  <c r="R26" i="5"/>
  <c r="R103" i="5"/>
  <c r="R173" i="5"/>
  <c r="R176" i="5"/>
  <c r="R34" i="5"/>
  <c r="R90" i="5"/>
  <c r="R20" i="5"/>
  <c r="R117" i="5"/>
  <c r="R60" i="5"/>
  <c r="R96" i="5"/>
  <c r="R53" i="5"/>
  <c r="R129" i="5"/>
  <c r="R128" i="5"/>
  <c r="R43" i="5"/>
  <c r="R193" i="5"/>
  <c r="R113" i="5"/>
  <c r="R82" i="5"/>
  <c r="R111" i="5"/>
  <c r="R188" i="5"/>
  <c r="R48" i="5"/>
  <c r="R63" i="5"/>
  <c r="R11" i="5"/>
  <c r="R38" i="5"/>
  <c r="R102" i="5"/>
  <c r="R56" i="5"/>
  <c r="R30" i="5"/>
  <c r="R68" i="5"/>
  <c r="R2" i="5"/>
  <c r="R46" i="5"/>
  <c r="R93" i="5"/>
  <c r="R14" i="5"/>
  <c r="R165" i="5"/>
  <c r="R76" i="5"/>
  <c r="R3" i="5"/>
  <c r="R109" i="5"/>
  <c r="R4" i="5"/>
  <c r="R18" i="5"/>
  <c r="R145" i="5"/>
  <c r="R121" i="5"/>
  <c r="R47" i="5"/>
  <c r="R27" i="5"/>
  <c r="R16" i="5"/>
  <c r="R97" i="5"/>
  <c r="R124" i="5"/>
  <c r="AB1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F34" i="6"/>
  <c r="J22" i="6" s="1"/>
</calcChain>
</file>

<file path=xl/sharedStrings.xml><?xml version="1.0" encoding="utf-8"?>
<sst xmlns="http://schemas.openxmlformats.org/spreadsheetml/2006/main" count="591" uniqueCount="315">
  <si>
    <t>n.d.</t>
  </si>
  <si>
    <t>Istorija</t>
  </si>
  <si>
    <t>Įstojo užsienio univ.</t>
  </si>
  <si>
    <t>Lietuvių kalba</t>
  </si>
  <si>
    <t>Mate- matika</t>
  </si>
  <si>
    <t>Užsienio kalba</t>
  </si>
  <si>
    <t>Įstojo LT pirmu noru</t>
  </si>
  <si>
    <t>Miestas</t>
  </si>
  <si>
    <t>Vieta 2011 metais</t>
  </si>
  <si>
    <t>Vilniaus Jėzuitų gim.</t>
  </si>
  <si>
    <t>Vilniaus Žirmūnų gim.</t>
  </si>
  <si>
    <t>Vilniaus M.Biržiškos gim.</t>
  </si>
  <si>
    <t>Panevėžio J.Balčikonio gim.</t>
  </si>
  <si>
    <t>Klaipėdos „Ąžuolyno“ gim.</t>
  </si>
  <si>
    <t>Kauno J.Jablonskio gim.</t>
  </si>
  <si>
    <t>Vilniaus Gabijos gim.</t>
  </si>
  <si>
    <t>Panevėžio 5-oji gim.</t>
  </si>
  <si>
    <t>VšĮ „Saulės“ privati gim.</t>
  </si>
  <si>
    <t>Vilniaus Žvėryno gim.</t>
  </si>
  <si>
    <t>Klaipėdos H.Zudermano gim.</t>
  </si>
  <si>
    <t>Vilniaus S.Daukanto gim.</t>
  </si>
  <si>
    <t>VšĮ VDU „Rasos“ gim.</t>
  </si>
  <si>
    <t>Kauno „Santaros“ gim.</t>
  </si>
  <si>
    <t>Vilniaus J.Basanavičiaus gim.</t>
  </si>
  <si>
    <t>Šiaulių J.Janonio gim.</t>
  </si>
  <si>
    <t>VšĮ Vilniaus privati gim.</t>
  </si>
  <si>
    <t>Vilniaus Karoliniškių gim.</t>
  </si>
  <si>
    <t>Tauragės „Versmės“ gim.</t>
  </si>
  <si>
    <t>Vilniaus Užupio gim.</t>
  </si>
  <si>
    <t>Telšių Žemaitės gim.</t>
  </si>
  <si>
    <t>Vilniaus Jono Pauliaus II gim.</t>
  </si>
  <si>
    <t>Kauno J.Basanavičiaus gim.</t>
  </si>
  <si>
    <t>Kauno „Saulės“ gim.</t>
  </si>
  <si>
    <t>Vilniaus P.Skorinos vid. mok.</t>
  </si>
  <si>
    <t>Vilniaus Šv.Kristoforo gim.</t>
  </si>
  <si>
    <t>Vilniaus Vytauto Didžiojo gim.</t>
  </si>
  <si>
    <t>Vilniaus Žemynos gim.</t>
  </si>
  <si>
    <t>Marijampolės marijonų gim.</t>
  </si>
  <si>
    <t>Alytaus Jotvingių gim.</t>
  </si>
  <si>
    <t>Visagino Sedulinos vid. mok.</t>
  </si>
  <si>
    <t>Šalčininkų Jašiūnų M.Balinskio vid. mok.</t>
  </si>
  <si>
    <t>Kauno Akademijos U.Karvelis gim.</t>
  </si>
  <si>
    <t>Utenos A.Šapokos gim.</t>
  </si>
  <si>
    <t>Raseinių Prezidento J.Žemaičio gim.</t>
  </si>
  <si>
    <t>Vilniaus S.Konarskio vid. mok.</t>
  </si>
  <si>
    <t>Skuodo Barstyčių vid. mok.</t>
  </si>
  <si>
    <t>Vilniaus V.Sirokomlės vid. mok.</t>
  </si>
  <si>
    <t>Vilniaus V.Kačialovo gim.</t>
  </si>
  <si>
    <t>Kauno „Varpo“ gim.</t>
  </si>
  <si>
    <t>Kretingos J.Pabrėžos gim.</t>
  </si>
  <si>
    <t>Kretingos Vydmantų vid. mok.</t>
  </si>
  <si>
    <t>Mažeikių Gabijos gim.</t>
  </si>
  <si>
    <t>Vilniaus Lukiškių vid. mok.</t>
  </si>
  <si>
    <t>Klaipėdos Vytauto Didžiojo gim.</t>
  </si>
  <si>
    <t>Druskininkų „Ryto“ gim.</t>
  </si>
  <si>
    <t>Kretingos Salantų gim.</t>
  </si>
  <si>
    <t>Vilniaus Maišiagalos kun. J.Obrembskio vid. mok.</t>
  </si>
  <si>
    <t>Skuodo Bartuvos vid. mok.</t>
  </si>
  <si>
    <t>Ukmergės J.Basanavičiaus gim.</t>
  </si>
  <si>
    <t>Marijampolės Rygiškių Jono gim.</t>
  </si>
  <si>
    <t>Vilniaus Š.Aleichemo vid. mok.</t>
  </si>
  <si>
    <t>Kauno A.Smetonos gim.</t>
  </si>
  <si>
    <t>Vilniaus A.Kulviečio vid. mok.</t>
  </si>
  <si>
    <t>Kauno Garliavos J.Lukšos gim.</t>
  </si>
  <si>
    <t>Jonavos Senamiesčio gim.</t>
  </si>
  <si>
    <t>Gargždų „Vaivorykštės“ gim.</t>
  </si>
  <si>
    <t>Kauno „Aušros“ gim.</t>
  </si>
  <si>
    <t>Šiaulių Didždvario gim.</t>
  </si>
  <si>
    <t>Kauno Maironio universitetinė gim.</t>
  </si>
  <si>
    <t>Vilniaus Medininkų Šv. Kazimiero vid. mok.</t>
  </si>
  <si>
    <t>Kauno Garliavos Jonučių vid. mok.</t>
  </si>
  <si>
    <t>Utenos Užpalių gim.</t>
  </si>
  <si>
    <t>Trakų vid. mok.</t>
  </si>
  <si>
    <t>Kauno S.Dariaus ir S.Girėno gim.</t>
  </si>
  <si>
    <t>Skuodo P.Žadeikio gim.</t>
  </si>
  <si>
    <t>Varėnos „Ryto“ vid. mok.</t>
  </si>
  <si>
    <t>Vilniaus Pagirių gim.</t>
  </si>
  <si>
    <t>Vilniaus S.Nėries gim.</t>
  </si>
  <si>
    <t>Visagino „Atgimimo“ gim.</t>
  </si>
  <si>
    <t>Švenčionių Pabradės „Žeimenos“ gim.</t>
  </si>
  <si>
    <t>Kalvarijos Sangrūdos vid. mok.</t>
  </si>
  <si>
    <t>Kauno Vandžiogalos vid. mok.</t>
  </si>
  <si>
    <t>Alytaus A.Ramanausko-Vanago gim.</t>
  </si>
  <si>
    <t>Vilniaus A.Mickevičiaus gim.</t>
  </si>
  <si>
    <t>Varėnos „Ąžuolo“ gim.</t>
  </si>
  <si>
    <t>Anykščių J.Biliūno gim.</t>
  </si>
  <si>
    <t>Kaišiadorių Kruonio gim.</t>
  </si>
  <si>
    <t>Kauno Milikonių vid. mok.</t>
  </si>
  <si>
    <t>Šiaulių „Romuvos“ gim.</t>
  </si>
  <si>
    <t>Molėtų Giedraičių A.Jaroševičiaus vid. mok.</t>
  </si>
  <si>
    <t>Vilniaus Radvilų gim.</t>
  </si>
  <si>
    <t>Kėdainių Krakių M.Katkaus gim.</t>
  </si>
  <si>
    <t>Kauno „Purienų“ vid. mok.</t>
  </si>
  <si>
    <t>Anykščių A.Vienuolio gim.</t>
  </si>
  <si>
    <t>Vilniaus Sužionių vid. mok.</t>
  </si>
  <si>
    <t>Kaišiadorių Žiežmarių gim.</t>
  </si>
  <si>
    <t>Vilniaus A.Puškino vid. mok.</t>
  </si>
  <si>
    <t>Vilniaus Naujamiesčio vid. mok.</t>
  </si>
  <si>
    <t>Prienų „Revuonos“ vid. mok.</t>
  </si>
  <si>
    <t>Rokiškio Kamajų A.Strazdo gim.</t>
  </si>
  <si>
    <t>Kaišiadorių Rumšiškių vysk. A.Baranausko gim.</t>
  </si>
  <si>
    <t>Ukmergės „Šilo“ vid. mok.</t>
  </si>
  <si>
    <t>Vilniaus Rukainių vid. mok.</t>
  </si>
  <si>
    <t>Zarasų „Ąžuolo“ gim.</t>
  </si>
  <si>
    <t>Mažeikių M.Račkausko gim.</t>
  </si>
  <si>
    <t>Visagino „Verdenės“ gim.</t>
  </si>
  <si>
    <t>Rokiškio „Romuvos“ gim.</t>
  </si>
  <si>
    <t>Jurbarko A.Giedraičio-Giedriaus gim.</t>
  </si>
  <si>
    <t>Šiaulių Kuršėnų Pavenčių vid. mok.</t>
  </si>
  <si>
    <t>Šakių „Žiburio“ gim.</t>
  </si>
  <si>
    <t>Trakų Lentvario H.Senkevičiaus vid. mok.</t>
  </si>
  <si>
    <t>Vilniaus Pilaitės vid. mok.</t>
  </si>
  <si>
    <t>Panevėžio J.Miltinio gim.</t>
  </si>
  <si>
    <t>Vilniaus „Ateities“ vid. mok.</t>
  </si>
  <si>
    <t>Vilniaus Marijampolio vid. mok.</t>
  </si>
  <si>
    <t>Vilniaus L.Karsavino vid. mok.</t>
  </si>
  <si>
    <t>Plungės „Saulės“ gim.</t>
  </si>
  <si>
    <t>Vilniaus Tuskulėnų vid. mok.</t>
  </si>
  <si>
    <t>Vilniaus Riešės gim.</t>
  </si>
  <si>
    <t>Vilniaus „Juventos“ gim.</t>
  </si>
  <si>
    <t>Plungės Alsėdžių vid. mok.</t>
  </si>
  <si>
    <t>Vilniaus M.Daukšos vid. mok.</t>
  </si>
  <si>
    <t>Šiaulių Lieporių gim.</t>
  </si>
  <si>
    <t>Vilniaus Nemenčinės K.Parčevskio gim.</t>
  </si>
  <si>
    <t>Kauno T.Ivanausko vid. mok.</t>
  </si>
  <si>
    <t>Plungės Senamiesčio vid. mok.</t>
  </si>
  <si>
    <t>Kauno V.Kuprevičiaus vid. mok.</t>
  </si>
  <si>
    <t>Šakių „Varpo“ vid. mok.</t>
  </si>
  <si>
    <t>Gargždų „Kranto“ vid. mok.</t>
  </si>
  <si>
    <t>Palangos senoji gim.</t>
  </si>
  <si>
    <t>Šakių Plokščių vid. mok.</t>
  </si>
  <si>
    <t>Ukmergės A.Smetonos gim.</t>
  </si>
  <si>
    <t>Birštono gim.</t>
  </si>
  <si>
    <t>Šiaulių Bazilionų vid. mok.</t>
  </si>
  <si>
    <t>Vilniaus Mickūnų vid. mok.</t>
  </si>
  <si>
    <t>Vilniaus Antakalnio vid. mok.</t>
  </si>
  <si>
    <t>Vilkaviškio „Aušros“ gim.</t>
  </si>
  <si>
    <t>Vilniaus J.I.Kraševskio vid. mok.</t>
  </si>
  <si>
    <t>Šilutės Vydūno gim.</t>
  </si>
  <si>
    <t>Radviliškio Lizdeikos gim.</t>
  </si>
  <si>
    <t>Raseinių „Kalno“ vid. mok.</t>
  </si>
  <si>
    <t>Varėnos Merkinės V.Krėvės gim.</t>
  </si>
  <si>
    <t>Mažeikių Sedos V.Mačernio gim.</t>
  </si>
  <si>
    <t>Kupiškio L.Stuokos-Gucevičiaus gim.</t>
  </si>
  <si>
    <t>Kretingos Kartenos vid. mok.</t>
  </si>
  <si>
    <t>Kauno Raudondvario gim.</t>
  </si>
  <si>
    <t>Pasvalio P.Vileišio gim.</t>
  </si>
  <si>
    <t>Kaišiadorių A.Brazausko gim.</t>
  </si>
  <si>
    <t>Šiaulių Gruzdžių gim.</t>
  </si>
  <si>
    <t>Vilniaus Lavoriškių vid. mok.</t>
  </si>
  <si>
    <t>Zarasų Antazavės J.Gruodžio vid. mok.</t>
  </si>
  <si>
    <t>Pakruojo Žeimelio vid. mok.</t>
  </si>
  <si>
    <t>Trakų Vytauto Didžiojo gim.</t>
  </si>
  <si>
    <t>Vilniaus S.Stanevičiaus vid. mok.</t>
  </si>
  <si>
    <t>Vilniaus J.Lelevelio vid. mok.</t>
  </si>
  <si>
    <t>Raseinių Šaltinio vid. mok.</t>
  </si>
  <si>
    <t>Panevėžio V.Žemkalnio gim.</t>
  </si>
  <si>
    <t>Kretingos M.Daujoto vid. mok.</t>
  </si>
  <si>
    <t>Vilniaus Gerosios Vilties vid. mok.</t>
  </si>
  <si>
    <t>Vilniaus Šeškinės vid. mok.</t>
  </si>
  <si>
    <t>Vilniaus Paberžės „Verdenės“ vid. mok.</t>
  </si>
  <si>
    <t>Pakruojo „Atžalyno“ gim.</t>
  </si>
  <si>
    <t>Radviliškio Baisogalos gim.</t>
  </si>
  <si>
    <t>Radviliškio Vaižganto gim.</t>
  </si>
  <si>
    <t>Joniškio „Aušros“ gim.</t>
  </si>
  <si>
    <t>Plungės Kulių vid. mok.</t>
  </si>
  <si>
    <t>Lazdijų M.Gustaičio gim.</t>
  </si>
  <si>
    <t>Molėtų Joniškio vid. mok.</t>
  </si>
  <si>
    <t>Klaipėdos Veiviržėnų gim.</t>
  </si>
  <si>
    <t>Vilniaus Rudaminos „Ryto“ gim.</t>
  </si>
  <si>
    <t>Jonavos J.Ralio vid. mok.</t>
  </si>
  <si>
    <t>Klaipėdos „Varpo“ gim.</t>
  </si>
  <si>
    <t>Vilniaus Naujininkų vid. mok.</t>
  </si>
  <si>
    <t>Molėtų Suginčių vid. mok.</t>
  </si>
  <si>
    <t>Šilutės pirmoji gim.</t>
  </si>
  <si>
    <t>Radviliškio Šiaulėnų M.Šikšnio vid. mok.</t>
  </si>
  <si>
    <t>Rokiškio Obelių gim.</t>
  </si>
  <si>
    <t>Joniškio Žagarės gim.</t>
  </si>
  <si>
    <t>Širvintų L.Stuokos-Gucevičiaus gim.</t>
  </si>
  <si>
    <t>Vilniaus Rudaminos F.Ruščico gim.</t>
  </si>
  <si>
    <t>Vilniaus Nemėžio Šv. Kalinausko gim.</t>
  </si>
  <si>
    <t>Alytaus Krokialaukio T.Noraus-Naruševičiaus vid. mok.</t>
  </si>
  <si>
    <t>Šilalės S.Gaudėšiaus gim.</t>
  </si>
  <si>
    <t>Kėdainių „Atžalyno“ gim.</t>
  </si>
  <si>
    <t>Skuodo Mosėdžio gim.</t>
  </si>
  <si>
    <t>Panevėžio „Minties“ gim.</t>
  </si>
  <si>
    <t>Visagino „Gerosios vilties“ vid. mok.</t>
  </si>
  <si>
    <t>Vilniaus Salininkų vid. mok.</t>
  </si>
  <si>
    <t>Kalvarijos gim.</t>
  </si>
  <si>
    <t>Trakų Rūdiškių gim.</t>
  </si>
  <si>
    <t>Vilniaus Buivydžių vid. mok.</t>
  </si>
  <si>
    <t>Šiaulių S.Šalkauskio gim.</t>
  </si>
  <si>
    <t>Klaipėdos „Aitvaro“ gim.</t>
  </si>
  <si>
    <t>Prienų Veiverių T.Žilinsko gim.</t>
  </si>
  <si>
    <t>Rietavo L.Ivinskio gim.</t>
  </si>
  <si>
    <t>Šiaulių Meškuičių gim.</t>
  </si>
  <si>
    <t>Marijampolės Sūduvos gim.</t>
  </si>
  <si>
    <t>Vieta</t>
  </si>
  <si>
    <t>Kauno</t>
  </si>
  <si>
    <t>Kretingos Pranciškonų gim.</t>
  </si>
  <si>
    <t>Alytaus šv. Benedikto gim.</t>
  </si>
  <si>
    <t>Panevėžio K.Paltaroko gim.</t>
  </si>
  <si>
    <t>Kauno J.Urbšio katalikiška vid. mok.</t>
  </si>
  <si>
    <t>Kauno „Ąžuolo“ katalikiška vid. mok.</t>
  </si>
  <si>
    <t>Vilniaus</t>
  </si>
  <si>
    <t>Vilniaus Valdorfo mok.</t>
  </si>
  <si>
    <t>Kauno Jėzuitų gim.</t>
  </si>
  <si>
    <t>Kėdainių Šviesioji gim.</t>
  </si>
  <si>
    <t>Abitu- rientų skaičius</t>
  </si>
  <si>
    <t>Panevėžio</t>
  </si>
  <si>
    <t>Klaipėdos</t>
  </si>
  <si>
    <t>Kėdainių</t>
  </si>
  <si>
    <t>Šiaulių</t>
  </si>
  <si>
    <t>Tauragės</t>
  </si>
  <si>
    <t>Telšių</t>
  </si>
  <si>
    <t>Kretingos</t>
  </si>
  <si>
    <t>Marijampolės</t>
  </si>
  <si>
    <t>Alytaus</t>
  </si>
  <si>
    <t>Visagino</t>
  </si>
  <si>
    <t>Šalčininkų</t>
  </si>
  <si>
    <t>Utenos</t>
  </si>
  <si>
    <t>Raseinių</t>
  </si>
  <si>
    <t>Skuodo</t>
  </si>
  <si>
    <t>Mažeikių</t>
  </si>
  <si>
    <t>Druskininkų</t>
  </si>
  <si>
    <t>Ukmergės</t>
  </si>
  <si>
    <t>Jonavos</t>
  </si>
  <si>
    <t>Gargždų</t>
  </si>
  <si>
    <t>Trakų</t>
  </si>
  <si>
    <t>Varėnos</t>
  </si>
  <si>
    <t>Švenčionių</t>
  </si>
  <si>
    <t>Kalvarijos</t>
  </si>
  <si>
    <t>Anykščių</t>
  </si>
  <si>
    <t>Kaišiadorių</t>
  </si>
  <si>
    <t>Molėtų</t>
  </si>
  <si>
    <t>Prienų</t>
  </si>
  <si>
    <t>Rokiškio</t>
  </si>
  <si>
    <t>Zarasų</t>
  </si>
  <si>
    <t>Jurbarko</t>
  </si>
  <si>
    <t>Šakių</t>
  </si>
  <si>
    <t>Plungės</t>
  </si>
  <si>
    <t>Palangos</t>
  </si>
  <si>
    <t>Birštono</t>
  </si>
  <si>
    <t>Vilkaviškio</t>
  </si>
  <si>
    <t>Šilutės</t>
  </si>
  <si>
    <t>Radviliškio</t>
  </si>
  <si>
    <t>Kupiškio</t>
  </si>
  <si>
    <t>Pasvalio</t>
  </si>
  <si>
    <t>Pakruojo</t>
  </si>
  <si>
    <t>Joniškio</t>
  </si>
  <si>
    <t>Lazdijų</t>
  </si>
  <si>
    <t>Širvintų</t>
  </si>
  <si>
    <t>Šilalės</t>
  </si>
  <si>
    <t>Rietavo</t>
  </si>
  <si>
    <t>Kauno technologijos univ. gim.</t>
  </si>
  <si>
    <t>Balai</t>
  </si>
  <si>
    <t>Vilniaus licėjus - gim.</t>
  </si>
  <si>
    <t>VšĮ Šiuolaikinės mok. centras - mok.</t>
  </si>
  <si>
    <t>Šiaulių universiteto gim.</t>
  </si>
  <si>
    <t>Miestas / rajonas</t>
  </si>
  <si>
    <t>Gimnazijos / mokyklos pavadinimas</t>
  </si>
  <si>
    <r>
      <rPr>
        <b/>
        <u/>
        <sz val="11"/>
        <color theme="1"/>
        <rFont val="Calibri"/>
        <family val="2"/>
        <charset val="186"/>
        <scheme val="minor"/>
      </rPr>
      <t xml:space="preserve">Atlikite pateiktų duomenų analizę </t>
    </r>
    <r>
      <rPr>
        <sz val="11"/>
        <rFont val="Calibri"/>
        <family val="2"/>
        <charset val="186"/>
        <scheme val="minor"/>
      </rPr>
      <t>(galima sukurti pagalbinius stulpelius ir eilutes, lenteles galima rūšiuoti, filtruoti ir pan.):</t>
    </r>
  </si>
  <si>
    <t>Mokykla</t>
  </si>
  <si>
    <t>Nr.</t>
  </si>
  <si>
    <t>Kiekis</t>
  </si>
  <si>
    <t>Lentelėje atskiruose stulpeliuose nurodyta:</t>
  </si>
  <si>
    <r>
      <t xml:space="preserve">     </t>
    </r>
    <r>
      <rPr>
        <b/>
        <sz val="11"/>
        <color theme="1"/>
        <rFont val="Calibri"/>
        <family val="2"/>
        <charset val="186"/>
        <scheme val="minor"/>
      </rPr>
      <t>A-</t>
    </r>
    <r>
      <rPr>
        <sz val="11"/>
        <color theme="1"/>
        <rFont val="Calibri"/>
        <family val="2"/>
        <charset val="186"/>
        <scheme val="minor"/>
      </rPr>
      <t xml:space="preserve"> reitingo vieta, </t>
    </r>
    <r>
      <rPr>
        <b/>
        <sz val="11"/>
        <color theme="1"/>
        <rFont val="Calibri"/>
        <family val="2"/>
        <charset val="186"/>
        <scheme val="minor"/>
      </rPr>
      <t>B-</t>
    </r>
    <r>
      <rPr>
        <sz val="11"/>
        <color theme="1"/>
        <rFont val="Calibri"/>
        <family val="2"/>
        <charset val="186"/>
        <scheme val="minor"/>
      </rPr>
      <t xml:space="preserve"> gimnazijos ar mokyklos pavadinimas, </t>
    </r>
    <r>
      <rPr>
        <b/>
        <sz val="11"/>
        <color theme="1"/>
        <rFont val="Calibri"/>
        <family val="2"/>
        <charset val="186"/>
        <scheme val="minor"/>
      </rPr>
      <t>C-</t>
    </r>
    <r>
      <rPr>
        <sz val="11"/>
        <color theme="1"/>
        <rFont val="Calibri"/>
        <family val="2"/>
        <charset val="186"/>
        <scheme val="minor"/>
      </rPr>
      <t xml:space="preserve"> miestas ar rajonas, kuriame yra mokykla,</t>
    </r>
  </si>
  <si>
    <r>
      <t xml:space="preserve">    </t>
    </r>
    <r>
      <rPr>
        <b/>
        <sz val="11"/>
        <color theme="1"/>
        <rFont val="Calibri"/>
        <family val="2"/>
        <charset val="186"/>
        <scheme val="minor"/>
      </rPr>
      <t xml:space="preserve"> G-</t>
    </r>
    <r>
      <rPr>
        <sz val="11"/>
        <color theme="1"/>
        <rFont val="Calibri"/>
        <family val="2"/>
        <charset val="186"/>
        <scheme val="minor"/>
      </rPr>
      <t xml:space="preserve"> įstojusių pirmuoju pageidavimu į Lietuvos universitetus skaičius, </t>
    </r>
    <r>
      <rPr>
        <b/>
        <sz val="11"/>
        <color theme="1"/>
        <rFont val="Calibri"/>
        <family val="2"/>
        <charset val="186"/>
        <scheme val="minor"/>
      </rPr>
      <t>H-</t>
    </r>
    <r>
      <rPr>
        <sz val="11"/>
        <color theme="1"/>
        <rFont val="Calibri"/>
        <family val="2"/>
        <charset val="186"/>
        <scheme val="minor"/>
      </rPr>
      <t xml:space="preserve"> įstojusių  į užsienio universitetus skaičius,</t>
    </r>
  </si>
  <si>
    <r>
      <t xml:space="preserve">     </t>
    </r>
    <r>
      <rPr>
        <b/>
        <sz val="11"/>
        <color theme="1"/>
        <rFont val="Calibri"/>
        <family val="2"/>
        <charset val="186"/>
        <scheme val="minor"/>
      </rPr>
      <t>I-</t>
    </r>
    <r>
      <rPr>
        <sz val="11"/>
        <color theme="1"/>
        <rFont val="Calibri"/>
        <family val="2"/>
        <charset val="186"/>
        <scheme val="minor"/>
      </rPr>
      <t xml:space="preserve"> visų laikiusiųjų lietuvių kalbos VBE balų vidurkis, </t>
    </r>
    <r>
      <rPr>
        <b/>
        <sz val="11"/>
        <color theme="1"/>
        <rFont val="Calibri"/>
        <family val="2"/>
        <charset val="186"/>
        <scheme val="minor"/>
      </rPr>
      <t>J-</t>
    </r>
    <r>
      <rPr>
        <sz val="11"/>
        <color theme="1"/>
        <rFont val="Calibri"/>
        <family val="2"/>
        <charset val="186"/>
        <scheme val="minor"/>
      </rPr>
      <t xml:space="preserve"> visų laikiusiųjų matematikos VBE balų vidurkis,</t>
    </r>
  </si>
  <si>
    <r>
      <t>Lentelėje naudojama santrumpa</t>
    </r>
    <r>
      <rPr>
        <b/>
        <sz val="11"/>
        <color theme="1"/>
        <rFont val="Calibri"/>
        <family val="2"/>
        <charset val="186"/>
        <scheme val="minor"/>
      </rPr>
      <t xml:space="preserve"> n.d.</t>
    </r>
    <r>
      <rPr>
        <i/>
        <sz val="11"/>
        <color theme="1"/>
        <rFont val="Calibri"/>
        <family val="2"/>
        <charset val="186"/>
        <scheme val="minor"/>
      </rPr>
      <t xml:space="preserve"> reiškia, kad nėra duomenų ir atitinkama gimnazija pagal tą kriterijų yra nenagrinėjama.</t>
    </r>
  </si>
  <si>
    <t>Pirmame šimtuke</t>
  </si>
  <si>
    <t>Antrame šimtuke</t>
  </si>
  <si>
    <t>Gim. sk.</t>
  </si>
  <si>
    <t>Mok. sk.</t>
  </si>
  <si>
    <t>Pateiktame diagramos pavyzdyje miestai ir skaičiai yra išgalvoti.</t>
  </si>
  <si>
    <t>Buvo 2011m.</t>
  </si>
  <si>
    <t>Kiek nukrito</t>
  </si>
  <si>
    <t>Vieta ---&gt;</t>
  </si>
  <si>
    <t>Mokykla-&gt;</t>
  </si>
  <si>
    <t>Reitingo vieta</t>
  </si>
  <si>
    <t>Skirtu- mas</t>
  </si>
  <si>
    <t>2 užduotis (18 taškų)</t>
  </si>
  <si>
    <r>
      <rPr>
        <b/>
        <sz val="11"/>
        <rFont val="Calibri"/>
        <family val="2"/>
        <charset val="186"/>
        <scheme val="minor"/>
      </rPr>
      <t xml:space="preserve">4. </t>
    </r>
    <r>
      <rPr>
        <sz val="11"/>
        <rFont val="Calibri"/>
        <family val="2"/>
        <charset val="186"/>
        <scheme val="minor"/>
      </rPr>
      <t xml:space="preserve"> Nustatykite keturias mokyklas, kurios reitinge nukrito daugiausia, lyginant su 2011 metais užimta vieta, ir surašykite į šią lentelę:</t>
    </r>
  </si>
  <si>
    <r>
      <t xml:space="preserve">     </t>
    </r>
    <r>
      <rPr>
        <b/>
        <sz val="11"/>
        <color theme="1"/>
        <rFont val="Calibri"/>
        <family val="2"/>
        <charset val="186"/>
        <scheme val="minor"/>
      </rPr>
      <t>D-</t>
    </r>
    <r>
      <rPr>
        <sz val="11"/>
        <color theme="1"/>
        <rFont val="Calibri"/>
        <family val="2"/>
        <charset val="186"/>
        <scheme val="minor"/>
      </rPr>
      <t xml:space="preserve"> reitingo balų skaičius, </t>
    </r>
    <r>
      <rPr>
        <b/>
        <sz val="11"/>
        <color theme="1"/>
        <rFont val="Calibri"/>
        <family val="2"/>
        <charset val="186"/>
        <scheme val="minor"/>
      </rPr>
      <t>E-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sz val="11"/>
        <rFont val="Calibri"/>
        <family val="2"/>
        <charset val="186"/>
        <scheme val="minor"/>
      </rPr>
      <t>2011</t>
    </r>
    <r>
      <rPr>
        <sz val="11"/>
        <color theme="1"/>
        <rFont val="Calibri"/>
        <family val="2"/>
        <charset val="186"/>
        <scheme val="minor"/>
      </rPr>
      <t xml:space="preserve"> metų reitinge užimta vieta, </t>
    </r>
    <r>
      <rPr>
        <b/>
        <sz val="11"/>
        <color theme="1"/>
        <rFont val="Calibri"/>
        <family val="2"/>
        <charset val="186"/>
        <scheme val="minor"/>
      </rPr>
      <t>F-</t>
    </r>
    <r>
      <rPr>
        <sz val="11"/>
        <color theme="1"/>
        <rFont val="Calibri"/>
        <family val="2"/>
        <charset val="186"/>
        <scheme val="minor"/>
      </rPr>
      <t xml:space="preserve"> mokyklą baigusių abiturientų skaičius,</t>
    </r>
  </si>
  <si>
    <r>
      <t xml:space="preserve">     Sudarykite </t>
    </r>
    <r>
      <rPr>
        <sz val="11"/>
        <rFont val="Calibri"/>
        <family val="2"/>
        <charset val="186"/>
        <scheme val="minor"/>
      </rPr>
      <t>mokyklų</t>
    </r>
    <r>
      <rPr>
        <sz val="11"/>
        <color theme="1"/>
        <rFont val="Calibri"/>
        <family val="2"/>
        <charset val="186"/>
        <scheme val="minor"/>
      </rPr>
      <t xml:space="preserve"> skaičiaus pasiskirstymo pagal miestus skritulinę diagramą, kuri būtų galimai panašesnė į duotą paveikslėlį.</t>
    </r>
  </si>
  <si>
    <r>
      <rPr>
        <b/>
        <sz val="11"/>
        <color theme="1"/>
        <rFont val="Calibri"/>
        <family val="2"/>
        <charset val="186"/>
        <scheme val="minor"/>
      </rPr>
      <t xml:space="preserve">7. </t>
    </r>
    <r>
      <rPr>
        <sz val="11"/>
        <color theme="1"/>
        <rFont val="Calibri"/>
        <family val="2"/>
        <charset val="186"/>
        <scheme val="minor"/>
      </rPr>
      <t>Nustatykite septynias mokyklas, kuriose užsienio ir lietuvių kalbų VBE įvertinimų skirtumas  yra didžiausias</t>
    </r>
  </si>
  <si>
    <t xml:space="preserve">      (t.y. užsienio kalbos pažymys galimai didesnis už lietuvių kalbos) ir surašykite į šią lentelę:</t>
  </si>
  <si>
    <t xml:space="preserve">    Pakeitus melsvo langelio skaičių, žalsvo langelio turinys  turi keistis.</t>
  </si>
  <si>
    <t xml:space="preserve">    Rezultatą, skaičiuojamą pagal formulę, įrašykite į šį  žalsvą langelį  --------------&gt;</t>
  </si>
  <si>
    <r>
      <rPr>
        <b/>
        <sz val="11"/>
        <rFont val="Calibri"/>
        <family val="2"/>
        <charset val="186"/>
        <scheme val="minor"/>
      </rPr>
      <t xml:space="preserve">8. </t>
    </r>
    <r>
      <rPr>
        <sz val="11"/>
        <rFont val="Calibri"/>
        <family val="2"/>
        <charset val="186"/>
        <scheme val="minor"/>
      </rPr>
      <t xml:space="preserve"> Panaudodami sąlyginį formatavimą, duomenų lentelėje pažymėkite penkis geriausius lietuvių kalbos rezultatus žalia spalva,</t>
    </r>
  </si>
  <si>
    <t>Į šią lentelę surašykite 6 miestus, iš kurių</t>
  </si>
  <si>
    <r>
      <rPr>
        <b/>
        <sz val="11"/>
        <color theme="1"/>
        <rFont val="Calibri"/>
        <family val="2"/>
        <charset val="186"/>
        <scheme val="minor"/>
      </rPr>
      <t xml:space="preserve">3.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sz val="11"/>
        <rFont val="Calibri"/>
        <family val="2"/>
        <charset val="186"/>
        <scheme val="minor"/>
      </rPr>
      <t>Raskite, kiek mokyklų surinko balų uždarame intervale, kuris nurodytas gretimuose melsvuose langeliuose --&gt;</t>
    </r>
  </si>
  <si>
    <r>
      <t xml:space="preserve">Lape </t>
    </r>
    <r>
      <rPr>
        <b/>
        <sz val="11"/>
        <color indexed="8"/>
        <rFont val="Calibri"/>
        <family val="2"/>
        <charset val="186"/>
      </rPr>
      <t>Duomenys</t>
    </r>
    <r>
      <rPr>
        <sz val="11"/>
        <color theme="1"/>
        <rFont val="Calibri"/>
        <family val="2"/>
        <charset val="186"/>
        <scheme val="minor"/>
      </rPr>
      <t xml:space="preserve"> pateikti 2012 metų Lietuvos </t>
    </r>
    <r>
      <rPr>
        <sz val="11"/>
        <rFont val="Calibri"/>
        <family val="2"/>
        <charset val="186"/>
        <scheme val="minor"/>
      </rPr>
      <t xml:space="preserve">mokyklų </t>
    </r>
    <r>
      <rPr>
        <sz val="11"/>
        <color theme="1"/>
        <rFont val="Calibri"/>
        <family val="2"/>
        <charset val="186"/>
        <scheme val="minor"/>
      </rPr>
      <t>reitingo rezultatai, kurie sudaryti pagal savaitraščio "Veidas" 2012 m. Nr.7 publikaciją.</t>
    </r>
  </si>
  <si>
    <r>
      <t xml:space="preserve">     </t>
    </r>
    <r>
      <rPr>
        <b/>
        <sz val="11"/>
        <color theme="1"/>
        <rFont val="Calibri"/>
        <family val="2"/>
        <charset val="186"/>
        <scheme val="minor"/>
      </rPr>
      <t>K-</t>
    </r>
    <r>
      <rPr>
        <sz val="11"/>
        <color theme="1"/>
        <rFont val="Calibri"/>
        <family val="2"/>
        <charset val="186"/>
        <scheme val="minor"/>
      </rPr>
      <t xml:space="preserve"> visų laikiusiųjų užsienio kalbos VBE balų vidurkis, </t>
    </r>
    <r>
      <rPr>
        <b/>
        <sz val="11"/>
        <color theme="1"/>
        <rFont val="Calibri"/>
        <family val="2"/>
        <charset val="186"/>
        <scheme val="minor"/>
      </rPr>
      <t>L-</t>
    </r>
    <r>
      <rPr>
        <sz val="11"/>
        <color theme="1"/>
        <rFont val="Calibri"/>
        <family val="2"/>
        <charset val="186"/>
        <scheme val="minor"/>
      </rPr>
      <t xml:space="preserve"> visų laikiusiųjų istorijos VBE balų vidurkis.</t>
    </r>
  </si>
  <si>
    <t xml:space="preserve">     Suraskite, kiek gimnazijų ir kiek mokyklų yra atskiruose šimtukuose. Rezultatus surašykite į šią lentelę:</t>
  </si>
  <si>
    <r>
      <t xml:space="preserve">    Rezultatų paėmimui iš lapo </t>
    </r>
    <r>
      <rPr>
        <b/>
        <sz val="11"/>
        <color theme="1"/>
        <rFont val="Calibri"/>
        <family val="2"/>
        <charset val="186"/>
        <scheme val="minor"/>
      </rPr>
      <t>Duomenys</t>
    </r>
    <r>
      <rPr>
        <sz val="11"/>
        <color theme="1"/>
        <rFont val="Calibri"/>
        <family val="2"/>
        <charset val="186"/>
        <scheme val="minor"/>
      </rPr>
      <t xml:space="preserve"> naudokite informacijos ieškojimo funkcijas.</t>
    </r>
  </si>
  <si>
    <r>
      <rPr>
        <b/>
        <sz val="11"/>
        <color theme="1"/>
        <rFont val="Calibri"/>
        <family val="2"/>
        <charset val="186"/>
        <scheme val="minor"/>
      </rPr>
      <t xml:space="preserve">1. </t>
    </r>
    <r>
      <rPr>
        <sz val="11"/>
        <color theme="1"/>
        <rFont val="Calibri"/>
        <family val="2"/>
        <charset val="186"/>
        <scheme val="minor"/>
      </rPr>
      <t xml:space="preserve">Pagal informaciją, esančią </t>
    </r>
    <r>
      <rPr>
        <sz val="11"/>
        <rFont val="Calibri"/>
        <family val="2"/>
        <charset val="186"/>
        <scheme val="minor"/>
      </rPr>
      <t>mokyklos</t>
    </r>
    <r>
      <rPr>
        <sz val="11"/>
        <color theme="1"/>
        <rFont val="Calibri"/>
        <family val="2"/>
        <charset val="186"/>
        <scheme val="minor"/>
      </rPr>
      <t xml:space="preserve"> pavadinime, nustatykite, koks yra jos statusas: gimnazija ar mokykla.</t>
    </r>
  </si>
  <si>
    <t xml:space="preserve">     penkis blogiausius rezultatus - geltona spalva. Tą patį padarykite matematikos, užsienio kalbų ir istorijos rezultatams.</t>
  </si>
  <si>
    <r>
      <rPr>
        <b/>
        <sz val="11"/>
        <rFont val="Calibri"/>
        <family val="2"/>
        <charset val="186"/>
        <scheme val="minor"/>
      </rPr>
      <t xml:space="preserve">2. </t>
    </r>
    <r>
      <rPr>
        <sz val="11"/>
        <rFont val="Calibri"/>
        <family val="2"/>
        <charset val="186"/>
        <scheme val="minor"/>
      </rPr>
      <t xml:space="preserve">Nustatykite šešis miestus, iš kurių į reitingo lentelę patenka daugiausia mokyklų.  Rezultatus pateikite lape </t>
    </r>
    <r>
      <rPr>
        <b/>
        <sz val="11"/>
        <rFont val="Calibri"/>
        <family val="2"/>
        <charset val="186"/>
        <scheme val="minor"/>
      </rPr>
      <t>Miestai</t>
    </r>
    <r>
      <rPr>
        <sz val="11"/>
        <rFont val="Calibri"/>
        <family val="2"/>
        <charset val="186"/>
        <scheme val="minor"/>
      </rPr>
      <t>.</t>
    </r>
  </si>
  <si>
    <t xml:space="preserve">    Pakeitus melsvų langelių reikšmes, žalsvo langelio turinys  turi keistis.</t>
  </si>
  <si>
    <r>
      <rPr>
        <b/>
        <sz val="11"/>
        <color theme="1"/>
        <rFont val="Calibri"/>
        <family val="2"/>
        <charset val="186"/>
        <scheme val="minor"/>
      </rPr>
      <t xml:space="preserve">5. </t>
    </r>
    <r>
      <rPr>
        <sz val="11"/>
        <color theme="1"/>
        <rFont val="Calibri"/>
        <family val="2"/>
        <charset val="186"/>
        <scheme val="minor"/>
      </rPr>
      <t>P</t>
    </r>
    <r>
      <rPr>
        <sz val="11"/>
        <rFont val="Calibri"/>
        <family val="2"/>
        <charset val="186"/>
        <scheme val="minor"/>
      </rPr>
      <t>agal melsvame langelyje nurodytą vietą reitinge, panaudodami formules, žalsvame langelyje pateikite mokyklos pavadinimą.</t>
    </r>
  </si>
  <si>
    <t>Įstojusių į užsienio univ.</t>
  </si>
  <si>
    <t>Skaičius</t>
  </si>
  <si>
    <t>Procentai</t>
  </si>
  <si>
    <t xml:space="preserve">į reitingo lentelę patenka daugiausia mokyklų.  </t>
  </si>
  <si>
    <r>
      <rPr>
        <b/>
        <sz val="11"/>
        <rFont val="Calibri"/>
        <family val="2"/>
        <charset val="186"/>
        <scheme val="minor"/>
      </rPr>
      <t xml:space="preserve">6. </t>
    </r>
    <r>
      <rPr>
        <sz val="11"/>
        <rFont val="Calibri"/>
        <family val="2"/>
        <charset val="186"/>
        <scheme val="minor"/>
      </rPr>
      <t xml:space="preserve"> Duomenų lentelėje kiekvienai mokyklai apskaičiuokite moksleivių, išvykusių studijuoti į užsienį, dalį procentais. </t>
    </r>
  </si>
  <si>
    <t xml:space="preserve">      </t>
  </si>
  <si>
    <r>
      <rPr>
        <b/>
        <sz val="11"/>
        <rFont val="Calibri"/>
        <family val="2"/>
        <charset val="186"/>
        <scheme val="minor"/>
      </rPr>
      <t xml:space="preserve">    </t>
    </r>
    <r>
      <rPr>
        <sz val="11"/>
        <rFont val="Calibri"/>
        <family val="2"/>
        <charset val="186"/>
        <scheme val="minor"/>
      </rPr>
      <t xml:space="preserve"> Nustatykite šešias mokyklas, kurioms šis procentas didžiausias ir surašykite į lentelę :</t>
    </r>
  </si>
  <si>
    <t>Šiauliai</t>
  </si>
  <si>
    <t xml:space="preserve">Vilnius </t>
  </si>
  <si>
    <t xml:space="preserve">Kaunas </t>
  </si>
  <si>
    <t>Klaipėda</t>
  </si>
  <si>
    <t>Kretinga</t>
  </si>
  <si>
    <t>Panevėžys</t>
  </si>
  <si>
    <t>balai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</si>
</sst>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Lt&quot;_-;\-* #,##0.00\ &quot;Lt&quot;_-;_-* &quot;-&quot;??\ &quot;Lt&quot;_-;_-@_-"/>
    <numFmt numFmtId="165" formatCode="0.0"/>
    <numFmt numFmtId="166" formatCode="0.0%"/>
    <numFmt numFmtId="167" formatCode="#,##0_ ;\-#,##0\ "/>
    <numFmt numFmtId="168" formatCode="_-&quot;£&quot;* #,##0_-;\-&quot;£&quot;* #,##0_-;_-&quot;£&quot;* &quot;-&quot;_-;_-@_-"/>
  </numFmts>
  <fonts count="21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b/>
      <u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i/>
      <u/>
      <sz val="1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b/>
      <sz val="11"/>
      <color rgb="FFFF0000"/>
      <name val="Calibri"/>
      <family val="2"/>
      <charset val="186"/>
      <scheme val="minor"/>
    </font>
    <font>
      <b/>
      <sz val="11"/>
      <name val="Calibri"/>
      <family val="2"/>
      <charset val="186"/>
    </font>
    <font>
      <sz val="11"/>
      <color rgb="FFFF0000"/>
      <name val="Calibri"/>
      <family val="2"/>
      <charset val="186"/>
      <scheme val="minor"/>
    </font>
    <font>
      <i/>
      <sz val="14"/>
      <color theme="1"/>
      <name val="Calibri"/>
      <family val="2"/>
      <charset val="186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Fill="1"/>
    <xf numFmtId="0" fontId="0" fillId="0" borderId="0" xfId="0" applyBorder="1"/>
    <xf numFmtId="0" fontId="0" fillId="0" borderId="0" xfId="0" applyFill="1" applyBorder="1"/>
    <xf numFmtId="0" fontId="8" fillId="0" borderId="0" xfId="0" applyFont="1" applyFill="1" applyBorder="1" applyAlignment="1">
      <alignment horizontal="left" wrapText="1"/>
    </xf>
    <xf numFmtId="165" fontId="0" fillId="0" borderId="0" xfId="0" applyNumberFormat="1" applyFill="1" applyBorder="1"/>
    <xf numFmtId="0" fontId="7" fillId="0" borderId="0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" fontId="0" fillId="0" borderId="0" xfId="0" applyNumberFormat="1" applyFill="1" applyBorder="1"/>
    <xf numFmtId="0" fontId="10" fillId="0" borderId="0" xfId="0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1" fontId="0" fillId="3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0" fontId="14" fillId="0" borderId="0" xfId="0" applyFont="1" applyFill="1" applyBorder="1"/>
    <xf numFmtId="0" fontId="7" fillId="0" borderId="0" xfId="0" applyFont="1"/>
    <xf numFmtId="0" fontId="7" fillId="0" borderId="0" xfId="0" applyFont="1" applyFill="1"/>
    <xf numFmtId="0" fontId="7" fillId="0" borderId="0" xfId="0" applyFont="1" applyBorder="1"/>
    <xf numFmtId="3" fontId="0" fillId="0" borderId="0" xfId="0" applyNumberFormat="1" applyFill="1" applyBorder="1" applyAlignment="1">
      <alignment horizontal="left"/>
    </xf>
    <xf numFmtId="3" fontId="0" fillId="0" borderId="0" xfId="0" applyNumberFormat="1" applyFill="1" applyBorder="1" applyAlignment="1">
      <alignment horizontal="right"/>
    </xf>
    <xf numFmtId="1" fontId="0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7" borderId="8" xfId="0" applyFill="1" applyBorder="1"/>
    <xf numFmtId="0" fontId="0" fillId="7" borderId="10" xfId="0" applyFill="1" applyBorder="1"/>
    <xf numFmtId="0" fontId="0" fillId="7" borderId="11" xfId="0" applyFill="1" applyBorder="1"/>
    <xf numFmtId="167" fontId="0" fillId="7" borderId="1" xfId="2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17" fillId="0" borderId="0" xfId="0" applyFont="1"/>
    <xf numFmtId="0" fontId="0" fillId="0" borderId="0" xfId="0" applyAlignment="1">
      <alignment vertical="top"/>
    </xf>
    <xf numFmtId="0" fontId="7" fillId="0" borderId="0" xfId="0" applyFont="1" applyFill="1" applyBorder="1" applyAlignment="1">
      <alignment vertical="top"/>
    </xf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0" fillId="2" borderId="24" xfId="0" applyFill="1" applyBorder="1"/>
    <xf numFmtId="0" fontId="5" fillId="2" borderId="1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right"/>
    </xf>
    <xf numFmtId="0" fontId="15" fillId="2" borderId="13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0" fillId="2" borderId="30" xfId="0" applyFill="1" applyBorder="1"/>
    <xf numFmtId="0" fontId="0" fillId="2" borderId="12" xfId="0" applyFill="1" applyBorder="1" applyAlignment="1">
      <alignment horizontal="right"/>
    </xf>
    <xf numFmtId="0" fontId="15" fillId="2" borderId="30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0" xfId="0" applyFont="1" applyFill="1" applyBorder="1" applyAlignment="1">
      <alignment vertical="top"/>
    </xf>
    <xf numFmtId="0" fontId="13" fillId="2" borderId="3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0" fillId="0" borderId="1" xfId="0" applyBorder="1"/>
    <xf numFmtId="3" fontId="0" fillId="0" borderId="8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3" fontId="0" fillId="0" borderId="17" xfId="0" applyNumberForma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2" fontId="0" fillId="4" borderId="1" xfId="0" applyNumberFormat="1" applyFill="1" applyBorder="1"/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9" fontId="2" fillId="0" borderId="0" xfId="1" applyFont="1" applyBorder="1" applyAlignment="1">
      <alignment horizontal="center" vertical="center" wrapText="1"/>
    </xf>
    <xf numFmtId="9" fontId="0" fillId="0" borderId="0" xfId="1" applyFont="1" applyBorder="1"/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165" fontId="18" fillId="8" borderId="0" xfId="6" applyNumberFormat="1" applyBorder="1"/>
    <xf numFmtId="165" fontId="19" fillId="9" borderId="0" xfId="7" applyNumberFormat="1" applyBorder="1"/>
    <xf numFmtId="165" fontId="19" fillId="9" borderId="4" xfId="7" applyNumberFormat="1" applyBorder="1"/>
    <xf numFmtId="165" fontId="19" fillId="9" borderId="6" xfId="7" applyNumberFormat="1" applyBorder="1"/>
    <xf numFmtId="165" fontId="18" fillId="8" borderId="4" xfId="6" applyNumberFormat="1" applyBorder="1"/>
    <xf numFmtId="165" fontId="0" fillId="0" borderId="0" xfId="0" applyNumberFormat="1" applyBorder="1"/>
    <xf numFmtId="0" fontId="0" fillId="0" borderId="1" xfId="0" applyBorder="1" applyAlignment="1">
      <alignment horizontal="center" vertical="top"/>
    </xf>
    <xf numFmtId="9" fontId="0" fillId="0" borderId="1" xfId="1" applyFont="1" applyFill="1" applyBorder="1" applyAlignment="1">
      <alignment horizontal="center"/>
    </xf>
    <xf numFmtId="0" fontId="0" fillId="0" borderId="27" xfId="1" applyNumberFormat="1" applyFont="1" applyFill="1" applyBorder="1" applyAlignment="1">
      <alignment horizontal="center"/>
    </xf>
    <xf numFmtId="0" fontId="0" fillId="0" borderId="28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5" fillId="2" borderId="34" xfId="0" applyFont="1" applyFill="1" applyBorder="1" applyAlignment="1">
      <alignment horizontal="center" vertical="center" wrapText="1"/>
    </xf>
    <xf numFmtId="165" fontId="18" fillId="10" borderId="1" xfId="6" applyNumberFormat="1" applyFill="1" applyBorder="1"/>
    <xf numFmtId="165" fontId="20" fillId="10" borderId="1" xfId="7" applyNumberFormat="1" applyFont="1" applyFill="1" applyBorder="1"/>
  </cellXfs>
  <cellStyles count="8">
    <cellStyle name="Currency" xfId="2" builtinId="4"/>
    <cellStyle name="Currency [0] 2" xfId="3"/>
    <cellStyle name="Good" xfId="6" builtinId="26"/>
    <cellStyle name="Neutral" xfId="7" builtinId="28"/>
    <cellStyle name="Normal" xfId="0" builtinId="0"/>
    <cellStyle name="Normal 2" xfId="4"/>
    <cellStyle name="Percent" xfId="1" builtinId="5"/>
    <cellStyle name="Percent 2" xfId="5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800" b="1" i="0" cap="all" baseline="0">
                <a:effectLst/>
              </a:rPr>
              <a:t>Reitingo mokyklų pasiskirstymas pagal miestus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Miestai!$D$6</c:f>
              <c:strCache>
                <c:ptCount val="1"/>
                <c:pt idx="0">
                  <c:v>Kiekis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Miestai!$B$7:$C$12</c:f>
              <c:multiLvlStrCache>
                <c:ptCount val="6"/>
                <c:lvl>
                  <c:pt idx="0">
                    <c:v>Vilnius </c:v>
                  </c:pt>
                  <c:pt idx="1">
                    <c:v>Kaunas </c:v>
                  </c:pt>
                  <c:pt idx="2">
                    <c:v>Šiauliai</c:v>
                  </c:pt>
                  <c:pt idx="3">
                    <c:v>Klaipėda</c:v>
                  </c:pt>
                  <c:pt idx="4">
                    <c:v>Kretinga</c:v>
                  </c:pt>
                  <c:pt idx="5">
                    <c:v>Panevėžys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Miestai!$D$7:$D$12</c:f>
              <c:numCache>
                <c:formatCode>General</c:formatCode>
                <c:ptCount val="6"/>
                <c:pt idx="0">
                  <c:v>59</c:v>
                </c:pt>
                <c:pt idx="1">
                  <c:v>23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428089</xdr:colOff>
      <xdr:row>1</xdr:row>
      <xdr:rowOff>178371</xdr:rowOff>
    </xdr:from>
    <xdr:to>
      <xdr:col>14</xdr:col>
      <xdr:colOff>126143</xdr:colOff>
      <xdr:row>18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314" y="413820"/>
          <a:ext cx="5156200" cy="3702050"/>
        </a:xfrm>
        <a:prstGeom prst="rect">
          <a:avLst/>
        </a:prstGeom>
      </xdr:spPr>
    </xdr:pic>
    <xdr:clientData/>
  </xdr:twoCellAnchor>
  <xdr:twoCellAnchor>
    <xdr:from>
      <xdr:col>14</xdr:col>
      <xdr:colOff>539392</xdr:colOff>
      <xdr:row>2</xdr:row>
      <xdr:rowOff>21405</xdr:rowOff>
    </xdr:from>
    <xdr:to>
      <xdr:col>27</xdr:col>
      <xdr:colOff>107021</xdr:colOff>
      <xdr:row>24</xdr:row>
      <xdr:rowOff>171236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eans\2012\Forumas\Pasvalys\list-files-in-a-fold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</sheetNames>
    <sheetDataSet>
      <sheetData sheetId="0">
        <row r="7">
          <cell r="C7" t="str">
            <v>D:\C_paskaitos_ir_laboratoriniai\Forumas\</v>
          </cell>
        </row>
        <row r="8">
          <cell r="C8" t="b">
            <v>1</v>
          </cell>
        </row>
        <row r="10">
          <cell r="C10" t="str">
            <v>File Name</v>
          </cell>
        </row>
        <row r="11">
          <cell r="C11" t="str">
            <v>2011_programavimas_Aukstaitija.pdf</v>
          </cell>
        </row>
        <row r="12">
          <cell r="C12" t="str">
            <v>gliebus_ataskaita.pdf</v>
          </cell>
        </row>
        <row r="13">
          <cell r="C13" t="str">
            <v>IT_5-8_kl_uzduociu_aprasas.docx</v>
          </cell>
        </row>
        <row r="14">
          <cell r="C14" t="str">
            <v>IT_9-12_kl_uzduociu_aprasas.docx</v>
          </cell>
        </row>
        <row r="15">
          <cell r="C15" t="str">
            <v>PasaulioDuomenys.xlsx</v>
          </cell>
        </row>
        <row r="16">
          <cell r="C16" t="str">
            <v>PasaulioDuomenys_Atsakymai.xlsx</v>
          </cell>
        </row>
        <row r="17">
          <cell r="C17" t="str">
            <v>PasaulioDuomenys_Exam.xlsm</v>
          </cell>
        </row>
        <row r="18">
          <cell r="C18" t="str">
            <v>PasaulioDuomenys_Exam2.xlsm</v>
          </cell>
        </row>
        <row r="19">
          <cell r="C19" t="str">
            <v>~$_5-8_kl_uzduociu_aprasas.docx</v>
          </cell>
        </row>
        <row r="20">
          <cell r="C20" t="str">
            <v>PasaulioDuomenys.xlsx</v>
          </cell>
        </row>
        <row r="21">
          <cell r="C21" t="str">
            <v>PasaulioDuomenys_Atsakymai.xlsx</v>
          </cell>
        </row>
        <row r="22">
          <cell r="C22" t="str">
            <v>PasaulioDuomenys_Exam.xlsm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7" zoomScale="136" zoomScaleNormal="136" workbookViewId="0">
      <selection activeCell="L50" sqref="L50"/>
    </sheetView>
  </sheetViews>
  <sheetFormatPr defaultRowHeight="15" x14ac:dyDescent="0.25"/>
  <cols>
    <col min="1" max="1" width="1.85546875" customWidth="1"/>
    <col min="3" max="3" width="13.140625" customWidth="1"/>
    <col min="4" max="4" width="12.28515625" customWidth="1"/>
    <col min="5" max="5" width="11.85546875" customWidth="1"/>
    <col min="6" max="6" width="10.42578125" customWidth="1"/>
    <col min="7" max="7" width="9.85546875" customWidth="1"/>
    <col min="8" max="8" width="12.28515625" customWidth="1"/>
    <col min="9" max="9" width="8.7109375" customWidth="1"/>
    <col min="10" max="10" width="11.5703125" customWidth="1"/>
  </cols>
  <sheetData>
    <row r="1" spans="1:23" s="2" customFormat="1" ht="21" x14ac:dyDescent="0.35">
      <c r="B1" s="3" t="s">
        <v>281</v>
      </c>
      <c r="C1" s="4"/>
      <c r="D1" s="4"/>
      <c r="E1" s="4"/>
      <c r="F1" s="4"/>
      <c r="G1" s="4"/>
      <c r="H1" s="4"/>
      <c r="I1" s="4"/>
      <c r="J1" s="4"/>
      <c r="K1" s="4"/>
    </row>
    <row r="2" spans="1:23" x14ac:dyDescent="0.25">
      <c r="A2" s="5"/>
      <c r="B2" s="6" t="s">
        <v>292</v>
      </c>
      <c r="C2" s="6"/>
      <c r="D2" s="6"/>
      <c r="E2" s="6"/>
      <c r="F2" s="6"/>
      <c r="G2" s="6"/>
      <c r="H2" s="6"/>
      <c r="I2" s="6"/>
      <c r="J2" s="6"/>
      <c r="K2" s="6"/>
    </row>
    <row r="3" spans="1:23" x14ac:dyDescent="0.25">
      <c r="A3" s="5"/>
      <c r="B3" s="6" t="s">
        <v>265</v>
      </c>
      <c r="C3" s="6"/>
      <c r="D3" s="6"/>
      <c r="E3" s="6"/>
      <c r="F3" s="6"/>
      <c r="G3" s="6"/>
      <c r="H3" s="6"/>
      <c r="I3" s="6"/>
      <c r="J3" s="6"/>
      <c r="K3" s="6"/>
    </row>
    <row r="4" spans="1:23" x14ac:dyDescent="0.25">
      <c r="A4" s="5"/>
      <c r="B4" s="48" t="s">
        <v>266</v>
      </c>
      <c r="C4" s="6"/>
      <c r="D4" s="6"/>
      <c r="E4" s="6"/>
      <c r="F4" s="6"/>
      <c r="G4" s="6"/>
      <c r="H4" s="6"/>
      <c r="I4" s="6"/>
      <c r="J4" s="6"/>
      <c r="K4" s="6"/>
    </row>
    <row r="5" spans="1:23" x14ac:dyDescent="0.25">
      <c r="A5" s="5"/>
      <c r="B5" s="6" t="s">
        <v>283</v>
      </c>
      <c r="C5" s="6"/>
      <c r="D5" s="6"/>
      <c r="E5" s="6"/>
      <c r="F5" s="6"/>
      <c r="G5" s="6"/>
      <c r="H5" s="6"/>
      <c r="I5" s="6"/>
      <c r="J5" s="6"/>
      <c r="K5" s="6"/>
    </row>
    <row r="6" spans="1:23" x14ac:dyDescent="0.25">
      <c r="A6" s="5"/>
      <c r="B6" s="6" t="s">
        <v>267</v>
      </c>
      <c r="C6" s="6"/>
      <c r="D6" s="6"/>
      <c r="E6" s="6"/>
      <c r="F6" s="6"/>
      <c r="G6" s="6"/>
      <c r="H6" s="6"/>
      <c r="I6" s="6"/>
      <c r="J6" s="6"/>
      <c r="K6" s="6"/>
    </row>
    <row r="7" spans="1:23" x14ac:dyDescent="0.25">
      <c r="A7" s="5"/>
      <c r="B7" s="6" t="s">
        <v>268</v>
      </c>
      <c r="C7" s="6"/>
      <c r="D7" s="6"/>
      <c r="E7" s="6"/>
      <c r="F7" s="6"/>
      <c r="G7" s="6"/>
      <c r="H7" s="6"/>
      <c r="I7" s="6"/>
      <c r="J7" s="6"/>
      <c r="K7" s="6"/>
    </row>
    <row r="8" spans="1:23" x14ac:dyDescent="0.25">
      <c r="A8" s="5"/>
      <c r="B8" s="6" t="s">
        <v>293</v>
      </c>
      <c r="C8" s="6"/>
      <c r="D8" s="6"/>
      <c r="E8" s="6"/>
      <c r="F8" s="6"/>
      <c r="G8" s="6"/>
      <c r="H8" s="6"/>
      <c r="I8" s="6"/>
      <c r="J8" s="6"/>
      <c r="K8" s="6"/>
    </row>
    <row r="9" spans="1:23" x14ac:dyDescent="0.25">
      <c r="A9" s="5"/>
      <c r="B9" s="21" t="s">
        <v>269</v>
      </c>
      <c r="C9" s="6"/>
      <c r="D9" s="6"/>
      <c r="E9" s="6"/>
      <c r="F9" s="6"/>
      <c r="G9" s="6"/>
      <c r="H9" s="6"/>
      <c r="I9" s="6"/>
      <c r="J9" s="6"/>
      <c r="K9" s="6"/>
    </row>
    <row r="10" spans="1:23" x14ac:dyDescent="0.25">
      <c r="A10" s="5"/>
      <c r="B10" s="6" t="s">
        <v>261</v>
      </c>
      <c r="C10" s="6"/>
      <c r="D10" s="6"/>
      <c r="E10" s="6"/>
      <c r="F10" s="6"/>
      <c r="G10" s="6"/>
      <c r="H10" s="6"/>
      <c r="I10" s="6"/>
      <c r="J10" s="6"/>
      <c r="K10" s="6"/>
    </row>
    <row r="11" spans="1:23" ht="8.4499999999999993" customHeight="1" x14ac:dyDescent="0.25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23" x14ac:dyDescent="0.25">
      <c r="A12" s="5"/>
      <c r="B12" s="6" t="s">
        <v>296</v>
      </c>
      <c r="C12" s="5"/>
      <c r="D12" s="6"/>
      <c r="E12" s="6"/>
      <c r="F12" s="6"/>
      <c r="G12" s="6"/>
      <c r="H12" s="6"/>
      <c r="I12" s="6"/>
      <c r="J12" s="6"/>
      <c r="K12" s="6"/>
      <c r="Q12" s="6"/>
      <c r="R12" s="6"/>
      <c r="S12" s="6"/>
      <c r="T12" s="6"/>
      <c r="U12" s="6"/>
      <c r="V12" s="6"/>
      <c r="W12" s="6"/>
    </row>
    <row r="13" spans="1:23" ht="21" customHeight="1" thickBot="1" x14ac:dyDescent="0.3">
      <c r="A13" s="5"/>
      <c r="B13" s="49" t="s">
        <v>294</v>
      </c>
      <c r="C13" s="5"/>
      <c r="D13" s="6"/>
      <c r="E13" s="6"/>
      <c r="F13" s="6"/>
      <c r="G13" s="6"/>
      <c r="H13" s="6"/>
      <c r="I13" s="6"/>
      <c r="J13" s="6"/>
      <c r="K13" s="6"/>
      <c r="N13" s="6"/>
      <c r="O13" s="6"/>
      <c r="P13" s="6"/>
      <c r="Q13" s="6"/>
      <c r="R13" s="6"/>
      <c r="S13" s="6"/>
      <c r="T13" s="6"/>
    </row>
    <row r="14" spans="1:23" ht="14.1" customHeight="1" thickBot="1" x14ac:dyDescent="0.3">
      <c r="A14" s="5"/>
      <c r="B14" s="6"/>
      <c r="F14" s="69" t="s">
        <v>272</v>
      </c>
      <c r="G14" s="65" t="s">
        <v>273</v>
      </c>
      <c r="H14" s="6"/>
      <c r="I14" s="5"/>
      <c r="J14" s="5"/>
      <c r="K14" s="5"/>
      <c r="L14" s="5"/>
      <c r="M14" s="5"/>
    </row>
    <row r="15" spans="1:23" ht="15" customHeight="1" x14ac:dyDescent="0.25">
      <c r="A15" s="5"/>
      <c r="B15" s="6"/>
      <c r="D15" s="67"/>
      <c r="E15" s="68" t="s">
        <v>270</v>
      </c>
      <c r="F15" s="54">
        <v>72</v>
      </c>
      <c r="G15" s="70">
        <v>29</v>
      </c>
      <c r="H15" s="6"/>
      <c r="I15" s="5"/>
      <c r="J15" s="5"/>
      <c r="K15" s="5"/>
    </row>
    <row r="16" spans="1:23" ht="15" customHeight="1" thickBot="1" x14ac:dyDescent="0.3">
      <c r="A16" s="5"/>
      <c r="B16" s="6"/>
      <c r="D16" s="66"/>
      <c r="E16" s="64" t="s">
        <v>271</v>
      </c>
      <c r="F16" s="71">
        <v>56</v>
      </c>
      <c r="G16" s="72">
        <v>44</v>
      </c>
      <c r="H16" s="6"/>
      <c r="I16" s="5"/>
      <c r="J16" s="5"/>
      <c r="K16" s="5"/>
      <c r="L16" s="5"/>
      <c r="M16" s="5"/>
    </row>
    <row r="17" spans="1:23" ht="9.9499999999999993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5"/>
      <c r="M17" s="6"/>
    </row>
    <row r="18" spans="1:23" s="35" customFormat="1" x14ac:dyDescent="0.25">
      <c r="A18" s="37"/>
      <c r="B18" s="9" t="s">
        <v>298</v>
      </c>
      <c r="C18" s="37"/>
      <c r="D18" s="9"/>
      <c r="E18" s="9"/>
      <c r="F18" s="9"/>
      <c r="G18" s="9"/>
      <c r="H18" s="9"/>
      <c r="I18" s="9"/>
      <c r="J18" s="9"/>
      <c r="K18" s="9"/>
      <c r="Q18" s="9"/>
      <c r="R18" s="9"/>
      <c r="S18" s="9"/>
      <c r="T18" s="9"/>
      <c r="U18" s="9"/>
      <c r="V18" s="9"/>
      <c r="W18" s="9"/>
    </row>
    <row r="19" spans="1:23" x14ac:dyDescent="0.25">
      <c r="A19" s="5"/>
      <c r="B19" s="6" t="s">
        <v>284</v>
      </c>
      <c r="C19" s="5"/>
      <c r="D19" s="6"/>
      <c r="E19" s="6"/>
      <c r="F19" s="6"/>
      <c r="G19" s="6"/>
      <c r="H19" s="6"/>
      <c r="I19" s="6"/>
      <c r="J19" s="6"/>
      <c r="K19" s="6"/>
      <c r="Q19" s="6"/>
      <c r="R19" s="6"/>
      <c r="S19" s="6"/>
      <c r="T19" s="6"/>
      <c r="U19" s="6"/>
      <c r="V19" s="6"/>
      <c r="W19" s="6"/>
    </row>
    <row r="20" spans="1:23" ht="9.9499999999999993" customHeight="1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5"/>
      <c r="M20" s="6"/>
    </row>
    <row r="21" spans="1:23" ht="15" customHeight="1" x14ac:dyDescent="0.25">
      <c r="A21" s="5"/>
      <c r="B21" s="6" t="s">
        <v>291</v>
      </c>
      <c r="C21" s="5"/>
      <c r="D21" s="6"/>
      <c r="E21" s="6"/>
      <c r="F21" s="6"/>
      <c r="H21" s="6"/>
      <c r="J21" s="5"/>
      <c r="K21" s="28">
        <v>70</v>
      </c>
      <c r="L21" s="28">
        <v>90</v>
      </c>
      <c r="M21" s="20"/>
    </row>
    <row r="22" spans="1:23" ht="15" customHeight="1" x14ac:dyDescent="0.25">
      <c r="A22" s="5"/>
      <c r="C22" s="9" t="s">
        <v>288</v>
      </c>
      <c r="D22" s="6"/>
      <c r="E22" s="6"/>
      <c r="F22" s="6"/>
      <c r="J22" s="45">
        <f>COUNTIF(D2:F201,K21:L21)</f>
        <v>0</v>
      </c>
      <c r="K22" s="5"/>
      <c r="L22" s="5"/>
      <c r="M22" s="6"/>
    </row>
    <row r="23" spans="1:23" ht="15" customHeight="1" x14ac:dyDescent="0.25">
      <c r="A23" s="5"/>
      <c r="C23" s="9" t="s">
        <v>299</v>
      </c>
      <c r="D23" s="6"/>
      <c r="E23" s="6"/>
      <c r="F23" s="6"/>
      <c r="G23" s="6"/>
      <c r="H23" s="6"/>
      <c r="I23" s="6"/>
      <c r="J23" s="8"/>
      <c r="K23" s="8"/>
      <c r="L23" s="5"/>
      <c r="M23" s="5"/>
    </row>
    <row r="24" spans="1:23" ht="9.9499999999999993" customHeight="1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5"/>
      <c r="M24" s="5"/>
    </row>
    <row r="25" spans="1:23" ht="22.5" customHeight="1" thickBot="1" x14ac:dyDescent="0.3">
      <c r="B25" s="52" t="s">
        <v>282</v>
      </c>
      <c r="C25" s="5"/>
      <c r="D25" s="6"/>
      <c r="E25" s="6"/>
      <c r="F25" s="6"/>
      <c r="G25" s="6"/>
      <c r="H25" s="6"/>
      <c r="I25" s="6"/>
      <c r="J25" s="6"/>
      <c r="K25" s="6"/>
    </row>
    <row r="26" spans="1:23" ht="30" customHeight="1" x14ac:dyDescent="0.25">
      <c r="A26" s="5"/>
      <c r="B26" s="6"/>
      <c r="C26" s="57" t="s">
        <v>279</v>
      </c>
      <c r="D26" s="58"/>
      <c r="E26" s="59" t="s">
        <v>262</v>
      </c>
      <c r="F26" s="60"/>
      <c r="G26" s="61" t="s">
        <v>275</v>
      </c>
      <c r="H26" s="62" t="s">
        <v>276</v>
      </c>
      <c r="I26" s="6"/>
      <c r="J26" s="6"/>
      <c r="K26" s="6"/>
      <c r="L26" s="5"/>
      <c r="M26" s="5"/>
    </row>
    <row r="27" spans="1:23" ht="15" customHeight="1" x14ac:dyDescent="0.25">
      <c r="A27" s="5"/>
      <c r="B27" s="6"/>
      <c r="C27" s="73">
        <v>174</v>
      </c>
      <c r="D27" s="90" t="s">
        <v>202</v>
      </c>
      <c r="E27" s="91"/>
      <c r="F27" s="92"/>
      <c r="G27" s="74">
        <v>25</v>
      </c>
      <c r="H27" s="75">
        <v>149</v>
      </c>
      <c r="I27" s="6"/>
      <c r="J27" s="6"/>
      <c r="K27" s="6"/>
      <c r="L27" s="5"/>
      <c r="M27" s="5"/>
    </row>
    <row r="28" spans="1:23" ht="15" customHeight="1" x14ac:dyDescent="0.25">
      <c r="A28" s="5"/>
      <c r="B28" s="6"/>
      <c r="C28" s="76">
        <v>195</v>
      </c>
      <c r="D28" s="90" t="s">
        <v>191</v>
      </c>
      <c r="E28" s="91"/>
      <c r="F28" s="92"/>
      <c r="G28" s="55">
        <v>62</v>
      </c>
      <c r="H28" s="77">
        <v>133</v>
      </c>
      <c r="I28" s="6"/>
      <c r="J28" s="6"/>
      <c r="K28" s="6"/>
      <c r="L28" s="5"/>
      <c r="M28" s="5"/>
    </row>
    <row r="29" spans="1:23" ht="15" customHeight="1" x14ac:dyDescent="0.25">
      <c r="A29" s="5"/>
      <c r="B29" s="6"/>
      <c r="C29" s="76">
        <v>187</v>
      </c>
      <c r="D29" s="90" t="s">
        <v>183</v>
      </c>
      <c r="E29" s="91"/>
      <c r="F29" s="92"/>
      <c r="G29" s="55">
        <v>58</v>
      </c>
      <c r="H29" s="77">
        <v>129</v>
      </c>
      <c r="I29" s="6"/>
      <c r="J29" s="6"/>
      <c r="K29" s="6"/>
      <c r="L29" s="5"/>
      <c r="M29" s="5"/>
    </row>
    <row r="30" spans="1:23" ht="15" customHeight="1" thickBot="1" x14ac:dyDescent="0.3">
      <c r="A30" s="5"/>
      <c r="B30" s="6"/>
      <c r="C30" s="78">
        <v>200</v>
      </c>
      <c r="D30" s="93" t="s">
        <v>196</v>
      </c>
      <c r="E30" s="94"/>
      <c r="F30" s="95"/>
      <c r="G30" s="79">
        <v>74</v>
      </c>
      <c r="H30" s="80">
        <v>126</v>
      </c>
      <c r="I30" s="6"/>
      <c r="J30" s="6"/>
      <c r="K30" s="6"/>
      <c r="L30" s="5"/>
      <c r="M30" s="5"/>
    </row>
    <row r="31" spans="1:23" ht="9.9499999999999993" customHeight="1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5"/>
      <c r="M31" s="5"/>
    </row>
    <row r="32" spans="1:23" ht="15" customHeight="1" x14ac:dyDescent="0.25">
      <c r="A32" s="5"/>
      <c r="B32" s="6" t="s">
        <v>300</v>
      </c>
      <c r="C32" s="5"/>
      <c r="D32" s="6"/>
      <c r="E32" s="6"/>
      <c r="F32" s="6"/>
      <c r="G32" s="6"/>
      <c r="H32" s="6"/>
      <c r="I32" s="6"/>
      <c r="J32" s="6"/>
      <c r="K32" s="6"/>
    </row>
    <row r="33" spans="1:14" ht="15" customHeight="1" x14ac:dyDescent="0.25">
      <c r="A33" s="5"/>
      <c r="B33" s="6" t="s">
        <v>295</v>
      </c>
      <c r="C33" s="5"/>
      <c r="D33" s="6"/>
      <c r="E33" s="6"/>
      <c r="F33" s="6"/>
      <c r="G33" s="6"/>
      <c r="H33" s="6"/>
      <c r="I33" s="6"/>
      <c r="J33" s="6"/>
      <c r="K33" s="6"/>
    </row>
    <row r="34" spans="1:14" ht="15" customHeight="1" x14ac:dyDescent="0.25">
      <c r="A34" s="5"/>
      <c r="B34" s="6"/>
      <c r="C34" s="27" t="s">
        <v>277</v>
      </c>
      <c r="D34" s="28">
        <v>2</v>
      </c>
      <c r="E34" s="25" t="s">
        <v>278</v>
      </c>
      <c r="F34" s="42">
        <f>IF($D$34,COUNTIF($A$2:A201,B2:B201))</f>
        <v>0</v>
      </c>
      <c r="G34" s="43"/>
      <c r="H34" s="43"/>
      <c r="I34" s="44"/>
      <c r="J34" s="6"/>
      <c r="K34" s="6"/>
      <c r="M34" s="24"/>
      <c r="N34" s="24"/>
    </row>
    <row r="35" spans="1:14" ht="15" customHeight="1" x14ac:dyDescent="0.25">
      <c r="A35" s="5"/>
      <c r="B35" s="6"/>
      <c r="C35" s="9" t="s">
        <v>287</v>
      </c>
      <c r="D35" s="6"/>
      <c r="E35" s="6"/>
      <c r="F35" s="6"/>
      <c r="G35" s="6"/>
      <c r="H35" s="6"/>
      <c r="I35" s="6"/>
      <c r="J35" s="6"/>
      <c r="K35" s="6"/>
      <c r="M35" s="24"/>
      <c r="N35" s="24"/>
    </row>
    <row r="36" spans="1:14" ht="9.9499999999999993" customHeight="1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5"/>
      <c r="M36" s="5"/>
    </row>
    <row r="37" spans="1:14" s="35" customFormat="1" x14ac:dyDescent="0.25">
      <c r="B37" s="9" t="s">
        <v>305</v>
      </c>
      <c r="C37" s="37"/>
      <c r="D37" s="9"/>
      <c r="E37" s="9"/>
      <c r="F37" s="9"/>
      <c r="G37" s="9"/>
      <c r="H37" s="9"/>
      <c r="I37" s="9"/>
      <c r="J37" s="9"/>
      <c r="K37" s="9"/>
    </row>
    <row r="38" spans="1:14" s="35" customFormat="1" x14ac:dyDescent="0.25">
      <c r="B38" s="9" t="s">
        <v>307</v>
      </c>
      <c r="C38" s="37"/>
      <c r="D38" s="9"/>
      <c r="E38" s="9"/>
      <c r="F38" s="9"/>
      <c r="G38" s="9"/>
      <c r="H38" s="9"/>
      <c r="I38" s="9"/>
      <c r="J38" s="9"/>
      <c r="K38" s="9"/>
    </row>
    <row r="39" spans="1:14" ht="9" customHeight="1" thickBot="1" x14ac:dyDescent="0.3">
      <c r="B39" s="81" t="s">
        <v>306</v>
      </c>
      <c r="C39" s="5"/>
      <c r="D39" s="6"/>
      <c r="E39" s="6"/>
      <c r="F39" s="6"/>
      <c r="G39" s="6"/>
      <c r="H39" s="6"/>
      <c r="I39" s="6"/>
      <c r="J39" s="6"/>
      <c r="K39" s="6"/>
    </row>
    <row r="40" spans="1:14" ht="15.75" customHeight="1" x14ac:dyDescent="0.25">
      <c r="B40" s="52"/>
      <c r="C40" s="106" t="s">
        <v>279</v>
      </c>
      <c r="D40" s="108" t="s">
        <v>262</v>
      </c>
      <c r="E40" s="108"/>
      <c r="F40" s="108"/>
      <c r="G40" s="99" t="s">
        <v>301</v>
      </c>
      <c r="H40" s="100"/>
      <c r="I40" s="6"/>
      <c r="J40" s="6"/>
      <c r="K40" s="6"/>
    </row>
    <row r="41" spans="1:14" ht="15.75" customHeight="1" x14ac:dyDescent="0.25">
      <c r="A41" s="5"/>
      <c r="B41" s="6"/>
      <c r="C41" s="107"/>
      <c r="D41" s="108"/>
      <c r="E41" s="108"/>
      <c r="F41" s="108"/>
      <c r="G41" s="53" t="s">
        <v>302</v>
      </c>
      <c r="H41" s="56" t="s">
        <v>303</v>
      </c>
      <c r="I41" s="6"/>
      <c r="J41" s="34"/>
      <c r="K41" s="5"/>
      <c r="L41" s="5"/>
    </row>
    <row r="42" spans="1:14" ht="15" customHeight="1" x14ac:dyDescent="0.25">
      <c r="A42" s="5"/>
      <c r="B42" s="6"/>
      <c r="C42" s="109">
        <v>39</v>
      </c>
      <c r="D42" s="102"/>
      <c r="E42" s="102" t="s">
        <v>40</v>
      </c>
      <c r="F42" s="102"/>
      <c r="G42" s="109">
        <v>8</v>
      </c>
      <c r="H42" s="117">
        <v>0.53</v>
      </c>
      <c r="I42" s="6"/>
      <c r="J42" s="6"/>
      <c r="K42" s="5"/>
      <c r="L42" s="5"/>
      <c r="M42" s="5"/>
    </row>
    <row r="43" spans="1:14" ht="15" customHeight="1" x14ac:dyDescent="0.25">
      <c r="A43" s="5"/>
      <c r="B43" s="6"/>
      <c r="C43" s="109">
        <v>31</v>
      </c>
      <c r="D43" s="102"/>
      <c r="E43" s="102" t="s">
        <v>33</v>
      </c>
      <c r="F43" s="102"/>
      <c r="G43" s="109">
        <v>5</v>
      </c>
      <c r="H43" s="117">
        <v>0.45</v>
      </c>
      <c r="I43" s="6"/>
      <c r="J43" s="6"/>
      <c r="K43" s="5"/>
      <c r="L43" s="5"/>
      <c r="M43" s="5"/>
    </row>
    <row r="44" spans="1:14" ht="15" customHeight="1" x14ac:dyDescent="0.25">
      <c r="A44" s="5"/>
      <c r="B44" s="6"/>
      <c r="C44" s="109">
        <v>97</v>
      </c>
      <c r="D44" s="102"/>
      <c r="E44" s="102" t="s">
        <v>96</v>
      </c>
      <c r="F44" s="102"/>
      <c r="G44" s="109">
        <v>19</v>
      </c>
      <c r="H44" s="117">
        <v>0.45</v>
      </c>
      <c r="I44" s="6"/>
      <c r="J44" s="6"/>
      <c r="K44" s="5"/>
      <c r="L44" s="5"/>
      <c r="M44" s="5"/>
    </row>
    <row r="45" spans="1:14" ht="15" customHeight="1" x14ac:dyDescent="0.25">
      <c r="A45" s="5"/>
      <c r="B45" s="6"/>
      <c r="C45" s="109">
        <v>1</v>
      </c>
      <c r="D45" s="102"/>
      <c r="E45" s="102" t="s">
        <v>256</v>
      </c>
      <c r="F45" s="102"/>
      <c r="G45" s="109">
        <v>65</v>
      </c>
      <c r="H45" s="117">
        <v>0.45</v>
      </c>
      <c r="J45" s="6"/>
      <c r="K45" s="5"/>
      <c r="L45" s="5"/>
      <c r="M45" s="5"/>
    </row>
    <row r="46" spans="1:14" ht="15" customHeight="1" x14ac:dyDescent="0.25">
      <c r="A46" s="5"/>
      <c r="B46" s="6"/>
      <c r="C46" s="109">
        <v>190</v>
      </c>
      <c r="D46" s="102"/>
      <c r="E46" s="102" t="s">
        <v>186</v>
      </c>
      <c r="F46" s="102"/>
      <c r="G46" s="109">
        <v>17</v>
      </c>
      <c r="H46" s="117">
        <v>0.43</v>
      </c>
      <c r="I46" s="6"/>
      <c r="J46" s="6"/>
      <c r="K46" s="5"/>
      <c r="L46" s="5"/>
      <c r="M46" s="5"/>
    </row>
    <row r="47" spans="1:14" ht="15" customHeight="1" x14ac:dyDescent="0.25">
      <c r="A47" s="5"/>
      <c r="B47" s="6"/>
      <c r="C47" s="109">
        <v>2</v>
      </c>
      <c r="D47" s="102"/>
      <c r="E47" s="102" t="s">
        <v>254</v>
      </c>
      <c r="F47" s="102"/>
      <c r="G47" s="109">
        <v>32</v>
      </c>
      <c r="H47" s="117">
        <v>0.42</v>
      </c>
      <c r="I47" s="6"/>
      <c r="J47" s="6"/>
      <c r="K47" s="5"/>
      <c r="L47" s="5"/>
      <c r="M47" s="5"/>
    </row>
    <row r="48" spans="1:14" ht="9.9499999999999993" customHeight="1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5"/>
      <c r="M48" s="5"/>
    </row>
    <row r="49" spans="1:13" s="24" customFormat="1" ht="15" customHeight="1" x14ac:dyDescent="0.25">
      <c r="A49" s="6"/>
      <c r="B49" s="6" t="s">
        <v>285</v>
      </c>
      <c r="C49" s="26"/>
      <c r="D49" s="38"/>
      <c r="E49" s="39"/>
      <c r="F49" s="6"/>
      <c r="G49" s="40"/>
      <c r="H49" s="41"/>
      <c r="I49" s="6"/>
      <c r="J49" s="6"/>
      <c r="K49" s="6"/>
      <c r="L49" s="6"/>
      <c r="M49" s="6"/>
    </row>
    <row r="50" spans="1:13" ht="20.25" customHeight="1" thickBot="1" x14ac:dyDescent="0.3">
      <c r="B50" s="51" t="s">
        <v>286</v>
      </c>
    </row>
    <row r="51" spans="1:13" ht="30" customHeight="1" x14ac:dyDescent="0.25">
      <c r="A51" s="5"/>
      <c r="B51" s="6"/>
      <c r="C51" s="57" t="s">
        <v>279</v>
      </c>
      <c r="D51" s="96" t="s">
        <v>262</v>
      </c>
      <c r="E51" s="97"/>
      <c r="F51" s="98"/>
      <c r="G51" s="10" t="s">
        <v>3</v>
      </c>
      <c r="H51" s="121" t="s">
        <v>5</v>
      </c>
      <c r="I51" s="63" t="s">
        <v>280</v>
      </c>
      <c r="J51" s="6"/>
      <c r="K51" s="5"/>
      <c r="L51" s="5"/>
    </row>
    <row r="52" spans="1:13" ht="15" customHeight="1" x14ac:dyDescent="0.25">
      <c r="A52" s="5"/>
      <c r="B52" s="6"/>
      <c r="C52" s="109">
        <v>70</v>
      </c>
      <c r="D52" s="116"/>
      <c r="E52" s="116" t="s">
        <v>69</v>
      </c>
      <c r="F52" s="120"/>
      <c r="G52" s="122">
        <v>91.7</v>
      </c>
      <c r="H52" s="103">
        <v>39.799999999999997</v>
      </c>
      <c r="I52" s="118">
        <v>51.9</v>
      </c>
      <c r="J52" s="6"/>
      <c r="K52" s="5"/>
      <c r="L52" s="5"/>
      <c r="M52" s="5"/>
    </row>
    <row r="53" spans="1:13" ht="15" customHeight="1" x14ac:dyDescent="0.25">
      <c r="A53" s="5"/>
      <c r="B53" s="6"/>
      <c r="C53" s="109">
        <v>190</v>
      </c>
      <c r="D53" s="12"/>
      <c r="E53" s="12" t="s">
        <v>186</v>
      </c>
      <c r="F53" s="12"/>
      <c r="G53" s="103">
        <v>30</v>
      </c>
      <c r="H53" s="123">
        <v>70.2</v>
      </c>
      <c r="I53" s="118">
        <v>40.200000000000003</v>
      </c>
      <c r="J53" s="6"/>
      <c r="K53" s="5"/>
      <c r="L53" s="5"/>
      <c r="M53" s="5"/>
    </row>
    <row r="54" spans="1:13" ht="15" customHeight="1" x14ac:dyDescent="0.25">
      <c r="A54" s="5"/>
      <c r="B54" s="6"/>
      <c r="C54" s="109">
        <v>100</v>
      </c>
      <c r="D54" s="116"/>
      <c r="E54" s="102" t="s">
        <v>99</v>
      </c>
      <c r="F54" s="120"/>
      <c r="G54" s="103">
        <v>68.400000000000006</v>
      </c>
      <c r="H54" s="123">
        <v>33.5</v>
      </c>
      <c r="I54" s="118">
        <v>34.9</v>
      </c>
      <c r="J54" s="6"/>
      <c r="K54" s="5"/>
      <c r="L54" s="5"/>
      <c r="M54" s="5"/>
    </row>
    <row r="55" spans="1:13" ht="15" customHeight="1" x14ac:dyDescent="0.25">
      <c r="A55" s="5"/>
      <c r="B55" s="6"/>
      <c r="C55" s="109">
        <v>31</v>
      </c>
      <c r="D55" s="102"/>
      <c r="E55" s="102" t="s">
        <v>33</v>
      </c>
      <c r="F55" s="120"/>
      <c r="G55" s="103">
        <v>50.5</v>
      </c>
      <c r="H55" s="123">
        <v>82.1</v>
      </c>
      <c r="I55" s="118">
        <v>31.6</v>
      </c>
      <c r="J55" s="6"/>
      <c r="K55" s="5"/>
      <c r="L55" s="5"/>
      <c r="M55" s="5"/>
    </row>
    <row r="56" spans="1:13" ht="15" customHeight="1" x14ac:dyDescent="0.25">
      <c r="A56" s="5"/>
      <c r="B56" s="6"/>
      <c r="C56" s="109">
        <v>183</v>
      </c>
      <c r="D56" s="116"/>
      <c r="E56" s="102" t="s">
        <v>179</v>
      </c>
      <c r="F56" s="120"/>
      <c r="G56" s="103">
        <v>39.700000000000003</v>
      </c>
      <c r="H56" s="103">
        <v>70</v>
      </c>
      <c r="I56" s="118">
        <v>30.3</v>
      </c>
      <c r="J56" s="6"/>
      <c r="K56" s="5"/>
      <c r="L56" s="5"/>
      <c r="M56" s="5"/>
    </row>
    <row r="57" spans="1:13" x14ac:dyDescent="0.25">
      <c r="C57" s="109">
        <v>51</v>
      </c>
      <c r="D57" s="116"/>
      <c r="E57" s="102" t="s">
        <v>50</v>
      </c>
      <c r="F57" s="120"/>
      <c r="G57" s="103">
        <v>42.1</v>
      </c>
      <c r="H57" s="103">
        <v>70.900000000000006</v>
      </c>
      <c r="I57" s="118">
        <v>28.8</v>
      </c>
    </row>
    <row r="58" spans="1:13" ht="15.75" thickBot="1" x14ac:dyDescent="0.3">
      <c r="C58" s="109">
        <v>151</v>
      </c>
      <c r="D58" s="116"/>
      <c r="E58" s="102" t="s">
        <v>149</v>
      </c>
      <c r="F58" s="120"/>
      <c r="G58" s="103">
        <v>48.7</v>
      </c>
      <c r="H58" s="103">
        <v>77.5</v>
      </c>
      <c r="I58" s="119">
        <v>28.8</v>
      </c>
    </row>
    <row r="59" spans="1:13" ht="9.9499999999999993" customHeight="1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5"/>
      <c r="M59" s="5"/>
    </row>
    <row r="60" spans="1:13" s="35" customFormat="1" x14ac:dyDescent="0.25">
      <c r="B60" s="9" t="s">
        <v>289</v>
      </c>
      <c r="D60" s="36"/>
      <c r="E60" s="36"/>
      <c r="F60" s="36"/>
      <c r="K60" s="36"/>
      <c r="L60" s="36"/>
      <c r="M60" s="36"/>
    </row>
    <row r="61" spans="1:13" x14ac:dyDescent="0.25">
      <c r="B61" t="s">
        <v>297</v>
      </c>
      <c r="D61" s="24"/>
      <c r="E61" s="24"/>
      <c r="F61" s="24"/>
      <c r="K61" s="24"/>
      <c r="L61" s="24"/>
      <c r="M61" s="24"/>
    </row>
  </sheetData>
  <mergeCells count="8">
    <mergeCell ref="C40:C41"/>
    <mergeCell ref="D40:F41"/>
    <mergeCell ref="G40:H40"/>
    <mergeCell ref="D27:F27"/>
    <mergeCell ref="D28:F28"/>
    <mergeCell ref="D29:F29"/>
    <mergeCell ref="D30:F30"/>
    <mergeCell ref="D51:F51"/>
  </mergeCells>
  <pageMargins left="0.31496062992125984" right="0.31496062992125984" top="0.35433070866141736" bottom="0.35433070866141736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1"/>
  <sheetViews>
    <sheetView zoomScale="91" zoomScaleNormal="91" workbookViewId="0">
      <pane xSplit="4" ySplit="1" topLeftCell="E182" activePane="bottomRight" state="frozen"/>
      <selection pane="topRight" activeCell="E1" sqref="E1"/>
      <selection pane="bottomLeft" activeCell="A2" sqref="A2"/>
      <selection pane="bottomRight" activeCell="F209" sqref="F209"/>
    </sheetView>
  </sheetViews>
  <sheetFormatPr defaultColWidth="9.140625" defaultRowHeight="15" x14ac:dyDescent="0.25"/>
  <cols>
    <col min="1" max="1" width="5.42578125" style="12" customWidth="1"/>
    <col min="2" max="2" width="30.140625" style="5" customWidth="1"/>
    <col min="3" max="3" width="9.7109375" style="5" customWidth="1"/>
    <col min="4" max="4" width="6.85546875" style="11" customWidth="1"/>
    <col min="5" max="5" width="8.42578125" style="12" customWidth="1"/>
    <col min="6" max="6" width="8.140625" style="12" customWidth="1"/>
    <col min="7" max="7" width="9.140625" style="12" customWidth="1"/>
    <col min="8" max="8" width="8.7109375" style="12"/>
    <col min="9" max="9" width="8.7109375" style="8" customWidth="1"/>
    <col min="10" max="10" width="8" style="8" customWidth="1"/>
    <col min="11" max="11" width="9" style="8" customWidth="1"/>
    <col min="12" max="12" width="7.85546875" style="8" customWidth="1"/>
    <col min="13" max="14" width="9.140625" style="5"/>
    <col min="15" max="15" width="8.7109375" style="8" customWidth="1"/>
    <col min="16" max="16" width="9" style="8" customWidth="1"/>
    <col min="18" max="18" width="9.140625" style="105"/>
    <col min="20" max="20" width="9.140625" style="5"/>
    <col min="21" max="21" width="8.140625" style="12" customWidth="1"/>
    <col min="22" max="22" width="9.140625" style="12"/>
    <col min="23" max="24" width="9.140625" style="5"/>
    <col min="25" max="25" width="5.42578125" style="12" customWidth="1"/>
    <col min="26" max="26" width="8.42578125" style="12" customWidth="1"/>
    <col min="27" max="16384" width="9.140625" style="5"/>
  </cols>
  <sheetData>
    <row r="1" spans="1:28" s="15" customFormat="1" ht="46.5" customHeight="1" x14ac:dyDescent="0.25">
      <c r="A1" s="46" t="s">
        <v>197</v>
      </c>
      <c r="B1" s="46" t="s">
        <v>260</v>
      </c>
      <c r="C1" s="46" t="s">
        <v>259</v>
      </c>
      <c r="D1" s="47" t="s">
        <v>255</v>
      </c>
      <c r="E1" s="46" t="s">
        <v>8</v>
      </c>
      <c r="F1" s="46" t="s">
        <v>208</v>
      </c>
      <c r="G1" s="46" t="s">
        <v>6</v>
      </c>
      <c r="H1" s="46" t="s">
        <v>2</v>
      </c>
      <c r="I1" s="46" t="s">
        <v>3</v>
      </c>
      <c r="J1" s="46" t="s">
        <v>4</v>
      </c>
      <c r="K1" s="46" t="s">
        <v>5</v>
      </c>
      <c r="L1" s="46" t="s">
        <v>1</v>
      </c>
      <c r="N1" s="15" t="s">
        <v>314</v>
      </c>
      <c r="O1" s="46" t="s">
        <v>3</v>
      </c>
      <c r="P1" s="46" t="s">
        <v>5</v>
      </c>
      <c r="R1" s="104"/>
      <c r="U1" s="46" t="s">
        <v>208</v>
      </c>
      <c r="V1" s="46" t="s">
        <v>2</v>
      </c>
      <c r="Y1" s="46" t="s">
        <v>197</v>
      </c>
      <c r="Z1" s="46" t="s">
        <v>8</v>
      </c>
      <c r="AB1" s="5" t="str">
        <f>IF(Y1:Y200&gt;Z1:Z200, Y1:Y200-Z1:Z200, "nera ats")</f>
        <v>nera ats</v>
      </c>
    </row>
    <row r="2" spans="1:28" x14ac:dyDescent="0.25">
      <c r="A2" s="16">
        <v>70</v>
      </c>
      <c r="B2" s="5" t="s">
        <v>69</v>
      </c>
      <c r="C2" s="5" t="s">
        <v>204</v>
      </c>
      <c r="D2" s="101">
        <v>33.049999999999997</v>
      </c>
      <c r="E2" s="18">
        <v>438</v>
      </c>
      <c r="F2" s="12">
        <v>10</v>
      </c>
      <c r="G2" s="12">
        <v>0</v>
      </c>
      <c r="H2" s="29">
        <v>0</v>
      </c>
      <c r="I2" s="110">
        <v>91.7</v>
      </c>
      <c r="J2" s="111">
        <v>9</v>
      </c>
      <c r="K2" s="8">
        <v>39.799999999999997</v>
      </c>
      <c r="L2" s="114">
        <v>81</v>
      </c>
      <c r="N2" s="115">
        <f>SUM(O2-P2)</f>
        <v>51.900000000000006</v>
      </c>
      <c r="O2" s="110">
        <v>91.7</v>
      </c>
      <c r="P2" s="8">
        <v>39.799999999999997</v>
      </c>
      <c r="R2" s="105">
        <f>SUM(V2*100%/U2)</f>
        <v>0</v>
      </c>
      <c r="U2" s="12">
        <v>10</v>
      </c>
      <c r="V2" s="29">
        <v>0</v>
      </c>
      <c r="Y2" s="16">
        <v>1</v>
      </c>
      <c r="Z2" s="18">
        <v>1</v>
      </c>
      <c r="AB2" s="5" t="str">
        <f>IF(Y2:Y201&gt;Z2:Z201, Y2:Y201-Z2:Z201, "nera ats")</f>
        <v>nera ats</v>
      </c>
    </row>
    <row r="3" spans="1:28" x14ac:dyDescent="0.25">
      <c r="A3" s="16">
        <v>100</v>
      </c>
      <c r="B3" s="5" t="s">
        <v>99</v>
      </c>
      <c r="C3" s="5" t="s">
        <v>236</v>
      </c>
      <c r="D3" s="101">
        <v>30.75</v>
      </c>
      <c r="E3" s="18">
        <v>391</v>
      </c>
      <c r="F3" s="12">
        <v>46</v>
      </c>
      <c r="G3" s="12">
        <v>9</v>
      </c>
      <c r="H3" s="29">
        <v>0</v>
      </c>
      <c r="I3" s="8">
        <v>68.400000000000006</v>
      </c>
      <c r="J3" s="8">
        <v>29.9</v>
      </c>
      <c r="K3" s="111">
        <v>33.5</v>
      </c>
      <c r="L3" s="31">
        <v>45.4</v>
      </c>
      <c r="N3" s="115">
        <f>SUM(O3-P3)</f>
        <v>34.900000000000006</v>
      </c>
      <c r="O3" s="8">
        <v>68.400000000000006</v>
      </c>
      <c r="P3" s="111">
        <v>33.5</v>
      </c>
      <c r="R3" s="105">
        <f>SUM(V3*100%/U3)</f>
        <v>0</v>
      </c>
      <c r="U3" s="12">
        <v>46</v>
      </c>
      <c r="V3" s="29">
        <v>0</v>
      </c>
      <c r="Y3" s="16">
        <v>2</v>
      </c>
      <c r="Z3" s="18">
        <v>2</v>
      </c>
      <c r="AB3" s="5" t="str">
        <f>IF(Y3:Y202&gt;Z3:Z202, Y3:Y202-Z3:Z202, "nera ats")</f>
        <v>nera ats</v>
      </c>
    </row>
    <row r="4" spans="1:28" x14ac:dyDescent="0.25">
      <c r="A4" s="16">
        <v>135</v>
      </c>
      <c r="B4" s="5" t="s">
        <v>133</v>
      </c>
      <c r="C4" s="5" t="s">
        <v>212</v>
      </c>
      <c r="D4" s="101">
        <v>27.81</v>
      </c>
      <c r="E4" s="18">
        <v>89</v>
      </c>
      <c r="F4" s="12">
        <v>18</v>
      </c>
      <c r="G4" s="12">
        <v>3</v>
      </c>
      <c r="H4" s="29">
        <v>0</v>
      </c>
      <c r="I4" s="8">
        <v>47.6</v>
      </c>
      <c r="J4" s="8">
        <v>61.5</v>
      </c>
      <c r="K4" s="111">
        <v>20.7</v>
      </c>
      <c r="L4" s="31">
        <v>34.700000000000003</v>
      </c>
      <c r="N4" s="115">
        <f>SUM(O4-P4)</f>
        <v>26.900000000000002</v>
      </c>
      <c r="O4" s="8">
        <v>47.6</v>
      </c>
      <c r="P4" s="111">
        <v>20.7</v>
      </c>
      <c r="R4" s="105">
        <f>SUM(V4*100%/U4)</f>
        <v>0</v>
      </c>
      <c r="U4" s="12">
        <v>18</v>
      </c>
      <c r="V4" s="29">
        <v>0</v>
      </c>
      <c r="Y4" s="16">
        <v>3</v>
      </c>
      <c r="Z4" s="18">
        <v>3</v>
      </c>
      <c r="AB4" s="5" t="str">
        <f>IF(Y4:Y203&gt;Z4:Z203, Y4:Y203-Z4:Z203, "nera ats")</f>
        <v>nera ats</v>
      </c>
    </row>
    <row r="5" spans="1:28" x14ac:dyDescent="0.25">
      <c r="A5" s="16">
        <v>177</v>
      </c>
      <c r="B5" s="5" t="s">
        <v>173</v>
      </c>
      <c r="C5" s="5" t="s">
        <v>234</v>
      </c>
      <c r="D5" s="101">
        <v>25.86</v>
      </c>
      <c r="E5" s="18">
        <v>449</v>
      </c>
      <c r="F5" s="12">
        <v>26</v>
      </c>
      <c r="G5" s="12">
        <v>6</v>
      </c>
      <c r="H5" s="29" t="s">
        <v>0</v>
      </c>
      <c r="I5" s="8">
        <v>57.4</v>
      </c>
      <c r="J5" s="8">
        <v>31.8</v>
      </c>
      <c r="K5" s="111">
        <v>32.1</v>
      </c>
      <c r="L5" s="31">
        <v>35.6</v>
      </c>
      <c r="N5" s="115">
        <f>SUM(O5-P5)</f>
        <v>25.299999999999997</v>
      </c>
      <c r="O5" s="8">
        <v>57.4</v>
      </c>
      <c r="P5" s="111">
        <v>32.1</v>
      </c>
      <c r="R5" s="105" t="e">
        <f>SUM(V5*100%/U5)</f>
        <v>#VALUE!</v>
      </c>
      <c r="U5" s="12">
        <v>26</v>
      </c>
      <c r="V5" s="29" t="s">
        <v>0</v>
      </c>
      <c r="Y5" s="16">
        <v>4</v>
      </c>
      <c r="Z5" s="18">
        <v>4</v>
      </c>
      <c r="AB5" s="5" t="str">
        <f>IF(Y5:Y204&gt;Z5:Z204, Y5:Y204-Z5:Z204, "nera ats")</f>
        <v>nera ats</v>
      </c>
    </row>
    <row r="6" spans="1:28" x14ac:dyDescent="0.25">
      <c r="A6" s="16">
        <v>152</v>
      </c>
      <c r="B6" s="5" t="s">
        <v>150</v>
      </c>
      <c r="C6" s="5" t="s">
        <v>237</v>
      </c>
      <c r="D6" s="101">
        <v>26.98</v>
      </c>
      <c r="E6" s="18">
        <v>354</v>
      </c>
      <c r="F6" s="12">
        <v>25</v>
      </c>
      <c r="G6" s="12">
        <v>3</v>
      </c>
      <c r="H6" s="29" t="s">
        <v>0</v>
      </c>
      <c r="I6" s="8">
        <v>78.3</v>
      </c>
      <c r="J6" s="8">
        <v>30.3</v>
      </c>
      <c r="K6" s="8">
        <v>53.4</v>
      </c>
      <c r="L6" s="31">
        <v>28.2</v>
      </c>
      <c r="N6" s="115">
        <f>SUM(O6-P6)</f>
        <v>24.9</v>
      </c>
      <c r="O6" s="8">
        <v>78.3</v>
      </c>
      <c r="P6" s="8">
        <v>53.4</v>
      </c>
      <c r="R6" s="105" t="e">
        <f>SUM(V6*100%/U6)</f>
        <v>#VALUE!</v>
      </c>
      <c r="U6" s="12">
        <v>25</v>
      </c>
      <c r="V6" s="29" t="s">
        <v>0</v>
      </c>
      <c r="Y6" s="16">
        <v>5</v>
      </c>
      <c r="Z6" s="18">
        <v>12</v>
      </c>
      <c r="AB6" s="5" t="str">
        <f>IF(Y6:Y205&gt;Z6:Z205, Y6:Y205-Z6:Z205, "nera ats")</f>
        <v>nera ats</v>
      </c>
    </row>
    <row r="7" spans="1:28" x14ac:dyDescent="0.25">
      <c r="A7" s="16">
        <v>142</v>
      </c>
      <c r="B7" s="5" t="s">
        <v>140</v>
      </c>
      <c r="C7" s="5" t="s">
        <v>221</v>
      </c>
      <c r="D7" s="101">
        <v>27.48</v>
      </c>
      <c r="E7" s="18">
        <v>243</v>
      </c>
      <c r="F7" s="12">
        <v>93</v>
      </c>
      <c r="G7" s="12">
        <v>15</v>
      </c>
      <c r="H7" s="29" t="s">
        <v>0</v>
      </c>
      <c r="I7" s="8">
        <v>61.4</v>
      </c>
      <c r="J7" s="8">
        <v>44</v>
      </c>
      <c r="K7" s="8">
        <v>36.6</v>
      </c>
      <c r="L7" s="31">
        <v>34</v>
      </c>
      <c r="N7" s="115">
        <f>SUM(O7-P7)</f>
        <v>24.799999999999997</v>
      </c>
      <c r="O7" s="8">
        <v>61.4</v>
      </c>
      <c r="P7" s="8">
        <v>36.6</v>
      </c>
      <c r="R7" s="105" t="e">
        <f>SUM(V7*100%/U7)</f>
        <v>#VALUE!</v>
      </c>
      <c r="U7" s="12">
        <v>93</v>
      </c>
      <c r="V7" s="29" t="s">
        <v>0</v>
      </c>
      <c r="Y7" s="16">
        <v>6</v>
      </c>
      <c r="Z7" s="18">
        <v>5</v>
      </c>
      <c r="AB7" s="5">
        <f>IF(Y7:Y206&gt;Z7:Z206, Y7:Y206-Z7:Z206, "nera ats")</f>
        <v>1</v>
      </c>
    </row>
    <row r="8" spans="1:28" x14ac:dyDescent="0.25">
      <c r="A8" s="16">
        <v>141</v>
      </c>
      <c r="B8" s="5" t="s">
        <v>139</v>
      </c>
      <c r="C8" s="5" t="s">
        <v>245</v>
      </c>
      <c r="D8" s="101">
        <v>27.48</v>
      </c>
      <c r="E8" s="18">
        <v>198</v>
      </c>
      <c r="F8" s="12">
        <v>146</v>
      </c>
      <c r="G8" s="12">
        <v>29</v>
      </c>
      <c r="H8" s="29">
        <v>9</v>
      </c>
      <c r="I8" s="8">
        <v>60.8</v>
      </c>
      <c r="J8" s="8">
        <v>32.1</v>
      </c>
      <c r="K8" s="8">
        <v>37.5</v>
      </c>
      <c r="L8" s="31">
        <v>39.5</v>
      </c>
      <c r="N8" s="115">
        <f>SUM(O8-P8)</f>
        <v>23.299999999999997</v>
      </c>
      <c r="O8" s="8">
        <v>60.8</v>
      </c>
      <c r="P8" s="8">
        <v>37.5</v>
      </c>
      <c r="R8" s="105">
        <f>SUM(V8*100%/U8)</f>
        <v>6.1643835616438353E-2</v>
      </c>
      <c r="U8" s="12">
        <v>146</v>
      </c>
      <c r="V8" s="29">
        <v>9</v>
      </c>
      <c r="Y8" s="16">
        <v>7</v>
      </c>
      <c r="Z8" s="18">
        <v>7</v>
      </c>
      <c r="AB8" s="5" t="str">
        <f>IF(Y8:Y207&gt;Z8:Z207, Y8:Y207-Z8:Z207, "nera ats")</f>
        <v>nera ats</v>
      </c>
    </row>
    <row r="9" spans="1:28" x14ac:dyDescent="0.25">
      <c r="A9" s="16">
        <v>186</v>
      </c>
      <c r="B9" s="5" t="s">
        <v>182</v>
      </c>
      <c r="C9" s="5" t="s">
        <v>252</v>
      </c>
      <c r="D9" s="101">
        <v>25.23</v>
      </c>
      <c r="E9" s="18">
        <v>132</v>
      </c>
      <c r="F9" s="12">
        <v>97</v>
      </c>
      <c r="G9" s="12">
        <v>15</v>
      </c>
      <c r="H9" s="29">
        <v>3</v>
      </c>
      <c r="I9" s="8">
        <v>58.5</v>
      </c>
      <c r="J9" s="8">
        <v>34.1</v>
      </c>
      <c r="K9" s="8">
        <v>35.6</v>
      </c>
      <c r="L9" s="31">
        <v>30.2</v>
      </c>
      <c r="N9" s="115">
        <f>SUM(O9-P9)</f>
        <v>22.9</v>
      </c>
      <c r="O9" s="8">
        <v>58.5</v>
      </c>
      <c r="P9" s="8">
        <v>35.6</v>
      </c>
      <c r="R9" s="105">
        <f>SUM(V9*100%/U9)</f>
        <v>3.0927835051546393E-2</v>
      </c>
      <c r="U9" s="12">
        <v>97</v>
      </c>
      <c r="V9" s="29">
        <v>3</v>
      </c>
      <c r="Y9" s="16">
        <v>8</v>
      </c>
      <c r="Z9" s="18">
        <v>6</v>
      </c>
      <c r="AB9" s="5">
        <f>IF(Y9:Y208&gt;Z9:Z208, Y9:Y208-Z9:Z208, "nera ats")</f>
        <v>2</v>
      </c>
    </row>
    <row r="10" spans="1:28" x14ac:dyDescent="0.25">
      <c r="A10" s="16">
        <v>92</v>
      </c>
      <c r="B10" s="5" t="s">
        <v>91</v>
      </c>
      <c r="C10" s="5" t="s">
        <v>211</v>
      </c>
      <c r="D10" s="101">
        <v>31.29</v>
      </c>
      <c r="E10" s="18">
        <v>266</v>
      </c>
      <c r="F10" s="12">
        <v>30</v>
      </c>
      <c r="G10" s="12">
        <v>4</v>
      </c>
      <c r="H10" s="29">
        <v>3</v>
      </c>
      <c r="I10" s="8">
        <v>62.8</v>
      </c>
      <c r="J10" s="8">
        <v>54.4</v>
      </c>
      <c r="K10" s="8">
        <v>40.9</v>
      </c>
      <c r="L10" s="31">
        <v>37.700000000000003</v>
      </c>
      <c r="N10" s="115">
        <f>SUM(O10-P10)</f>
        <v>21.9</v>
      </c>
      <c r="O10" s="8">
        <v>62.8</v>
      </c>
      <c r="P10" s="8">
        <v>40.9</v>
      </c>
      <c r="R10" s="105">
        <f>SUM(V10*100%/U10)</f>
        <v>0.1</v>
      </c>
      <c r="U10" s="12">
        <v>30</v>
      </c>
      <c r="V10" s="29">
        <v>3</v>
      </c>
      <c r="Y10" s="16">
        <v>9</v>
      </c>
      <c r="Z10" s="18">
        <v>18</v>
      </c>
      <c r="AB10" s="5" t="str">
        <f>IF(Y10:Y209&gt;Z10:Z209, Y10:Y209-Z10:Z209, "nera ats")</f>
        <v>nera ats</v>
      </c>
    </row>
    <row r="11" spans="1:28" x14ac:dyDescent="0.25">
      <c r="A11" s="16">
        <v>132</v>
      </c>
      <c r="B11" s="5" t="s">
        <v>130</v>
      </c>
      <c r="C11" s="5" t="s">
        <v>239</v>
      </c>
      <c r="D11" s="101">
        <v>28.02</v>
      </c>
      <c r="E11" s="18">
        <v>466</v>
      </c>
      <c r="F11" s="12">
        <v>11</v>
      </c>
      <c r="G11" s="12">
        <v>2</v>
      </c>
      <c r="H11" s="29">
        <v>1</v>
      </c>
      <c r="I11" s="8">
        <v>57.8</v>
      </c>
      <c r="J11" s="8">
        <v>19.2</v>
      </c>
      <c r="K11" s="8">
        <v>36.5</v>
      </c>
      <c r="L11" s="31">
        <v>56.6</v>
      </c>
      <c r="N11" s="115">
        <f>SUM(O11-P11)</f>
        <v>21.299999999999997</v>
      </c>
      <c r="O11" s="8">
        <v>57.8</v>
      </c>
      <c r="P11" s="8">
        <v>36.5</v>
      </c>
      <c r="R11" s="105">
        <f>SUM(V11*100%/U11)</f>
        <v>9.0909090909090912E-2</v>
      </c>
      <c r="U11" s="12">
        <v>11</v>
      </c>
      <c r="V11" s="29">
        <v>1</v>
      </c>
      <c r="Y11" s="16">
        <v>10</v>
      </c>
      <c r="Z11" s="18">
        <v>16</v>
      </c>
      <c r="AB11" s="5" t="str">
        <f>IF(Y11:Y210&gt;Z11:Z210, Y11:Y210-Z11:Z210, "nera ats")</f>
        <v>nera ats</v>
      </c>
    </row>
    <row r="12" spans="1:28" x14ac:dyDescent="0.25">
      <c r="A12" s="16">
        <v>56</v>
      </c>
      <c r="B12" s="5" t="s">
        <v>55</v>
      </c>
      <c r="C12" s="5" t="s">
        <v>215</v>
      </c>
      <c r="D12" s="101">
        <v>35.32</v>
      </c>
      <c r="E12" s="18">
        <v>41</v>
      </c>
      <c r="F12" s="12">
        <v>52</v>
      </c>
      <c r="G12" s="12">
        <v>11</v>
      </c>
      <c r="H12" s="29" t="s">
        <v>0</v>
      </c>
      <c r="I12" s="8">
        <v>69.8</v>
      </c>
      <c r="J12" s="8">
        <v>45.5</v>
      </c>
      <c r="K12" s="8">
        <v>48.9</v>
      </c>
      <c r="L12" s="31">
        <v>47.3</v>
      </c>
      <c r="N12" s="115">
        <f>SUM(O12-P12)</f>
        <v>20.9</v>
      </c>
      <c r="O12" s="8">
        <v>69.8</v>
      </c>
      <c r="P12" s="8">
        <v>48.9</v>
      </c>
      <c r="R12" s="105" t="e">
        <f>SUM(V12*100%/U12)</f>
        <v>#VALUE!</v>
      </c>
      <c r="U12" s="12">
        <v>52</v>
      </c>
      <c r="V12" s="29" t="s">
        <v>0</v>
      </c>
      <c r="Y12" s="16">
        <v>11</v>
      </c>
      <c r="Z12" s="18">
        <v>35</v>
      </c>
      <c r="AB12" s="5" t="str">
        <f>IF(Y12:Y211&gt;Z12:Z211, Y12:Y211-Z12:Z211, "nera ats")</f>
        <v>nera ats</v>
      </c>
    </row>
    <row r="13" spans="1:28" x14ac:dyDescent="0.25">
      <c r="A13" s="16">
        <v>192</v>
      </c>
      <c r="B13" s="5" t="s">
        <v>188</v>
      </c>
      <c r="C13" s="5" t="s">
        <v>231</v>
      </c>
      <c r="D13" s="101">
        <v>25.03</v>
      </c>
      <c r="E13" s="18">
        <v>221</v>
      </c>
      <c r="F13" s="12">
        <v>84</v>
      </c>
      <c r="G13" s="12">
        <v>14</v>
      </c>
      <c r="H13" s="29">
        <v>6</v>
      </c>
      <c r="I13" s="8">
        <v>53.3</v>
      </c>
      <c r="J13" s="8">
        <v>29.1</v>
      </c>
      <c r="K13" s="8">
        <v>36</v>
      </c>
      <c r="L13" s="31">
        <v>35.200000000000003</v>
      </c>
      <c r="N13" s="115">
        <f>SUM(O13-P13)</f>
        <v>17.299999999999997</v>
      </c>
      <c r="O13" s="8">
        <v>53.3</v>
      </c>
      <c r="P13" s="8">
        <v>36</v>
      </c>
      <c r="R13" s="105">
        <f>SUM(V13*100%/U13)</f>
        <v>7.1428571428571425E-2</v>
      </c>
      <c r="U13" s="12">
        <v>84</v>
      </c>
      <c r="V13" s="29">
        <v>6</v>
      </c>
      <c r="Y13" s="16">
        <v>12</v>
      </c>
      <c r="Z13" s="18">
        <v>130</v>
      </c>
      <c r="AB13" s="5" t="str">
        <f>IF(Y13:Y212&gt;Z13:Z212, Y13:Y212-Z13:Z212, "nera ats")</f>
        <v>nera ats</v>
      </c>
    </row>
    <row r="14" spans="1:28" x14ac:dyDescent="0.25">
      <c r="A14" s="16">
        <v>87</v>
      </c>
      <c r="B14" s="5" t="s">
        <v>86</v>
      </c>
      <c r="C14" s="5" t="s">
        <v>233</v>
      </c>
      <c r="D14" s="101">
        <v>32.04</v>
      </c>
      <c r="E14" s="18">
        <v>286</v>
      </c>
      <c r="F14" s="12">
        <v>36</v>
      </c>
      <c r="G14" s="12">
        <v>9</v>
      </c>
      <c r="H14" s="29">
        <v>0</v>
      </c>
      <c r="I14" s="8">
        <v>51.1</v>
      </c>
      <c r="J14" s="8">
        <v>42.7</v>
      </c>
      <c r="K14" s="111">
        <v>34.9</v>
      </c>
      <c r="L14" s="31">
        <v>67.2</v>
      </c>
      <c r="N14" s="115">
        <f>SUM(O14-P14)</f>
        <v>16.200000000000003</v>
      </c>
      <c r="O14" s="8">
        <v>51.1</v>
      </c>
      <c r="P14" s="111">
        <v>34.9</v>
      </c>
      <c r="R14" s="105">
        <f>SUM(V14*100%/U14)</f>
        <v>0</v>
      </c>
      <c r="U14" s="12">
        <v>36</v>
      </c>
      <c r="V14" s="29">
        <v>0</v>
      </c>
      <c r="Y14" s="16">
        <v>13</v>
      </c>
      <c r="Z14" s="18">
        <v>8</v>
      </c>
      <c r="AB14" s="5">
        <f>IF(Y14:Y213&gt;Z14:Z213, Y14:Y213-Z14:Z213, "nera ats")</f>
        <v>5</v>
      </c>
    </row>
    <row r="15" spans="1:28" x14ac:dyDescent="0.25">
      <c r="A15" s="16">
        <v>59</v>
      </c>
      <c r="B15" s="5" t="s">
        <v>58</v>
      </c>
      <c r="C15" s="5" t="s">
        <v>225</v>
      </c>
      <c r="D15" s="101">
        <v>34.880000000000003</v>
      </c>
      <c r="E15" s="18">
        <v>77</v>
      </c>
      <c r="F15" s="12">
        <v>120</v>
      </c>
      <c r="G15" s="12">
        <v>31</v>
      </c>
      <c r="H15" s="29">
        <v>6</v>
      </c>
      <c r="I15" s="8">
        <v>64.400000000000006</v>
      </c>
      <c r="J15" s="8">
        <v>46.3</v>
      </c>
      <c r="K15" s="8">
        <v>48.4</v>
      </c>
      <c r="L15" s="31">
        <v>44</v>
      </c>
      <c r="N15" s="115">
        <f>SUM(O15-P15)</f>
        <v>16.000000000000007</v>
      </c>
      <c r="O15" s="8">
        <v>64.400000000000006</v>
      </c>
      <c r="P15" s="8">
        <v>48.4</v>
      </c>
      <c r="R15" s="105">
        <f>SUM(V15*100%/U15)</f>
        <v>0.05</v>
      </c>
      <c r="U15" s="12">
        <v>120</v>
      </c>
      <c r="V15" s="29">
        <v>6</v>
      </c>
      <c r="Y15" s="16">
        <v>14</v>
      </c>
      <c r="Z15" s="18">
        <v>19</v>
      </c>
      <c r="AB15" s="5" t="str">
        <f>IF(Y15:Y214&gt;Z15:Z214, Y15:Y214-Z15:Z214, "nera ats")</f>
        <v>nera ats</v>
      </c>
    </row>
    <row r="16" spans="1:28" x14ac:dyDescent="0.25">
      <c r="A16" s="16">
        <v>188</v>
      </c>
      <c r="B16" s="5" t="s">
        <v>184</v>
      </c>
      <c r="C16" s="5" t="s">
        <v>222</v>
      </c>
      <c r="D16" s="101">
        <v>25.2</v>
      </c>
      <c r="E16" s="18">
        <v>341</v>
      </c>
      <c r="F16" s="12">
        <v>49</v>
      </c>
      <c r="G16" s="12">
        <v>5</v>
      </c>
      <c r="H16" s="29">
        <v>0</v>
      </c>
      <c r="I16" s="8">
        <v>56.2</v>
      </c>
      <c r="J16" s="8">
        <v>43.2</v>
      </c>
      <c r="K16" s="8">
        <v>40.700000000000003</v>
      </c>
      <c r="L16" s="31">
        <v>37.6</v>
      </c>
      <c r="N16" s="115">
        <f>SUM(O16-P16)</f>
        <v>15.5</v>
      </c>
      <c r="O16" s="8">
        <v>56.2</v>
      </c>
      <c r="P16" s="8">
        <v>40.700000000000003</v>
      </c>
      <c r="R16" s="105">
        <f>SUM(V16*100%/U16)</f>
        <v>0</v>
      </c>
      <c r="U16" s="12">
        <v>49</v>
      </c>
      <c r="V16" s="29">
        <v>0</v>
      </c>
      <c r="Y16" s="16">
        <v>15</v>
      </c>
      <c r="Z16" s="18">
        <v>21</v>
      </c>
      <c r="AB16" s="5" t="str">
        <f>IF(Y16:Y215&gt;Z16:Z215, Y16:Y215-Z16:Z215, "nera ats")</f>
        <v>nera ats</v>
      </c>
    </row>
    <row r="17" spans="1:28" x14ac:dyDescent="0.25">
      <c r="A17" s="16">
        <v>24</v>
      </c>
      <c r="B17" s="5" t="s">
        <v>27</v>
      </c>
      <c r="C17" s="5" t="s">
        <v>213</v>
      </c>
      <c r="D17" s="101">
        <v>43.39</v>
      </c>
      <c r="E17" s="18">
        <v>14</v>
      </c>
      <c r="F17" s="12">
        <v>147</v>
      </c>
      <c r="G17" s="12">
        <v>47</v>
      </c>
      <c r="H17" s="29">
        <v>14</v>
      </c>
      <c r="I17" s="8">
        <v>71.3</v>
      </c>
      <c r="J17" s="8">
        <v>56.4</v>
      </c>
      <c r="K17" s="8">
        <v>55.9</v>
      </c>
      <c r="L17" s="31">
        <v>63.7</v>
      </c>
      <c r="N17" s="115">
        <f>SUM(O17-P17)</f>
        <v>15.399999999999999</v>
      </c>
      <c r="O17" s="8">
        <v>71.3</v>
      </c>
      <c r="P17" s="8">
        <v>55.9</v>
      </c>
      <c r="R17" s="105">
        <f>SUM(V17*100%/U17)</f>
        <v>9.5238095238095233E-2</v>
      </c>
      <c r="U17" s="12">
        <v>147</v>
      </c>
      <c r="V17" s="29">
        <v>14</v>
      </c>
      <c r="Y17" s="16">
        <v>16</v>
      </c>
      <c r="Z17" s="18">
        <v>13</v>
      </c>
      <c r="AB17" s="5">
        <f>IF(Y17:Y216&gt;Z17:Z216, Y17:Y216-Z17:Z216, "nera ats")</f>
        <v>3</v>
      </c>
    </row>
    <row r="18" spans="1:28" x14ac:dyDescent="0.25">
      <c r="A18" s="16">
        <v>144</v>
      </c>
      <c r="B18" s="5" t="s">
        <v>142</v>
      </c>
      <c r="C18" s="5" t="s">
        <v>223</v>
      </c>
      <c r="D18" s="101">
        <v>27.39</v>
      </c>
      <c r="E18" s="18">
        <v>346</v>
      </c>
      <c r="F18" s="12">
        <v>47</v>
      </c>
      <c r="G18" s="12">
        <v>13</v>
      </c>
      <c r="H18" s="29">
        <v>0</v>
      </c>
      <c r="I18" s="8">
        <v>47.6</v>
      </c>
      <c r="J18" s="8">
        <v>37.5</v>
      </c>
      <c r="K18" s="111">
        <v>33.299999999999997</v>
      </c>
      <c r="L18" s="31">
        <v>35</v>
      </c>
      <c r="N18" s="115">
        <f>SUM(O18-P18)</f>
        <v>14.300000000000004</v>
      </c>
      <c r="O18" s="8">
        <v>47.6</v>
      </c>
      <c r="P18" s="111">
        <v>33.299999999999997</v>
      </c>
      <c r="R18" s="105">
        <f>SUM(V18*100%/U18)</f>
        <v>0</v>
      </c>
      <c r="U18" s="12">
        <v>47</v>
      </c>
      <c r="V18" s="29">
        <v>0</v>
      </c>
      <c r="Y18" s="16">
        <v>17</v>
      </c>
      <c r="Z18" s="18">
        <v>88</v>
      </c>
      <c r="AB18" s="5" t="str">
        <f>IF(Y18:Y217&gt;Z18:Z217, Y18:Y217-Z18:Z217, "nera ats")</f>
        <v>nera ats</v>
      </c>
    </row>
    <row r="19" spans="1:28" x14ac:dyDescent="0.25">
      <c r="A19" s="16">
        <v>159</v>
      </c>
      <c r="B19" s="5" t="s">
        <v>157</v>
      </c>
      <c r="C19" s="5" t="s">
        <v>215</v>
      </c>
      <c r="D19" s="101">
        <v>26.52</v>
      </c>
      <c r="E19" s="18">
        <v>275</v>
      </c>
      <c r="F19" s="12">
        <v>52</v>
      </c>
      <c r="G19" s="12">
        <v>8</v>
      </c>
      <c r="H19" s="29" t="s">
        <v>0</v>
      </c>
      <c r="I19" s="8">
        <v>57.8</v>
      </c>
      <c r="J19" s="8">
        <v>41.2</v>
      </c>
      <c r="K19" s="8">
        <v>44.8</v>
      </c>
      <c r="L19" s="31">
        <v>38.799999999999997</v>
      </c>
      <c r="N19" s="115">
        <f>SUM(O19-P19)</f>
        <v>13</v>
      </c>
      <c r="O19" s="8">
        <v>57.8</v>
      </c>
      <c r="P19" s="8">
        <v>44.8</v>
      </c>
      <c r="R19" s="105" t="e">
        <f>SUM(V19*100%/U19)</f>
        <v>#VALUE!</v>
      </c>
      <c r="U19" s="12">
        <v>52</v>
      </c>
      <c r="V19" s="29" t="s">
        <v>0</v>
      </c>
      <c r="Y19" s="16">
        <v>18</v>
      </c>
      <c r="Z19" s="18">
        <v>30</v>
      </c>
      <c r="AB19" s="5" t="str">
        <f>IF(Y19:Y218&gt;Z19:Z218, Y19:Y218-Z19:Z218, "nera ats")</f>
        <v>nera ats</v>
      </c>
    </row>
    <row r="20" spans="1:28" x14ac:dyDescent="0.25">
      <c r="A20" s="16">
        <v>95</v>
      </c>
      <c r="B20" s="5" t="s">
        <v>94</v>
      </c>
      <c r="C20" s="5" t="s">
        <v>204</v>
      </c>
      <c r="D20" s="101">
        <v>31.15</v>
      </c>
      <c r="E20" s="18" t="s">
        <v>0</v>
      </c>
      <c r="F20" s="12">
        <v>15</v>
      </c>
      <c r="G20" s="12">
        <v>1</v>
      </c>
      <c r="H20" s="29">
        <v>2</v>
      </c>
      <c r="I20" s="8">
        <v>73.8</v>
      </c>
      <c r="J20" s="8">
        <v>25</v>
      </c>
      <c r="K20" s="8">
        <v>60.9</v>
      </c>
      <c r="L20" s="31">
        <v>37.5</v>
      </c>
      <c r="N20" s="115">
        <f>SUM(O20-P20)</f>
        <v>12.899999999999999</v>
      </c>
      <c r="O20" s="8">
        <v>73.8</v>
      </c>
      <c r="P20" s="8">
        <v>60.9</v>
      </c>
      <c r="R20" s="105">
        <f>SUM(V20*100%/U20)</f>
        <v>0.13333333333333333</v>
      </c>
      <c r="U20" s="12">
        <v>15</v>
      </c>
      <c r="V20" s="29">
        <v>2</v>
      </c>
      <c r="Y20" s="16">
        <v>19</v>
      </c>
      <c r="Z20" s="18">
        <v>20</v>
      </c>
      <c r="AB20" s="5" t="str">
        <f>IF(Y20:Y219&gt;Z20:Z219, Y20:Y219-Z20:Z219, "nera ats")</f>
        <v>nera ats</v>
      </c>
    </row>
    <row r="21" spans="1:28" x14ac:dyDescent="0.25">
      <c r="A21" s="16">
        <v>20</v>
      </c>
      <c r="B21" s="5" t="s">
        <v>207</v>
      </c>
      <c r="C21" s="5" t="s">
        <v>211</v>
      </c>
      <c r="D21" s="101">
        <v>44.85</v>
      </c>
      <c r="E21" s="18">
        <v>40</v>
      </c>
      <c r="F21" s="12">
        <v>116</v>
      </c>
      <c r="G21" s="12">
        <v>47</v>
      </c>
      <c r="H21" s="29">
        <v>11</v>
      </c>
      <c r="I21" s="8">
        <v>69.400000000000006</v>
      </c>
      <c r="J21" s="8">
        <v>54.5</v>
      </c>
      <c r="K21" s="8">
        <v>57.1</v>
      </c>
      <c r="L21" s="31">
        <v>63.5</v>
      </c>
      <c r="N21" s="115">
        <f>SUM(O21-P21)</f>
        <v>12.300000000000004</v>
      </c>
      <c r="O21" s="8">
        <v>69.400000000000006</v>
      </c>
      <c r="P21" s="8">
        <v>57.1</v>
      </c>
      <c r="R21" s="105">
        <f>SUM(V21*100%/U21)</f>
        <v>9.4827586206896547E-2</v>
      </c>
      <c r="U21" s="12">
        <v>116</v>
      </c>
      <c r="V21" s="29">
        <v>11</v>
      </c>
      <c r="Y21" s="16">
        <v>20</v>
      </c>
      <c r="Z21" s="18">
        <v>40</v>
      </c>
      <c r="AB21" s="5" t="str">
        <f>IF(Y21:Y220&gt;Z21:Z220, Y21:Y220-Z21:Z220, "nera ats")</f>
        <v>nera ats</v>
      </c>
    </row>
    <row r="22" spans="1:28" x14ac:dyDescent="0.25">
      <c r="A22" s="16">
        <v>194</v>
      </c>
      <c r="B22" s="5" t="s">
        <v>190</v>
      </c>
      <c r="C22" s="5" t="s">
        <v>204</v>
      </c>
      <c r="D22" s="101">
        <v>24.86</v>
      </c>
      <c r="E22" s="18">
        <v>297</v>
      </c>
      <c r="F22" s="12">
        <v>16</v>
      </c>
      <c r="G22" s="12">
        <v>2</v>
      </c>
      <c r="H22" s="29" t="s">
        <v>0</v>
      </c>
      <c r="I22" s="8">
        <v>60.2</v>
      </c>
      <c r="J22" s="8">
        <v>44.8</v>
      </c>
      <c r="K22" s="8">
        <v>48.1</v>
      </c>
      <c r="L22" s="31">
        <v>40.200000000000003</v>
      </c>
      <c r="N22" s="115">
        <f>SUM(O22-P22)</f>
        <v>12.100000000000001</v>
      </c>
      <c r="O22" s="8">
        <v>60.2</v>
      </c>
      <c r="P22" s="8">
        <v>48.1</v>
      </c>
      <c r="R22" s="105" t="e">
        <f>SUM(V22*100%/U22)</f>
        <v>#VALUE!</v>
      </c>
      <c r="U22" s="12">
        <v>16</v>
      </c>
      <c r="V22" s="29" t="s">
        <v>0</v>
      </c>
      <c r="Y22" s="16">
        <v>21</v>
      </c>
      <c r="Z22" s="18">
        <v>10</v>
      </c>
      <c r="AB22" s="5">
        <f>IF(Y22:Y221&gt;Z22:Z221, Y22:Y221-Z22:Z221, "nera ats")</f>
        <v>11</v>
      </c>
    </row>
    <row r="23" spans="1:28" x14ac:dyDescent="0.25">
      <c r="A23" s="16">
        <v>108</v>
      </c>
      <c r="B23" s="5" t="s">
        <v>107</v>
      </c>
      <c r="C23" s="5" t="s">
        <v>238</v>
      </c>
      <c r="D23" s="101">
        <v>29.99</v>
      </c>
      <c r="E23" s="18">
        <v>202</v>
      </c>
      <c r="F23" s="12">
        <v>190</v>
      </c>
      <c r="G23" s="12">
        <v>46</v>
      </c>
      <c r="H23" s="29" t="s">
        <v>0</v>
      </c>
      <c r="I23" s="8">
        <v>53.5</v>
      </c>
      <c r="J23" s="8">
        <v>41.8</v>
      </c>
      <c r="K23" s="8">
        <v>41.5</v>
      </c>
      <c r="L23" s="31">
        <v>47.2</v>
      </c>
      <c r="N23" s="115">
        <f>SUM(O23-P23)</f>
        <v>12</v>
      </c>
      <c r="O23" s="8">
        <v>53.5</v>
      </c>
      <c r="P23" s="8">
        <v>41.5</v>
      </c>
      <c r="R23" s="105" t="e">
        <f>SUM(V23*100%/U23)</f>
        <v>#VALUE!</v>
      </c>
      <c r="U23" s="12">
        <v>190</v>
      </c>
      <c r="V23" s="29" t="s">
        <v>0</v>
      </c>
      <c r="Y23" s="16">
        <v>22</v>
      </c>
      <c r="Z23" s="18">
        <v>122</v>
      </c>
      <c r="AB23" s="5" t="str">
        <f>IF(Y23:Y222&gt;Z23:Z222, Y23:Y222-Z23:Z222, "nera ats")</f>
        <v>nera ats</v>
      </c>
    </row>
    <row r="24" spans="1:28" x14ac:dyDescent="0.25">
      <c r="A24" s="16">
        <v>117</v>
      </c>
      <c r="B24" s="5" t="s">
        <v>116</v>
      </c>
      <c r="C24" s="5" t="s">
        <v>240</v>
      </c>
      <c r="D24" s="101">
        <v>29.28</v>
      </c>
      <c r="E24" s="18">
        <v>73</v>
      </c>
      <c r="F24" s="12">
        <v>172</v>
      </c>
      <c r="G24" s="12">
        <v>46</v>
      </c>
      <c r="H24" s="29" t="s">
        <v>0</v>
      </c>
      <c r="I24" s="8">
        <v>54.6</v>
      </c>
      <c r="J24" s="8">
        <v>41.7</v>
      </c>
      <c r="K24" s="8">
        <v>42.7</v>
      </c>
      <c r="L24" s="31">
        <v>41.7</v>
      </c>
      <c r="N24" s="115">
        <f>SUM(O24-P24)</f>
        <v>11.899999999999999</v>
      </c>
      <c r="O24" s="8">
        <v>54.6</v>
      </c>
      <c r="P24" s="8">
        <v>42.7</v>
      </c>
      <c r="R24" s="105" t="e">
        <f>SUM(V24*100%/U24)</f>
        <v>#VALUE!</v>
      </c>
      <c r="U24" s="12">
        <v>172</v>
      </c>
      <c r="V24" s="29" t="s">
        <v>0</v>
      </c>
      <c r="Y24" s="16">
        <v>23</v>
      </c>
      <c r="Z24" s="18">
        <v>55</v>
      </c>
      <c r="AB24" s="5" t="str">
        <f>IF(Y24:Y223&gt;Z24:Z223, Y24:Y223-Z24:Z223, "nera ats")</f>
        <v>nera ats</v>
      </c>
    </row>
    <row r="25" spans="1:28" x14ac:dyDescent="0.25">
      <c r="A25" s="16">
        <v>140</v>
      </c>
      <c r="B25" s="5" t="s">
        <v>138</v>
      </c>
      <c r="C25" s="5" t="s">
        <v>244</v>
      </c>
      <c r="D25" s="101">
        <v>27.49</v>
      </c>
      <c r="E25" s="18">
        <v>60</v>
      </c>
      <c r="F25" s="12">
        <v>118</v>
      </c>
      <c r="G25" s="12">
        <v>23</v>
      </c>
      <c r="H25" s="29">
        <v>7</v>
      </c>
      <c r="I25" s="8">
        <v>52.7</v>
      </c>
      <c r="J25" s="8">
        <v>46.2</v>
      </c>
      <c r="K25" s="8">
        <v>40.9</v>
      </c>
      <c r="L25" s="31">
        <v>49.2</v>
      </c>
      <c r="N25" s="115">
        <f>SUM(O25-P25)</f>
        <v>11.800000000000004</v>
      </c>
      <c r="O25" s="8">
        <v>52.7</v>
      </c>
      <c r="P25" s="8">
        <v>40.9</v>
      </c>
      <c r="R25" s="105">
        <f>SUM(V25*100%/U25)</f>
        <v>5.9322033898305086E-2</v>
      </c>
      <c r="U25" s="12">
        <v>118</v>
      </c>
      <c r="V25" s="29">
        <v>7</v>
      </c>
      <c r="Y25" s="16">
        <v>24</v>
      </c>
      <c r="Z25" s="18">
        <v>14</v>
      </c>
      <c r="AB25" s="5">
        <f>IF(Y25:Y224&gt;Z25:Z224, Y25:Y224-Z25:Z224, "nera ats")</f>
        <v>10</v>
      </c>
    </row>
    <row r="26" spans="1:28" x14ac:dyDescent="0.25">
      <c r="A26" s="16">
        <v>36</v>
      </c>
      <c r="B26" s="5" t="s">
        <v>37</v>
      </c>
      <c r="C26" s="5" t="s">
        <v>216</v>
      </c>
      <c r="D26" s="101">
        <v>38.369999999999997</v>
      </c>
      <c r="E26" s="18">
        <v>67</v>
      </c>
      <c r="F26" s="12">
        <v>38</v>
      </c>
      <c r="G26" s="12">
        <v>13</v>
      </c>
      <c r="H26" s="29">
        <v>2</v>
      </c>
      <c r="I26" s="8">
        <v>63</v>
      </c>
      <c r="J26" s="8">
        <v>59.6</v>
      </c>
      <c r="K26" s="8">
        <v>51.7</v>
      </c>
      <c r="L26" s="31">
        <v>45.1</v>
      </c>
      <c r="N26" s="115">
        <f>SUM(O26-P26)</f>
        <v>11.299999999999997</v>
      </c>
      <c r="O26" s="8">
        <v>63</v>
      </c>
      <c r="P26" s="8">
        <v>51.7</v>
      </c>
      <c r="R26" s="105">
        <f>SUM(V26*100%/U26)</f>
        <v>5.2631578947368418E-2</v>
      </c>
      <c r="U26" s="12">
        <v>38</v>
      </c>
      <c r="V26" s="29">
        <v>2</v>
      </c>
      <c r="Y26" s="16">
        <v>25</v>
      </c>
      <c r="Z26" s="18">
        <v>139</v>
      </c>
      <c r="AB26" s="5" t="str">
        <f>IF(Y26:Y225&gt;Z26:Z225, Y26:Y225-Z26:Z225, "nera ats")</f>
        <v>nera ats</v>
      </c>
    </row>
    <row r="27" spans="1:28" x14ac:dyDescent="0.25">
      <c r="A27" s="16">
        <v>185</v>
      </c>
      <c r="B27" s="5" t="s">
        <v>181</v>
      </c>
      <c r="C27" s="5" t="s">
        <v>217</v>
      </c>
      <c r="D27" s="101">
        <v>25.36</v>
      </c>
      <c r="E27" s="18">
        <v>117</v>
      </c>
      <c r="F27" s="12">
        <v>16</v>
      </c>
      <c r="G27" s="12">
        <v>2</v>
      </c>
      <c r="H27" s="29">
        <v>0</v>
      </c>
      <c r="I27" s="8">
        <v>55.9</v>
      </c>
      <c r="J27" s="8">
        <v>36.799999999999997</v>
      </c>
      <c r="K27" s="8">
        <v>44.7</v>
      </c>
      <c r="L27" s="112">
        <v>16.600000000000001</v>
      </c>
      <c r="N27" s="115">
        <f>SUM(O27-P27)</f>
        <v>11.199999999999996</v>
      </c>
      <c r="O27" s="8">
        <v>55.9</v>
      </c>
      <c r="P27" s="8">
        <v>44.7</v>
      </c>
      <c r="R27" s="105">
        <f>SUM(V27*100%/U27)</f>
        <v>0</v>
      </c>
      <c r="U27" s="12">
        <v>16</v>
      </c>
      <c r="V27" s="29">
        <v>0</v>
      </c>
      <c r="Y27" s="16">
        <v>26</v>
      </c>
      <c r="Z27" s="18">
        <v>38</v>
      </c>
      <c r="AB27" s="5" t="str">
        <f>IF(Y27:Y226&gt;Z27:Z226, Y27:Y226-Z27:Z226, "nera ats")</f>
        <v>nera ats</v>
      </c>
    </row>
    <row r="28" spans="1:28" x14ac:dyDescent="0.25">
      <c r="A28" s="16">
        <v>119</v>
      </c>
      <c r="B28" s="5" t="s">
        <v>201</v>
      </c>
      <c r="C28" s="5" t="s">
        <v>209</v>
      </c>
      <c r="D28" s="101">
        <v>29.08</v>
      </c>
      <c r="E28" s="18">
        <v>107</v>
      </c>
      <c r="F28" s="12">
        <v>82</v>
      </c>
      <c r="G28" s="12">
        <v>19</v>
      </c>
      <c r="H28" s="29" t="s">
        <v>0</v>
      </c>
      <c r="I28" s="8">
        <v>60</v>
      </c>
      <c r="J28" s="8">
        <v>34</v>
      </c>
      <c r="K28" s="8">
        <v>49.3</v>
      </c>
      <c r="L28" s="31">
        <v>36.700000000000003</v>
      </c>
      <c r="N28" s="115">
        <f>SUM(O28-P28)</f>
        <v>10.700000000000003</v>
      </c>
      <c r="O28" s="8">
        <v>60</v>
      </c>
      <c r="P28" s="8">
        <v>49.3</v>
      </c>
      <c r="R28" s="105" t="e">
        <f>SUM(V28*100%/U28)</f>
        <v>#VALUE!</v>
      </c>
      <c r="U28" s="12">
        <v>82</v>
      </c>
      <c r="V28" s="29" t="s">
        <v>0</v>
      </c>
      <c r="Y28" s="16">
        <v>27</v>
      </c>
      <c r="Z28" s="18">
        <v>63</v>
      </c>
      <c r="AB28" s="5" t="str">
        <f>IF(Y28:Y227&gt;Z28:Z227, Y28:Y227-Z28:Z227, "nera ats")</f>
        <v>nera ats</v>
      </c>
    </row>
    <row r="29" spans="1:28" x14ac:dyDescent="0.25">
      <c r="A29" s="16">
        <v>73</v>
      </c>
      <c r="B29" s="5" t="s">
        <v>72</v>
      </c>
      <c r="C29" s="5" t="s">
        <v>228</v>
      </c>
      <c r="D29" s="101">
        <v>32.82</v>
      </c>
      <c r="E29" s="18">
        <v>178</v>
      </c>
      <c r="F29" s="12">
        <v>26</v>
      </c>
      <c r="G29" s="12">
        <v>3</v>
      </c>
      <c r="H29" s="29">
        <v>4</v>
      </c>
      <c r="I29" s="8">
        <v>56</v>
      </c>
      <c r="J29" s="8">
        <v>42.8</v>
      </c>
      <c r="K29" s="8">
        <v>46</v>
      </c>
      <c r="L29" s="31">
        <v>45.9</v>
      </c>
      <c r="N29" s="115">
        <f>SUM(O29-P29)</f>
        <v>10</v>
      </c>
      <c r="O29" s="8">
        <v>56</v>
      </c>
      <c r="P29" s="8">
        <v>46</v>
      </c>
      <c r="R29" s="105">
        <f>SUM(V29*100%/U29)</f>
        <v>0.15384615384615385</v>
      </c>
      <c r="U29" s="12">
        <v>26</v>
      </c>
      <c r="V29" s="29">
        <v>4</v>
      </c>
      <c r="Y29" s="16">
        <v>28</v>
      </c>
      <c r="Z29" s="18">
        <v>22</v>
      </c>
      <c r="AB29" s="5">
        <f>IF(Y29:Y228&gt;Z29:Z228, Y29:Y228-Z29:Z228, "nera ats")</f>
        <v>6</v>
      </c>
    </row>
    <row r="30" spans="1:28" x14ac:dyDescent="0.25">
      <c r="A30" s="16">
        <v>193</v>
      </c>
      <c r="B30" s="5" t="s">
        <v>189</v>
      </c>
      <c r="C30" s="5" t="s">
        <v>228</v>
      </c>
      <c r="D30" s="101">
        <v>24.96</v>
      </c>
      <c r="E30" s="18">
        <v>374</v>
      </c>
      <c r="F30" s="12">
        <v>37</v>
      </c>
      <c r="G30" s="12">
        <v>3</v>
      </c>
      <c r="H30" s="29">
        <v>1</v>
      </c>
      <c r="I30" s="8">
        <v>53.8</v>
      </c>
      <c r="J30" s="8">
        <v>54.1</v>
      </c>
      <c r="K30" s="8">
        <v>43.9</v>
      </c>
      <c r="L30" s="31">
        <v>34.5</v>
      </c>
      <c r="N30" s="115">
        <f>SUM(O30-P30)</f>
        <v>9.8999999999999986</v>
      </c>
      <c r="O30" s="8">
        <v>53.8</v>
      </c>
      <c r="P30" s="8">
        <v>43.9</v>
      </c>
      <c r="R30" s="105">
        <f>SUM(V30*100%/U30)</f>
        <v>2.7027027027027029E-2</v>
      </c>
      <c r="U30" s="12">
        <v>37</v>
      </c>
      <c r="V30" s="29">
        <v>1</v>
      </c>
      <c r="Y30" s="16">
        <v>29</v>
      </c>
      <c r="Z30" s="18">
        <v>28</v>
      </c>
      <c r="AB30" s="5">
        <f>IF(Y30:Y229&gt;Z30:Z229, Y30:Y229-Z30:Z229, "nera ats")</f>
        <v>1</v>
      </c>
    </row>
    <row r="31" spans="1:28" x14ac:dyDescent="0.25">
      <c r="A31" s="16">
        <v>86</v>
      </c>
      <c r="B31" s="5" t="s">
        <v>85</v>
      </c>
      <c r="C31" s="5" t="s">
        <v>232</v>
      </c>
      <c r="D31" s="101">
        <v>32.119999999999997</v>
      </c>
      <c r="E31" s="18">
        <v>265</v>
      </c>
      <c r="F31" s="12">
        <v>68</v>
      </c>
      <c r="G31" s="12">
        <v>21</v>
      </c>
      <c r="H31" s="29" t="s">
        <v>0</v>
      </c>
      <c r="I31" s="8">
        <v>58.4</v>
      </c>
      <c r="J31" s="8">
        <v>37.4</v>
      </c>
      <c r="K31" s="8">
        <v>48.7</v>
      </c>
      <c r="L31" s="31">
        <v>41.6</v>
      </c>
      <c r="N31" s="115">
        <f>SUM(O31-P31)</f>
        <v>9.6999999999999957</v>
      </c>
      <c r="O31" s="8">
        <v>58.4</v>
      </c>
      <c r="P31" s="8">
        <v>48.7</v>
      </c>
      <c r="R31" s="105" t="e">
        <f>SUM(V31*100%/U31)</f>
        <v>#VALUE!</v>
      </c>
      <c r="U31" s="12">
        <v>68</v>
      </c>
      <c r="V31" s="29" t="s">
        <v>0</v>
      </c>
      <c r="Y31" s="16">
        <v>30</v>
      </c>
      <c r="Z31" s="18" t="s">
        <v>0</v>
      </c>
      <c r="AB31" s="5" t="str">
        <f>IF(Y31:Y230&gt;Z31:Z230, Y31:Y230-Z31:Z230, "nera ats")</f>
        <v>nera ats</v>
      </c>
    </row>
    <row r="32" spans="1:28" x14ac:dyDescent="0.25">
      <c r="A32" s="16">
        <v>182</v>
      </c>
      <c r="B32" s="5" t="s">
        <v>178</v>
      </c>
      <c r="C32" s="5" t="s">
        <v>251</v>
      </c>
      <c r="D32" s="101">
        <v>25.6</v>
      </c>
      <c r="E32" s="18">
        <v>172</v>
      </c>
      <c r="F32" s="12">
        <v>176</v>
      </c>
      <c r="G32" s="12">
        <v>35</v>
      </c>
      <c r="H32" s="29" t="s">
        <v>0</v>
      </c>
      <c r="I32" s="8">
        <v>50.4</v>
      </c>
      <c r="J32" s="8">
        <v>36.5</v>
      </c>
      <c r="K32" s="8">
        <v>40.700000000000003</v>
      </c>
      <c r="L32" s="31">
        <v>36.1</v>
      </c>
      <c r="N32" s="115">
        <f>SUM(O32-P32)</f>
        <v>9.6999999999999957</v>
      </c>
      <c r="O32" s="8">
        <v>50.4</v>
      </c>
      <c r="P32" s="8">
        <v>40.700000000000003</v>
      </c>
      <c r="R32" s="105" t="e">
        <f>SUM(V32*100%/U32)</f>
        <v>#VALUE!</v>
      </c>
      <c r="U32" s="12">
        <v>176</v>
      </c>
      <c r="V32" s="29" t="s">
        <v>0</v>
      </c>
      <c r="Y32" s="16">
        <v>31</v>
      </c>
      <c r="Z32" s="18">
        <v>9</v>
      </c>
      <c r="AB32" s="5">
        <f>IF(Y32:Y231&gt;Z32:Z231, Y32:Y231-Z32:Z231, "nera ats")</f>
        <v>22</v>
      </c>
    </row>
    <row r="33" spans="1:28" x14ac:dyDescent="0.25">
      <c r="A33" s="16">
        <v>180</v>
      </c>
      <c r="B33" s="5" t="s">
        <v>176</v>
      </c>
      <c r="C33" s="5" t="s">
        <v>236</v>
      </c>
      <c r="D33" s="101">
        <v>25.65</v>
      </c>
      <c r="E33" s="18">
        <v>454</v>
      </c>
      <c r="F33" s="12">
        <v>38</v>
      </c>
      <c r="G33" s="12">
        <v>8</v>
      </c>
      <c r="H33" s="29" t="s">
        <v>0</v>
      </c>
      <c r="I33" s="8">
        <v>50</v>
      </c>
      <c r="J33" s="111">
        <v>18.600000000000001</v>
      </c>
      <c r="K33" s="8">
        <v>40.4</v>
      </c>
      <c r="L33" s="31">
        <v>43.8</v>
      </c>
      <c r="N33" s="115">
        <f>SUM(O33-P33)</f>
        <v>9.6000000000000014</v>
      </c>
      <c r="O33" s="8">
        <v>50</v>
      </c>
      <c r="P33" s="8">
        <v>40.4</v>
      </c>
      <c r="R33" s="105" t="e">
        <f>SUM(V33*100%/U33)</f>
        <v>#VALUE!</v>
      </c>
      <c r="U33" s="12">
        <v>38</v>
      </c>
      <c r="V33" s="29" t="s">
        <v>0</v>
      </c>
      <c r="Y33" s="16">
        <v>32</v>
      </c>
      <c r="Z33" s="18">
        <v>45</v>
      </c>
      <c r="AB33" s="5" t="str">
        <f>IF(Y33:Y232&gt;Z33:Z232, Y33:Y232-Z33:Z232, "nera ats")</f>
        <v>nera ats</v>
      </c>
    </row>
    <row r="34" spans="1:28" x14ac:dyDescent="0.25">
      <c r="A34" s="16">
        <v>64</v>
      </c>
      <c r="B34" s="5" t="s">
        <v>63</v>
      </c>
      <c r="C34" s="5" t="s">
        <v>198</v>
      </c>
      <c r="D34" s="101">
        <v>34.24</v>
      </c>
      <c r="E34" s="18">
        <v>24</v>
      </c>
      <c r="F34" s="12">
        <v>98</v>
      </c>
      <c r="G34" s="12">
        <v>33</v>
      </c>
      <c r="H34" s="29">
        <v>2</v>
      </c>
      <c r="I34" s="8">
        <v>59.2</v>
      </c>
      <c r="J34" s="8">
        <v>53.5</v>
      </c>
      <c r="K34" s="8">
        <v>50.1</v>
      </c>
      <c r="L34" s="31">
        <v>34.799999999999997</v>
      </c>
      <c r="N34" s="115">
        <f>SUM(O34-P34)</f>
        <v>9.1000000000000014</v>
      </c>
      <c r="O34" s="8">
        <v>59.2</v>
      </c>
      <c r="P34" s="8">
        <v>50.1</v>
      </c>
      <c r="R34" s="105">
        <f>SUM(V34*100%/U34)</f>
        <v>2.0408163265306121E-2</v>
      </c>
      <c r="U34" s="12">
        <v>98</v>
      </c>
      <c r="V34" s="29">
        <v>2</v>
      </c>
      <c r="Y34" s="16">
        <v>33</v>
      </c>
      <c r="Z34" s="18">
        <v>56</v>
      </c>
      <c r="AB34" s="5" t="str">
        <f>IF(Y34:Y233&gt;Z34:Z233, Y34:Y233-Z34:Z233, "nera ats")</f>
        <v>nera ats</v>
      </c>
    </row>
    <row r="35" spans="1:28" x14ac:dyDescent="0.25">
      <c r="A35" s="16">
        <v>113</v>
      </c>
      <c r="B35" s="5" t="s">
        <v>112</v>
      </c>
      <c r="C35" s="5" t="s">
        <v>209</v>
      </c>
      <c r="D35" s="101">
        <v>29.37</v>
      </c>
      <c r="E35" s="18">
        <v>32</v>
      </c>
      <c r="F35" s="12">
        <v>124</v>
      </c>
      <c r="G35" s="12">
        <v>21</v>
      </c>
      <c r="H35" s="29" t="s">
        <v>0</v>
      </c>
      <c r="I35" s="8">
        <v>58.7</v>
      </c>
      <c r="J35" s="8">
        <v>47.7</v>
      </c>
      <c r="K35" s="8">
        <v>49.8</v>
      </c>
      <c r="L35" s="31">
        <v>45.4</v>
      </c>
      <c r="N35" s="115">
        <f>SUM(O35-P35)</f>
        <v>8.9000000000000057</v>
      </c>
      <c r="O35" s="8">
        <v>58.7</v>
      </c>
      <c r="P35" s="8">
        <v>49.8</v>
      </c>
      <c r="R35" s="105" t="e">
        <f>SUM(V35*100%/U35)</f>
        <v>#VALUE!</v>
      </c>
      <c r="U35" s="12">
        <v>124</v>
      </c>
      <c r="V35" s="29" t="s">
        <v>0</v>
      </c>
      <c r="Y35" s="16">
        <v>34</v>
      </c>
      <c r="Z35" s="18">
        <v>116</v>
      </c>
      <c r="AB35" s="5" t="str">
        <f>IF(Y35:Y234&gt;Z35:Z234, Y35:Y234-Z35:Z234, "nera ats")</f>
        <v>nera ats</v>
      </c>
    </row>
    <row r="36" spans="1:28" x14ac:dyDescent="0.25">
      <c r="A36" s="16">
        <v>169</v>
      </c>
      <c r="B36" s="5" t="s">
        <v>166</v>
      </c>
      <c r="C36" s="5" t="s">
        <v>250</v>
      </c>
      <c r="D36" s="101">
        <v>26.31</v>
      </c>
      <c r="E36" s="18">
        <v>168</v>
      </c>
      <c r="F36" s="12">
        <v>102</v>
      </c>
      <c r="G36" s="12">
        <v>22</v>
      </c>
      <c r="H36" s="29">
        <v>6</v>
      </c>
      <c r="I36" s="8">
        <v>48.2</v>
      </c>
      <c r="J36" s="8">
        <v>46.7</v>
      </c>
      <c r="K36" s="8">
        <v>39.5</v>
      </c>
      <c r="L36" s="31">
        <v>31.8</v>
      </c>
      <c r="N36" s="115">
        <f>SUM(O36-P36)</f>
        <v>8.7000000000000028</v>
      </c>
      <c r="O36" s="8">
        <v>48.2</v>
      </c>
      <c r="P36" s="8">
        <v>39.5</v>
      </c>
      <c r="R36" s="105">
        <f>SUM(V36*100%/U36)</f>
        <v>5.8823529411764705E-2</v>
      </c>
      <c r="U36" s="12">
        <v>102</v>
      </c>
      <c r="V36" s="29">
        <v>6</v>
      </c>
      <c r="Y36" s="16">
        <v>35</v>
      </c>
      <c r="Z36" s="18">
        <v>66</v>
      </c>
      <c r="AB36" s="5" t="str">
        <f>IF(Y36:Y235&gt;Z36:Z235, Y36:Y235-Z36:Z235, "nera ats")</f>
        <v>nera ats</v>
      </c>
    </row>
    <row r="37" spans="1:28" x14ac:dyDescent="0.25">
      <c r="A37" s="16">
        <v>45</v>
      </c>
      <c r="B37" s="5" t="s">
        <v>45</v>
      </c>
      <c r="C37" s="5" t="s">
        <v>222</v>
      </c>
      <c r="D37" s="101">
        <v>36.799999999999997</v>
      </c>
      <c r="E37" s="18">
        <v>84</v>
      </c>
      <c r="F37" s="12">
        <v>16</v>
      </c>
      <c r="G37" s="12">
        <v>5</v>
      </c>
      <c r="H37" s="29" t="s">
        <v>0</v>
      </c>
      <c r="I37" s="8">
        <v>51.9</v>
      </c>
      <c r="J37" s="8">
        <v>33.700000000000003</v>
      </c>
      <c r="K37" s="8">
        <v>44.1</v>
      </c>
      <c r="L37" s="31">
        <v>67.7</v>
      </c>
      <c r="N37" s="115">
        <f>SUM(O37-P37)</f>
        <v>7.7999999999999972</v>
      </c>
      <c r="O37" s="8">
        <v>51.9</v>
      </c>
      <c r="P37" s="8">
        <v>44.1</v>
      </c>
      <c r="R37" s="105" t="e">
        <f>SUM(V37*100%/U37)</f>
        <v>#VALUE!</v>
      </c>
      <c r="U37" s="12">
        <v>16</v>
      </c>
      <c r="V37" s="29" t="s">
        <v>0</v>
      </c>
      <c r="Y37" s="16">
        <v>36</v>
      </c>
      <c r="Z37" s="18">
        <v>67</v>
      </c>
      <c r="AB37" s="5" t="str">
        <f>IF(Y37:Y236&gt;Z37:Z236, Y37:Y236-Z37:Z236, "nera ats")</f>
        <v>nera ats</v>
      </c>
    </row>
    <row r="38" spans="1:28" x14ac:dyDescent="0.25">
      <c r="A38" s="16">
        <v>168</v>
      </c>
      <c r="B38" s="5" t="s">
        <v>165</v>
      </c>
      <c r="C38" s="5" t="s">
        <v>240</v>
      </c>
      <c r="D38" s="101">
        <v>26.34</v>
      </c>
      <c r="E38" s="18">
        <v>50</v>
      </c>
      <c r="F38" s="12">
        <v>19</v>
      </c>
      <c r="G38" s="12">
        <v>2</v>
      </c>
      <c r="H38" s="29">
        <v>1</v>
      </c>
      <c r="I38" s="8">
        <v>49.4</v>
      </c>
      <c r="J38" s="8">
        <v>35.4</v>
      </c>
      <c r="K38" s="8">
        <v>41.6</v>
      </c>
      <c r="L38" s="31">
        <v>39</v>
      </c>
      <c r="N38" s="115">
        <f>SUM(O38-P38)</f>
        <v>7.7999999999999972</v>
      </c>
      <c r="O38" s="8">
        <v>49.4</v>
      </c>
      <c r="P38" s="8">
        <v>41.6</v>
      </c>
      <c r="R38" s="105">
        <f>SUM(V38*100%/U38)</f>
        <v>5.2631578947368418E-2</v>
      </c>
      <c r="U38" s="12">
        <v>19</v>
      </c>
      <c r="V38" s="29">
        <v>1</v>
      </c>
      <c r="Y38" s="16">
        <v>37</v>
      </c>
      <c r="Z38" s="18">
        <v>98</v>
      </c>
      <c r="AB38" s="5" t="str">
        <f>IF(Y38:Y237&gt;Z38:Z237, Y38:Y237-Z38:Z237, "nera ats")</f>
        <v>nera ats</v>
      </c>
    </row>
    <row r="39" spans="1:28" x14ac:dyDescent="0.25">
      <c r="A39" s="16">
        <v>66</v>
      </c>
      <c r="B39" s="5" t="s">
        <v>65</v>
      </c>
      <c r="C39" s="5" t="s">
        <v>227</v>
      </c>
      <c r="D39" s="101">
        <v>34.04</v>
      </c>
      <c r="E39" s="18">
        <v>78</v>
      </c>
      <c r="F39" s="12">
        <v>89</v>
      </c>
      <c r="G39" s="12">
        <v>21</v>
      </c>
      <c r="H39" s="29">
        <v>5</v>
      </c>
      <c r="I39" s="8">
        <v>57.6</v>
      </c>
      <c r="J39" s="8">
        <v>40.1</v>
      </c>
      <c r="K39" s="8">
        <v>49.9</v>
      </c>
      <c r="L39" s="31">
        <v>64.599999999999994</v>
      </c>
      <c r="N39" s="115">
        <f>SUM(O39-P39)</f>
        <v>7.7000000000000028</v>
      </c>
      <c r="O39" s="8">
        <v>57.6</v>
      </c>
      <c r="P39" s="8">
        <v>49.9</v>
      </c>
      <c r="R39" s="105">
        <f>SUM(V39*100%/U39)</f>
        <v>5.6179775280898875E-2</v>
      </c>
      <c r="U39" s="12">
        <v>89</v>
      </c>
      <c r="V39" s="29">
        <v>5</v>
      </c>
      <c r="Y39" s="16">
        <v>38</v>
      </c>
      <c r="Z39" s="18">
        <v>11</v>
      </c>
      <c r="AB39" s="5">
        <f>IF(Y39:Y238&gt;Z39:Z238, Y39:Y238-Z39:Z238, "nera ats")</f>
        <v>27</v>
      </c>
    </row>
    <row r="40" spans="1:28" x14ac:dyDescent="0.25">
      <c r="A40" s="16">
        <v>52</v>
      </c>
      <c r="B40" s="5" t="s">
        <v>51</v>
      </c>
      <c r="C40" s="5" t="s">
        <v>223</v>
      </c>
      <c r="D40" s="101">
        <v>35.82</v>
      </c>
      <c r="E40" s="18">
        <v>43</v>
      </c>
      <c r="F40" s="12">
        <v>195</v>
      </c>
      <c r="G40" s="12">
        <v>46</v>
      </c>
      <c r="H40" s="29">
        <v>16</v>
      </c>
      <c r="I40" s="8">
        <v>60.7</v>
      </c>
      <c r="J40" s="8">
        <v>44.2</v>
      </c>
      <c r="K40" s="8">
        <v>53.5</v>
      </c>
      <c r="L40" s="31">
        <v>50.4</v>
      </c>
      <c r="N40" s="115">
        <f>SUM(O40-P40)</f>
        <v>7.2000000000000028</v>
      </c>
      <c r="O40" s="8">
        <v>60.7</v>
      </c>
      <c r="P40" s="8">
        <v>53.5</v>
      </c>
      <c r="R40" s="105">
        <f>SUM(V40*100%/U40)</f>
        <v>8.2051282051282051E-2</v>
      </c>
      <c r="U40" s="12">
        <v>195</v>
      </c>
      <c r="V40" s="29">
        <v>16</v>
      </c>
      <c r="Y40" s="16">
        <v>39</v>
      </c>
      <c r="Z40" s="18">
        <v>395</v>
      </c>
      <c r="AB40" s="5" t="str">
        <f>IF(Y40:Y239&gt;Z40:Z239, Y40:Y239-Z40:Z239, "nera ats")</f>
        <v>nera ats</v>
      </c>
    </row>
    <row r="41" spans="1:28" x14ac:dyDescent="0.25">
      <c r="A41" s="16">
        <v>50</v>
      </c>
      <c r="B41" s="5" t="s">
        <v>49</v>
      </c>
      <c r="C41" s="5" t="s">
        <v>215</v>
      </c>
      <c r="D41" s="101">
        <v>35.9</v>
      </c>
      <c r="E41" s="18">
        <v>47</v>
      </c>
      <c r="F41" s="12">
        <v>178</v>
      </c>
      <c r="G41" s="12">
        <v>49</v>
      </c>
      <c r="H41" s="29">
        <v>13</v>
      </c>
      <c r="I41" s="8">
        <v>57.3</v>
      </c>
      <c r="J41" s="8">
        <v>49.7</v>
      </c>
      <c r="K41" s="8">
        <v>50.1</v>
      </c>
      <c r="L41" s="31">
        <v>53.4</v>
      </c>
      <c r="N41" s="115">
        <f>SUM(O41-P41)</f>
        <v>7.1999999999999957</v>
      </c>
      <c r="O41" s="8">
        <v>57.3</v>
      </c>
      <c r="P41" s="8">
        <v>50.1</v>
      </c>
      <c r="R41" s="105">
        <f>SUM(V41*100%/U41)</f>
        <v>7.3033707865168537E-2</v>
      </c>
      <c r="U41" s="12">
        <v>178</v>
      </c>
      <c r="V41" s="29">
        <v>13</v>
      </c>
      <c r="Y41" s="16">
        <v>40</v>
      </c>
      <c r="Z41" s="18">
        <v>136</v>
      </c>
      <c r="AB41" s="5" t="str">
        <f>IF(Y41:Y240&gt;Z41:Z240, Y41:Y240-Z41:Z240, "nera ats")</f>
        <v>nera ats</v>
      </c>
    </row>
    <row r="42" spans="1:28" x14ac:dyDescent="0.25">
      <c r="A42" s="16">
        <v>104</v>
      </c>
      <c r="B42" s="5" t="s">
        <v>103</v>
      </c>
      <c r="C42" s="5" t="s">
        <v>237</v>
      </c>
      <c r="D42" s="101">
        <v>30.23</v>
      </c>
      <c r="E42" s="18">
        <v>314</v>
      </c>
      <c r="F42" s="12">
        <v>114</v>
      </c>
      <c r="G42" s="12">
        <v>19</v>
      </c>
      <c r="H42" s="29">
        <v>3</v>
      </c>
      <c r="I42" s="8">
        <v>53.1</v>
      </c>
      <c r="J42" s="8">
        <v>43.2</v>
      </c>
      <c r="K42" s="8">
        <v>46.2</v>
      </c>
      <c r="L42" s="31">
        <v>53.4</v>
      </c>
      <c r="N42" s="115">
        <f>SUM(O42-P42)</f>
        <v>6.8999999999999986</v>
      </c>
      <c r="O42" s="8">
        <v>53.1</v>
      </c>
      <c r="P42" s="8">
        <v>46.2</v>
      </c>
      <c r="R42" s="105">
        <f>SUM(V42*100%/U42)</f>
        <v>2.6315789473684209E-2</v>
      </c>
      <c r="U42" s="12">
        <v>114</v>
      </c>
      <c r="V42" s="29">
        <v>3</v>
      </c>
      <c r="Y42" s="16">
        <v>41</v>
      </c>
      <c r="Z42" s="18">
        <v>23</v>
      </c>
      <c r="AB42" s="5">
        <f>IF(Y42:Y241&gt;Z42:Z241, Y42:Y241-Z42:Z241, "nera ats")</f>
        <v>18</v>
      </c>
    </row>
    <row r="43" spans="1:28" x14ac:dyDescent="0.25">
      <c r="A43" s="16">
        <v>102</v>
      </c>
      <c r="B43" s="5" t="s">
        <v>101</v>
      </c>
      <c r="C43" s="5" t="s">
        <v>225</v>
      </c>
      <c r="D43" s="101">
        <v>30.45</v>
      </c>
      <c r="E43" s="18">
        <v>94</v>
      </c>
      <c r="F43" s="12">
        <v>63</v>
      </c>
      <c r="G43" s="12">
        <v>18</v>
      </c>
      <c r="H43" s="29">
        <v>1</v>
      </c>
      <c r="I43" s="8">
        <v>54.8</v>
      </c>
      <c r="J43" s="8">
        <v>45</v>
      </c>
      <c r="K43" s="8">
        <v>48</v>
      </c>
      <c r="L43" s="31">
        <v>35</v>
      </c>
      <c r="N43" s="115">
        <f>SUM(O43-P43)</f>
        <v>6.7999999999999972</v>
      </c>
      <c r="O43" s="8">
        <v>54.8</v>
      </c>
      <c r="P43" s="8">
        <v>48</v>
      </c>
      <c r="R43" s="105">
        <f>SUM(V43*100%/U43)</f>
        <v>1.5873015873015872E-2</v>
      </c>
      <c r="U43" s="12">
        <v>63</v>
      </c>
      <c r="V43" s="29">
        <v>1</v>
      </c>
      <c r="Y43" s="16">
        <v>42</v>
      </c>
      <c r="Z43" s="18">
        <v>97</v>
      </c>
      <c r="AB43" s="5" t="str">
        <f>IF(Y43:Y242&gt;Z43:Z242, Y43:Y242-Z43:Z242, "nera ats")</f>
        <v>nera ats</v>
      </c>
    </row>
    <row r="44" spans="1:28" x14ac:dyDescent="0.25">
      <c r="A44" s="16">
        <v>154</v>
      </c>
      <c r="B44" s="5" t="s">
        <v>152</v>
      </c>
      <c r="C44" s="5" t="s">
        <v>228</v>
      </c>
      <c r="D44" s="101">
        <v>26.93</v>
      </c>
      <c r="E44" s="18">
        <v>112</v>
      </c>
      <c r="F44" s="12">
        <v>78</v>
      </c>
      <c r="G44" s="12">
        <v>15</v>
      </c>
      <c r="H44" s="29">
        <v>5</v>
      </c>
      <c r="I44" s="8">
        <v>49.5</v>
      </c>
      <c r="J44" s="8">
        <v>40.6</v>
      </c>
      <c r="K44" s="8">
        <v>42.7</v>
      </c>
      <c r="L44" s="31">
        <v>38.1</v>
      </c>
      <c r="N44" s="115">
        <f>SUM(O44-P44)</f>
        <v>6.7999999999999972</v>
      </c>
      <c r="O44" s="8">
        <v>49.5</v>
      </c>
      <c r="P44" s="8">
        <v>42.7</v>
      </c>
      <c r="R44" s="105">
        <f>SUM(V44*100%/U44)</f>
        <v>6.4102564102564097E-2</v>
      </c>
      <c r="U44" s="12">
        <v>78</v>
      </c>
      <c r="V44" s="29">
        <v>5</v>
      </c>
      <c r="Y44" s="16">
        <v>43</v>
      </c>
      <c r="Z44" s="18">
        <v>82</v>
      </c>
      <c r="AB44" s="5" t="str">
        <f>IF(Y44:Y243&gt;Z44:Z243, Y44:Y243-Z44:Z243, "nera ats")</f>
        <v>nera ats</v>
      </c>
    </row>
    <row r="45" spans="1:28" x14ac:dyDescent="0.25">
      <c r="A45" s="16">
        <v>26</v>
      </c>
      <c r="B45" s="5" t="s">
        <v>29</v>
      </c>
      <c r="C45" s="5" t="s">
        <v>214</v>
      </c>
      <c r="D45" s="101">
        <v>42.27</v>
      </c>
      <c r="E45" s="18">
        <v>38</v>
      </c>
      <c r="F45" s="12">
        <v>89</v>
      </c>
      <c r="G45" s="12">
        <v>24</v>
      </c>
      <c r="H45" s="29">
        <v>10</v>
      </c>
      <c r="I45" s="8">
        <v>63.1</v>
      </c>
      <c r="J45" s="8">
        <v>53.7</v>
      </c>
      <c r="K45" s="8">
        <v>56.7</v>
      </c>
      <c r="L45" s="31">
        <v>72.599999999999994</v>
      </c>
      <c r="N45" s="115">
        <f>SUM(O45-P45)</f>
        <v>6.3999999999999986</v>
      </c>
      <c r="O45" s="8">
        <v>63.1</v>
      </c>
      <c r="P45" s="8">
        <v>56.7</v>
      </c>
      <c r="R45" s="105">
        <f>SUM(V45*100%/U45)</f>
        <v>0.11235955056179775</v>
      </c>
      <c r="U45" s="12">
        <v>89</v>
      </c>
      <c r="V45" s="29">
        <v>10</v>
      </c>
      <c r="Y45" s="16">
        <v>44</v>
      </c>
      <c r="Z45" s="18">
        <v>91</v>
      </c>
      <c r="AB45" s="5" t="str">
        <f>IF(Y45:Y244&gt;Z45:Z244, Y45:Y244-Z45:Z244, "nera ats")</f>
        <v>nera ats</v>
      </c>
    </row>
    <row r="46" spans="1:28" x14ac:dyDescent="0.25">
      <c r="A46" s="16">
        <v>72</v>
      </c>
      <c r="B46" s="5" t="s">
        <v>71</v>
      </c>
      <c r="C46" s="5" t="s">
        <v>220</v>
      </c>
      <c r="D46" s="101">
        <v>32.83</v>
      </c>
      <c r="E46" s="18">
        <v>179</v>
      </c>
      <c r="F46" s="12">
        <v>25</v>
      </c>
      <c r="G46" s="12">
        <v>4</v>
      </c>
      <c r="H46" s="29">
        <v>0</v>
      </c>
      <c r="I46" s="8">
        <v>52</v>
      </c>
      <c r="J46" s="8">
        <v>50.2</v>
      </c>
      <c r="K46" s="8">
        <v>45.7</v>
      </c>
      <c r="L46" s="31">
        <v>41</v>
      </c>
      <c r="N46" s="115">
        <f>SUM(O46-P46)</f>
        <v>6.2999999999999972</v>
      </c>
      <c r="O46" s="8">
        <v>52</v>
      </c>
      <c r="P46" s="8">
        <v>45.7</v>
      </c>
      <c r="R46" s="105">
        <f>SUM(V46*100%/U46)</f>
        <v>0</v>
      </c>
      <c r="U46" s="12">
        <v>25</v>
      </c>
      <c r="V46" s="29">
        <v>0</v>
      </c>
      <c r="Y46" s="16">
        <v>45</v>
      </c>
      <c r="Z46" s="18">
        <v>84</v>
      </c>
      <c r="AB46" s="5" t="str">
        <f>IF(Y46:Y245&gt;Z46:Z245, Y46:Y245-Z46:Z245, "nera ats")</f>
        <v>nera ats</v>
      </c>
    </row>
    <row r="47" spans="1:28" x14ac:dyDescent="0.25">
      <c r="A47" s="16">
        <v>179</v>
      </c>
      <c r="B47" s="5" t="s">
        <v>175</v>
      </c>
      <c r="C47" s="5" t="s">
        <v>245</v>
      </c>
      <c r="D47" s="101">
        <v>25.69</v>
      </c>
      <c r="E47" s="18">
        <v>197</v>
      </c>
      <c r="F47" s="12">
        <v>17</v>
      </c>
      <c r="G47" s="12">
        <v>2</v>
      </c>
      <c r="H47" s="29">
        <v>0</v>
      </c>
      <c r="I47" s="8">
        <v>46.5</v>
      </c>
      <c r="J47" s="8">
        <v>54.2</v>
      </c>
      <c r="K47" s="8">
        <v>40.299999999999997</v>
      </c>
      <c r="L47" s="31">
        <v>52.6</v>
      </c>
      <c r="N47" s="115">
        <f>SUM(O47-P47)</f>
        <v>6.2000000000000028</v>
      </c>
      <c r="O47" s="8">
        <v>46.5</v>
      </c>
      <c r="P47" s="8">
        <v>40.299999999999997</v>
      </c>
      <c r="R47" s="105">
        <f>SUM(V47*100%/U47)</f>
        <v>0</v>
      </c>
      <c r="U47" s="12">
        <v>17</v>
      </c>
      <c r="V47" s="29">
        <v>0</v>
      </c>
      <c r="Y47" s="16">
        <v>46</v>
      </c>
      <c r="Z47" s="18">
        <v>36</v>
      </c>
      <c r="AB47" s="5">
        <f>IF(Y47:Y246&gt;Z47:Z246, Y47:Y246-Z47:Z246, "nera ats")</f>
        <v>10</v>
      </c>
    </row>
    <row r="48" spans="1:28" x14ac:dyDescent="0.25">
      <c r="A48" s="16">
        <v>126</v>
      </c>
      <c r="B48" s="5" t="s">
        <v>124</v>
      </c>
      <c r="C48" s="5" t="s">
        <v>198</v>
      </c>
      <c r="D48" s="101">
        <v>28.58</v>
      </c>
      <c r="E48" s="18">
        <v>159</v>
      </c>
      <c r="F48" s="12">
        <v>60</v>
      </c>
      <c r="G48" s="12">
        <v>6</v>
      </c>
      <c r="H48" s="29">
        <v>1</v>
      </c>
      <c r="I48" s="8">
        <v>50.2</v>
      </c>
      <c r="J48" s="8">
        <v>33.200000000000003</v>
      </c>
      <c r="K48" s="8">
        <v>44.1</v>
      </c>
      <c r="L48" s="31">
        <v>65.099999999999994</v>
      </c>
      <c r="N48" s="115">
        <f>SUM(O48-P48)</f>
        <v>6.1000000000000014</v>
      </c>
      <c r="O48" s="8">
        <v>50.2</v>
      </c>
      <c r="P48" s="8">
        <v>44.1</v>
      </c>
      <c r="R48" s="105">
        <f>SUM(V48*100%/U48)</f>
        <v>1.6666666666666666E-2</v>
      </c>
      <c r="U48" s="12">
        <v>60</v>
      </c>
      <c r="V48" s="29">
        <v>1</v>
      </c>
      <c r="Y48" s="16">
        <v>47</v>
      </c>
      <c r="Z48" s="18">
        <v>34</v>
      </c>
      <c r="AB48" s="5">
        <f>IF(Y48:Y247&gt;Z48:Z247, Y48:Y247-Z48:Z247, "nera ats")</f>
        <v>13</v>
      </c>
    </row>
    <row r="49" spans="1:28" x14ac:dyDescent="0.25">
      <c r="A49" s="16">
        <v>105</v>
      </c>
      <c r="B49" s="5" t="s">
        <v>104</v>
      </c>
      <c r="C49" s="5" t="s">
        <v>223</v>
      </c>
      <c r="D49" s="101">
        <v>30.16</v>
      </c>
      <c r="E49" s="18">
        <v>65</v>
      </c>
      <c r="F49" s="12">
        <v>192</v>
      </c>
      <c r="G49" s="12">
        <v>41</v>
      </c>
      <c r="H49" s="29">
        <v>16</v>
      </c>
      <c r="I49" s="8">
        <v>53.1</v>
      </c>
      <c r="J49" s="8">
        <v>43.4</v>
      </c>
      <c r="K49" s="8">
        <v>47.1</v>
      </c>
      <c r="L49" s="31">
        <v>43.2</v>
      </c>
      <c r="N49" s="115">
        <f>SUM(O49-P49)</f>
        <v>6</v>
      </c>
      <c r="O49" s="8">
        <v>53.1</v>
      </c>
      <c r="P49" s="8">
        <v>47.1</v>
      </c>
      <c r="R49" s="105">
        <f>SUM(V49*100%/U49)</f>
        <v>8.3333333333333329E-2</v>
      </c>
      <c r="U49" s="12">
        <v>192</v>
      </c>
      <c r="V49" s="29">
        <v>16</v>
      </c>
      <c r="Y49" s="16">
        <v>48</v>
      </c>
      <c r="Z49" s="18">
        <v>29</v>
      </c>
      <c r="AB49" s="5">
        <f>IF(Y49:Y248&gt;Z49:Z248, Y49:Y248-Z49:Z248, "nera ats")</f>
        <v>19</v>
      </c>
    </row>
    <row r="50" spans="1:28" x14ac:dyDescent="0.25">
      <c r="A50" s="16">
        <v>65</v>
      </c>
      <c r="B50" s="5" t="s">
        <v>64</v>
      </c>
      <c r="C50" s="5" t="s">
        <v>226</v>
      </c>
      <c r="D50" s="101">
        <v>34.21</v>
      </c>
      <c r="E50" s="18">
        <v>109</v>
      </c>
      <c r="F50" s="12">
        <v>221</v>
      </c>
      <c r="G50" s="12">
        <v>58</v>
      </c>
      <c r="H50" s="29">
        <v>8</v>
      </c>
      <c r="I50" s="8">
        <v>55.9</v>
      </c>
      <c r="J50" s="8">
        <v>43.9</v>
      </c>
      <c r="K50" s="8">
        <v>50</v>
      </c>
      <c r="L50" s="31">
        <v>43.6</v>
      </c>
      <c r="N50" s="115">
        <f>SUM(O50-P50)</f>
        <v>5.8999999999999986</v>
      </c>
      <c r="O50" s="8">
        <v>55.9</v>
      </c>
      <c r="P50" s="8">
        <v>50</v>
      </c>
      <c r="R50" s="105">
        <f>SUM(V50*100%/U50)</f>
        <v>3.6199095022624438E-2</v>
      </c>
      <c r="U50" s="12">
        <v>221</v>
      </c>
      <c r="V50" s="29">
        <v>8</v>
      </c>
      <c r="Y50" s="16">
        <v>49</v>
      </c>
      <c r="Z50" s="18">
        <v>64</v>
      </c>
      <c r="AB50" s="5" t="str">
        <f>IF(Y50:Y249&gt;Z50:Z249, Y50:Y249-Z50:Z249, "nera ats")</f>
        <v>nera ats</v>
      </c>
    </row>
    <row r="51" spans="1:28" x14ac:dyDescent="0.25">
      <c r="A51" s="16">
        <v>109</v>
      </c>
      <c r="B51" s="5" t="s">
        <v>108</v>
      </c>
      <c r="C51" s="5" t="s">
        <v>212</v>
      </c>
      <c r="D51" s="101">
        <v>29.85</v>
      </c>
      <c r="E51" s="18">
        <v>141</v>
      </c>
      <c r="F51" s="12">
        <v>94</v>
      </c>
      <c r="G51" s="12">
        <v>18</v>
      </c>
      <c r="H51" s="29">
        <v>6</v>
      </c>
      <c r="I51" s="8">
        <v>59.3</v>
      </c>
      <c r="J51" s="8">
        <v>40.1</v>
      </c>
      <c r="K51" s="8">
        <v>53.5</v>
      </c>
      <c r="L51" s="31">
        <v>42</v>
      </c>
      <c r="N51" s="115">
        <f>SUM(O51-P51)</f>
        <v>5.7999999999999972</v>
      </c>
      <c r="O51" s="8">
        <v>59.3</v>
      </c>
      <c r="P51" s="8">
        <v>53.5</v>
      </c>
      <c r="R51" s="105">
        <f>SUM(V51*100%/U51)</f>
        <v>6.3829787234042548E-2</v>
      </c>
      <c r="U51" s="12">
        <v>94</v>
      </c>
      <c r="V51" s="29">
        <v>6</v>
      </c>
      <c r="Y51" s="16">
        <v>50</v>
      </c>
      <c r="Z51" s="18">
        <v>47</v>
      </c>
      <c r="AB51" s="5">
        <f>IF(Y51:Y250&gt;Z51:Z250, Y51:Y250-Z51:Z250, "nera ats")</f>
        <v>3</v>
      </c>
    </row>
    <row r="52" spans="1:28" x14ac:dyDescent="0.25">
      <c r="A52" s="16">
        <v>60</v>
      </c>
      <c r="B52" s="5" t="s">
        <v>59</v>
      </c>
      <c r="C52" s="5" t="s">
        <v>216</v>
      </c>
      <c r="D52" s="101">
        <v>34.78</v>
      </c>
      <c r="E52" s="18">
        <v>39</v>
      </c>
      <c r="F52" s="12">
        <v>329</v>
      </c>
      <c r="G52" s="12">
        <v>94</v>
      </c>
      <c r="H52" s="29">
        <v>18</v>
      </c>
      <c r="I52" s="8">
        <v>53.3</v>
      </c>
      <c r="J52" s="8">
        <v>42.4</v>
      </c>
      <c r="K52" s="8">
        <v>47.6</v>
      </c>
      <c r="L52" s="31">
        <v>51.8</v>
      </c>
      <c r="N52" s="115">
        <f>SUM(O52-P52)</f>
        <v>5.6999999999999957</v>
      </c>
      <c r="O52" s="8">
        <v>53.3</v>
      </c>
      <c r="P52" s="8">
        <v>47.6</v>
      </c>
      <c r="R52" s="105">
        <f>SUM(V52*100%/U52)</f>
        <v>5.4711246200607903E-2</v>
      </c>
      <c r="U52" s="12">
        <v>329</v>
      </c>
      <c r="V52" s="29">
        <v>18</v>
      </c>
      <c r="Y52" s="16">
        <v>51</v>
      </c>
      <c r="Z52" s="18">
        <v>108</v>
      </c>
      <c r="AB52" s="5" t="str">
        <f>IF(Y52:Y251&gt;Z52:Z251, Y52:Y251-Z52:Z251, "nera ats")</f>
        <v>nera ats</v>
      </c>
    </row>
    <row r="53" spans="1:28" x14ac:dyDescent="0.25">
      <c r="A53" s="16">
        <v>149</v>
      </c>
      <c r="B53" s="5" t="s">
        <v>147</v>
      </c>
      <c r="C53" s="5" t="s">
        <v>233</v>
      </c>
      <c r="D53" s="101">
        <v>27.07</v>
      </c>
      <c r="E53" s="18">
        <v>252</v>
      </c>
      <c r="F53" s="12">
        <v>179</v>
      </c>
      <c r="G53" s="12">
        <v>37</v>
      </c>
      <c r="H53" s="29">
        <v>2</v>
      </c>
      <c r="I53" s="8">
        <v>46.3</v>
      </c>
      <c r="J53" s="8">
        <v>48.3</v>
      </c>
      <c r="K53" s="8">
        <v>40.700000000000003</v>
      </c>
      <c r="L53" s="31">
        <v>38.9</v>
      </c>
      <c r="N53" s="115">
        <f>SUM(O53-P53)</f>
        <v>5.5999999999999943</v>
      </c>
      <c r="O53" s="8">
        <v>46.3</v>
      </c>
      <c r="P53" s="8">
        <v>40.700000000000003</v>
      </c>
      <c r="R53" s="105">
        <f>SUM(V53*100%/U53)</f>
        <v>1.11731843575419E-2</v>
      </c>
      <c r="U53" s="12">
        <v>179</v>
      </c>
      <c r="V53" s="29">
        <v>2</v>
      </c>
      <c r="Y53" s="16">
        <v>52</v>
      </c>
      <c r="Z53" s="18">
        <v>43</v>
      </c>
      <c r="AB53" s="5">
        <f>IF(Y53:Y252&gt;Z53:Z252, Y53:Y252-Z53:Z252, "nera ats")</f>
        <v>9</v>
      </c>
    </row>
    <row r="54" spans="1:28" x14ac:dyDescent="0.25">
      <c r="A54" s="16">
        <v>148</v>
      </c>
      <c r="B54" s="5" t="s">
        <v>146</v>
      </c>
      <c r="C54" s="5" t="s">
        <v>247</v>
      </c>
      <c r="D54" s="101">
        <v>27.07</v>
      </c>
      <c r="E54" s="18">
        <v>182</v>
      </c>
      <c r="F54" s="12">
        <v>234</v>
      </c>
      <c r="G54" s="12">
        <v>50</v>
      </c>
      <c r="H54" s="29" t="s">
        <v>0</v>
      </c>
      <c r="I54" s="8">
        <v>52.9</v>
      </c>
      <c r="J54" s="8">
        <v>35.1</v>
      </c>
      <c r="K54" s="8">
        <v>47.9</v>
      </c>
      <c r="L54" s="31">
        <v>33.5</v>
      </c>
      <c r="N54" s="115">
        <f>SUM(O54-P54)</f>
        <v>5</v>
      </c>
      <c r="O54" s="8">
        <v>52.9</v>
      </c>
      <c r="P54" s="8">
        <v>47.9</v>
      </c>
      <c r="R54" s="105" t="e">
        <f>SUM(V54*100%/U54)</f>
        <v>#VALUE!</v>
      </c>
      <c r="U54" s="12">
        <v>234</v>
      </c>
      <c r="V54" s="29" t="s">
        <v>0</v>
      </c>
      <c r="Y54" s="16">
        <v>53</v>
      </c>
      <c r="Z54" s="18">
        <v>216</v>
      </c>
      <c r="AB54" s="5" t="str">
        <f>IF(Y54:Y253&gt;Z54:Z253, Y54:Y253-Z54:Z253, "nera ats")</f>
        <v>nera ats</v>
      </c>
    </row>
    <row r="55" spans="1:28" x14ac:dyDescent="0.25">
      <c r="A55" s="16">
        <v>163</v>
      </c>
      <c r="B55" s="5" t="s">
        <v>161</v>
      </c>
      <c r="C55" s="5" t="s">
        <v>248</v>
      </c>
      <c r="D55" s="101">
        <v>26.42</v>
      </c>
      <c r="E55" s="18">
        <v>212</v>
      </c>
      <c r="F55" s="12">
        <v>131</v>
      </c>
      <c r="G55" s="12">
        <v>25</v>
      </c>
      <c r="H55" s="29" t="s">
        <v>0</v>
      </c>
      <c r="I55" s="8">
        <v>50.8</v>
      </c>
      <c r="J55" s="8">
        <v>37.1</v>
      </c>
      <c r="K55" s="8">
        <v>45.8</v>
      </c>
      <c r="L55" s="31">
        <v>35.9</v>
      </c>
      <c r="N55" s="115">
        <f>SUM(O55-P55)</f>
        <v>5</v>
      </c>
      <c r="O55" s="8">
        <v>50.8</v>
      </c>
      <c r="P55" s="8">
        <v>45.8</v>
      </c>
      <c r="R55" s="105" t="e">
        <f>SUM(V55*100%/U55)</f>
        <v>#VALUE!</v>
      </c>
      <c r="U55" s="12">
        <v>131</v>
      </c>
      <c r="V55" s="29" t="s">
        <v>0</v>
      </c>
      <c r="Y55" s="16">
        <v>54</v>
      </c>
      <c r="Z55" s="18">
        <v>85</v>
      </c>
      <c r="AB55" s="5" t="str">
        <f>IF(Y55:Y254&gt;Z55:Z254, Y55:Y254-Z55:Z254, "nera ats")</f>
        <v>nera ats</v>
      </c>
    </row>
    <row r="56" spans="1:28" x14ac:dyDescent="0.25">
      <c r="A56" s="16">
        <v>191</v>
      </c>
      <c r="B56" s="5" t="s">
        <v>187</v>
      </c>
      <c r="C56" s="5" t="s">
        <v>204</v>
      </c>
      <c r="D56" s="101">
        <v>25.03</v>
      </c>
      <c r="E56" s="18">
        <v>118</v>
      </c>
      <c r="F56" s="12">
        <v>34</v>
      </c>
      <c r="G56" s="12">
        <v>7</v>
      </c>
      <c r="H56" s="29">
        <v>1</v>
      </c>
      <c r="I56" s="8">
        <v>49.3</v>
      </c>
      <c r="J56" s="8">
        <v>39.200000000000003</v>
      </c>
      <c r="K56" s="8">
        <v>44.4</v>
      </c>
      <c r="L56" s="31">
        <v>31.8</v>
      </c>
      <c r="N56" s="115">
        <f>SUM(O56-P56)</f>
        <v>4.8999999999999986</v>
      </c>
      <c r="O56" s="8">
        <v>49.3</v>
      </c>
      <c r="P56" s="8">
        <v>44.4</v>
      </c>
      <c r="R56" s="105">
        <f>SUM(V56*100%/U56)</f>
        <v>2.9411764705882353E-2</v>
      </c>
      <c r="U56" s="12">
        <v>34</v>
      </c>
      <c r="V56" s="29">
        <v>1</v>
      </c>
      <c r="Y56" s="16">
        <v>55</v>
      </c>
      <c r="Z56" s="18">
        <v>68</v>
      </c>
      <c r="AB56" s="5" t="str">
        <f>IF(Y56:Y255&gt;Z56:Z255, Y56:Y255-Z56:Z255, "nera ats")</f>
        <v>nera ats</v>
      </c>
    </row>
    <row r="57" spans="1:28" x14ac:dyDescent="0.25">
      <c r="A57" s="16">
        <v>42</v>
      </c>
      <c r="B57" s="5" t="s">
        <v>43</v>
      </c>
      <c r="C57" s="5" t="s">
        <v>221</v>
      </c>
      <c r="D57" s="101">
        <v>37.1</v>
      </c>
      <c r="E57" s="18">
        <v>97</v>
      </c>
      <c r="F57" s="12">
        <v>74</v>
      </c>
      <c r="G57" s="12">
        <v>18</v>
      </c>
      <c r="H57" s="29" t="s">
        <v>0</v>
      </c>
      <c r="I57" s="8">
        <v>58.2</v>
      </c>
      <c r="J57" s="8">
        <v>47.1</v>
      </c>
      <c r="K57" s="8">
        <v>53.4</v>
      </c>
      <c r="L57" s="31">
        <v>60.3</v>
      </c>
      <c r="N57" s="115">
        <f>SUM(O57-P57)</f>
        <v>4.8000000000000043</v>
      </c>
      <c r="O57" s="8">
        <v>58.2</v>
      </c>
      <c r="P57" s="8">
        <v>53.4</v>
      </c>
      <c r="R57" s="105" t="e">
        <f>SUM(V57*100%/U57)</f>
        <v>#VALUE!</v>
      </c>
      <c r="U57" s="12">
        <v>74</v>
      </c>
      <c r="V57" s="29" t="s">
        <v>0</v>
      </c>
      <c r="Y57" s="16">
        <v>56</v>
      </c>
      <c r="Z57" s="18">
        <v>41</v>
      </c>
      <c r="AB57" s="5">
        <f>IF(Y57:Y256&gt;Z57:Z256, Y57:Y256-Z57:Z256, "nera ats")</f>
        <v>15</v>
      </c>
    </row>
    <row r="58" spans="1:28" x14ac:dyDescent="0.25">
      <c r="A58" s="16">
        <v>54</v>
      </c>
      <c r="B58" s="5" t="s">
        <v>53</v>
      </c>
      <c r="C58" s="5" t="s">
        <v>210</v>
      </c>
      <c r="D58" s="101">
        <v>35.36</v>
      </c>
      <c r="E58" s="18">
        <v>85</v>
      </c>
      <c r="F58" s="12">
        <v>232</v>
      </c>
      <c r="G58" s="12">
        <v>45</v>
      </c>
      <c r="H58" s="29">
        <v>46</v>
      </c>
      <c r="I58" s="8">
        <v>65.8</v>
      </c>
      <c r="J58" s="8">
        <v>37.4</v>
      </c>
      <c r="K58" s="8">
        <v>61.1</v>
      </c>
      <c r="L58" s="31">
        <v>45.2</v>
      </c>
      <c r="N58" s="115">
        <f>SUM(O58-P58)</f>
        <v>4.6999999999999957</v>
      </c>
      <c r="O58" s="8">
        <v>65.8</v>
      </c>
      <c r="P58" s="8">
        <v>61.1</v>
      </c>
      <c r="R58" s="105">
        <f>SUM(V58*100%/U58)</f>
        <v>0.19827586206896552</v>
      </c>
      <c r="U58" s="12">
        <v>232</v>
      </c>
      <c r="V58" s="29">
        <v>46</v>
      </c>
      <c r="Y58" s="16">
        <v>57</v>
      </c>
      <c r="Z58" s="18">
        <v>476</v>
      </c>
      <c r="AB58" s="5" t="str">
        <f>IF(Y58:Y257&gt;Z58:Z257, Y58:Y257-Z58:Z257, "nera ats")</f>
        <v>nera ats</v>
      </c>
    </row>
    <row r="59" spans="1:28" x14ac:dyDescent="0.25">
      <c r="A59" s="16">
        <v>143</v>
      </c>
      <c r="B59" s="5" t="s">
        <v>141</v>
      </c>
      <c r="C59" s="5" t="s">
        <v>229</v>
      </c>
      <c r="D59" s="101">
        <v>27.4</v>
      </c>
      <c r="E59" s="18">
        <v>329</v>
      </c>
      <c r="F59" s="12">
        <v>42</v>
      </c>
      <c r="G59" s="12">
        <v>12</v>
      </c>
      <c r="H59" s="29" t="s">
        <v>0</v>
      </c>
      <c r="I59" s="8">
        <v>51.9</v>
      </c>
      <c r="J59" s="8">
        <v>32.9</v>
      </c>
      <c r="K59" s="8">
        <v>47.7</v>
      </c>
      <c r="L59" s="31">
        <v>29.8</v>
      </c>
      <c r="N59" s="115">
        <f>SUM(O59-P59)</f>
        <v>4.1999999999999957</v>
      </c>
      <c r="O59" s="8">
        <v>51.9</v>
      </c>
      <c r="P59" s="8">
        <v>47.7</v>
      </c>
      <c r="R59" s="105" t="e">
        <f>SUM(V59*100%/U59)</f>
        <v>#VALUE!</v>
      </c>
      <c r="U59" s="12">
        <v>42</v>
      </c>
      <c r="V59" s="29" t="s">
        <v>0</v>
      </c>
      <c r="Y59" s="16">
        <v>58</v>
      </c>
      <c r="Z59" s="18">
        <v>272</v>
      </c>
      <c r="AB59" s="5" t="str">
        <f>IF(Y59:Y258&gt;Z59:Z258, Y59:Y258-Z59:Z258, "nera ats")</f>
        <v>nera ats</v>
      </c>
    </row>
    <row r="60" spans="1:28" x14ac:dyDescent="0.25">
      <c r="A60" s="16">
        <v>110</v>
      </c>
      <c r="B60" s="5" t="s">
        <v>109</v>
      </c>
      <c r="C60" s="5" t="s">
        <v>239</v>
      </c>
      <c r="D60" s="101">
        <v>29.65</v>
      </c>
      <c r="E60" s="18">
        <v>105</v>
      </c>
      <c r="F60" s="12">
        <v>126</v>
      </c>
      <c r="G60" s="12">
        <v>30</v>
      </c>
      <c r="H60" s="29">
        <v>2</v>
      </c>
      <c r="I60" s="8">
        <v>53.7</v>
      </c>
      <c r="J60" s="8">
        <v>42.4</v>
      </c>
      <c r="K60" s="8">
        <v>49.7</v>
      </c>
      <c r="L60" s="31">
        <v>42.7</v>
      </c>
      <c r="N60" s="115">
        <f>SUM(O60-P60)</f>
        <v>4</v>
      </c>
      <c r="O60" s="8">
        <v>53.7</v>
      </c>
      <c r="P60" s="8">
        <v>49.7</v>
      </c>
      <c r="R60" s="105">
        <f>SUM(V60*100%/U60)</f>
        <v>1.5873015873015872E-2</v>
      </c>
      <c r="U60" s="12">
        <v>126</v>
      </c>
      <c r="V60" s="29">
        <v>2</v>
      </c>
      <c r="Y60" s="16">
        <v>59</v>
      </c>
      <c r="Z60" s="18">
        <v>77</v>
      </c>
      <c r="AB60" s="5" t="str">
        <f>IF(Y60:Y259&gt;Z60:Z259, Y60:Y259-Z60:Z259, "nera ats")</f>
        <v>nera ats</v>
      </c>
    </row>
    <row r="61" spans="1:28" x14ac:dyDescent="0.25">
      <c r="A61" s="16">
        <v>187</v>
      </c>
      <c r="B61" s="5" t="s">
        <v>183</v>
      </c>
      <c r="C61" s="5" t="s">
        <v>211</v>
      </c>
      <c r="D61" s="101">
        <v>25.22</v>
      </c>
      <c r="E61" s="18">
        <v>58</v>
      </c>
      <c r="F61" s="12">
        <v>150</v>
      </c>
      <c r="G61" s="12">
        <v>33</v>
      </c>
      <c r="H61" s="29">
        <v>5</v>
      </c>
      <c r="I61" s="8">
        <v>46.5</v>
      </c>
      <c r="J61" s="8">
        <v>36.799999999999997</v>
      </c>
      <c r="K61" s="8">
        <v>42.5</v>
      </c>
      <c r="L61" s="31">
        <v>39.5</v>
      </c>
      <c r="N61" s="115">
        <f>SUM(O61-P61)</f>
        <v>4</v>
      </c>
      <c r="O61" s="8">
        <v>46.5</v>
      </c>
      <c r="P61" s="8">
        <v>42.5</v>
      </c>
      <c r="R61" s="105">
        <f>SUM(V61*100%/U61)</f>
        <v>3.3333333333333333E-2</v>
      </c>
      <c r="U61" s="12">
        <v>150</v>
      </c>
      <c r="V61" s="29">
        <v>5</v>
      </c>
      <c r="Y61" s="16">
        <v>60</v>
      </c>
      <c r="Z61" s="18">
        <v>39</v>
      </c>
      <c r="AB61" s="5">
        <f>IF(Y61:Y260&gt;Z61:Z260, Y61:Y260-Z61:Z260, "nera ats")</f>
        <v>21</v>
      </c>
    </row>
    <row r="62" spans="1:28" x14ac:dyDescent="0.25">
      <c r="A62" s="16">
        <v>41</v>
      </c>
      <c r="B62" s="5" t="s">
        <v>42</v>
      </c>
      <c r="C62" s="5" t="s">
        <v>220</v>
      </c>
      <c r="D62" s="101">
        <v>37.130000000000003</v>
      </c>
      <c r="E62" s="18">
        <v>23</v>
      </c>
      <c r="F62" s="12">
        <v>223</v>
      </c>
      <c r="G62" s="12">
        <v>60</v>
      </c>
      <c r="H62" s="29" t="s">
        <v>0</v>
      </c>
      <c r="I62" s="8">
        <v>57.8</v>
      </c>
      <c r="J62" s="8">
        <v>51.7</v>
      </c>
      <c r="K62" s="8">
        <v>53.9</v>
      </c>
      <c r="L62" s="31">
        <v>59.5</v>
      </c>
      <c r="N62" s="115">
        <f>SUM(O62-P62)</f>
        <v>3.8999999999999986</v>
      </c>
      <c r="O62" s="8">
        <v>57.8</v>
      </c>
      <c r="P62" s="8">
        <v>53.9</v>
      </c>
      <c r="R62" s="105" t="e">
        <f>SUM(V62*100%/U62)</f>
        <v>#VALUE!</v>
      </c>
      <c r="U62" s="12">
        <v>223</v>
      </c>
      <c r="V62" s="29" t="s">
        <v>0</v>
      </c>
      <c r="Y62" s="16">
        <v>61</v>
      </c>
      <c r="Z62" s="18">
        <v>44</v>
      </c>
      <c r="AB62" s="5">
        <f>IF(Y62:Y261&gt;Z62:Z261, Y62:Y261-Z62:Z261, "nera ats")</f>
        <v>17</v>
      </c>
    </row>
    <row r="63" spans="1:28" x14ac:dyDescent="0.25">
      <c r="A63" s="16">
        <v>130</v>
      </c>
      <c r="B63" s="5" t="s">
        <v>128</v>
      </c>
      <c r="C63" s="5" t="s">
        <v>227</v>
      </c>
      <c r="D63" s="101">
        <v>28.11</v>
      </c>
      <c r="E63" s="18">
        <v>232</v>
      </c>
      <c r="F63" s="12">
        <v>73</v>
      </c>
      <c r="G63" s="12">
        <v>14</v>
      </c>
      <c r="H63" s="29">
        <v>1</v>
      </c>
      <c r="I63" s="8">
        <v>49.6</v>
      </c>
      <c r="J63" s="8">
        <v>38.799999999999997</v>
      </c>
      <c r="K63" s="8">
        <v>45.8</v>
      </c>
      <c r="L63" s="31">
        <v>57.1</v>
      </c>
      <c r="N63" s="115">
        <f>SUM(O63-P63)</f>
        <v>3.8000000000000043</v>
      </c>
      <c r="O63" s="8">
        <v>49.6</v>
      </c>
      <c r="P63" s="8">
        <v>45.8</v>
      </c>
      <c r="R63" s="105">
        <f>SUM(V63*100%/U63)</f>
        <v>1.3698630136986301E-2</v>
      </c>
      <c r="U63" s="12">
        <v>73</v>
      </c>
      <c r="V63" s="29">
        <v>1</v>
      </c>
      <c r="Y63" s="16">
        <v>62</v>
      </c>
      <c r="Z63" s="18">
        <v>46</v>
      </c>
      <c r="AB63" s="5">
        <f>IF(Y63:Y262&gt;Z63:Z262, Y63:Y262-Z63:Z262, "nera ats")</f>
        <v>16</v>
      </c>
    </row>
    <row r="64" spans="1:28" x14ac:dyDescent="0.25">
      <c r="A64" s="16">
        <v>35</v>
      </c>
      <c r="B64" s="5" t="s">
        <v>199</v>
      </c>
      <c r="C64" s="5" t="s">
        <v>215</v>
      </c>
      <c r="D64" s="101">
        <v>38.56</v>
      </c>
      <c r="E64" s="18">
        <v>66</v>
      </c>
      <c r="F64" s="12">
        <v>101</v>
      </c>
      <c r="G64" s="12">
        <v>22</v>
      </c>
      <c r="H64" s="29">
        <v>5</v>
      </c>
      <c r="I64" s="8">
        <v>61.8</v>
      </c>
      <c r="J64" s="8">
        <v>60.3</v>
      </c>
      <c r="K64" s="8">
        <v>58</v>
      </c>
      <c r="L64" s="31">
        <v>51.9</v>
      </c>
      <c r="N64" s="115">
        <f>SUM(O64-P64)</f>
        <v>3.7999999999999972</v>
      </c>
      <c r="O64" s="8">
        <v>61.8</v>
      </c>
      <c r="P64" s="8">
        <v>58</v>
      </c>
      <c r="R64" s="105">
        <f>SUM(V64*100%/U64)</f>
        <v>4.9504950495049507E-2</v>
      </c>
      <c r="U64" s="12">
        <v>101</v>
      </c>
      <c r="V64" s="29">
        <v>5</v>
      </c>
      <c r="Y64" s="16">
        <v>63</v>
      </c>
      <c r="Z64" s="18">
        <v>27</v>
      </c>
      <c r="AB64" s="5">
        <f>IF(Y64:Y263&gt;Z64:Z263, Y64:Y263-Z64:Z263, "nera ats")</f>
        <v>36</v>
      </c>
    </row>
    <row r="65" spans="1:28" x14ac:dyDescent="0.25">
      <c r="A65" s="16">
        <v>43</v>
      </c>
      <c r="B65" s="5" t="s">
        <v>203</v>
      </c>
      <c r="C65" s="5" t="s">
        <v>198</v>
      </c>
      <c r="D65" s="101">
        <v>36.93</v>
      </c>
      <c r="E65" s="18">
        <v>82</v>
      </c>
      <c r="F65" s="12">
        <v>87</v>
      </c>
      <c r="G65" s="12">
        <v>21</v>
      </c>
      <c r="H65" s="29" t="s">
        <v>0</v>
      </c>
      <c r="I65" s="8">
        <v>60.2</v>
      </c>
      <c r="J65" s="8">
        <v>56.7</v>
      </c>
      <c r="K65" s="8">
        <v>56.6</v>
      </c>
      <c r="L65" s="31">
        <v>51.7</v>
      </c>
      <c r="N65" s="115">
        <f>SUM(O65-P65)</f>
        <v>3.6000000000000014</v>
      </c>
      <c r="O65" s="8">
        <v>60.2</v>
      </c>
      <c r="P65" s="8">
        <v>56.6</v>
      </c>
      <c r="R65" s="105" t="e">
        <f>SUM(V65*100%/U65)</f>
        <v>#VALUE!</v>
      </c>
      <c r="U65" s="12">
        <v>87</v>
      </c>
      <c r="V65" s="29" t="s">
        <v>0</v>
      </c>
      <c r="Y65" s="16">
        <v>64</v>
      </c>
      <c r="Z65" s="18">
        <v>24</v>
      </c>
      <c r="AB65" s="5">
        <f>IF(Y65:Y264&gt;Z65:Z264, Y65:Y264-Z65:Z264, "nera ats")</f>
        <v>40</v>
      </c>
    </row>
    <row r="66" spans="1:28" x14ac:dyDescent="0.25">
      <c r="A66" s="16">
        <v>6</v>
      </c>
      <c r="B66" s="5" t="s">
        <v>12</v>
      </c>
      <c r="C66" s="5" t="s">
        <v>209</v>
      </c>
      <c r="D66" s="101">
        <v>58.74</v>
      </c>
      <c r="E66" s="18">
        <v>5</v>
      </c>
      <c r="F66" s="12">
        <v>198</v>
      </c>
      <c r="G66" s="12">
        <v>91</v>
      </c>
      <c r="H66" s="29">
        <v>30</v>
      </c>
      <c r="I66" s="8">
        <v>74.599999999999994</v>
      </c>
      <c r="J66" s="8">
        <v>75.3</v>
      </c>
      <c r="K66" s="8">
        <v>71.099999999999994</v>
      </c>
      <c r="L66" s="31">
        <v>74.400000000000006</v>
      </c>
      <c r="N66" s="115">
        <f>SUM(O66-P66)</f>
        <v>3.5</v>
      </c>
      <c r="O66" s="8">
        <v>74.599999999999994</v>
      </c>
      <c r="P66" s="8">
        <v>71.099999999999994</v>
      </c>
      <c r="R66" s="105">
        <f>SUM(V66*100%/U66)</f>
        <v>0.15151515151515152</v>
      </c>
      <c r="U66" s="12">
        <v>198</v>
      </c>
      <c r="V66" s="29">
        <v>30</v>
      </c>
      <c r="Y66" s="16">
        <v>65</v>
      </c>
      <c r="Z66" s="18">
        <v>109</v>
      </c>
      <c r="AB66" s="5" t="str">
        <f>IF(Y66:Y265&gt;Z66:Z265, Y66:Y265-Z66:Z265, "nera ats")</f>
        <v>nera ats</v>
      </c>
    </row>
    <row r="67" spans="1:28" x14ac:dyDescent="0.25">
      <c r="A67" s="16">
        <v>158</v>
      </c>
      <c r="B67" s="5" t="s">
        <v>156</v>
      </c>
      <c r="C67" s="5" t="s">
        <v>209</v>
      </c>
      <c r="D67" s="101">
        <v>26.62</v>
      </c>
      <c r="E67" s="18">
        <v>59</v>
      </c>
      <c r="F67" s="12">
        <v>205</v>
      </c>
      <c r="G67" s="12">
        <v>28</v>
      </c>
      <c r="H67" s="29">
        <v>19</v>
      </c>
      <c r="I67" s="8">
        <v>52.8</v>
      </c>
      <c r="J67" s="8">
        <v>39.299999999999997</v>
      </c>
      <c r="K67" s="8">
        <v>49.3</v>
      </c>
      <c r="L67" s="31">
        <v>45.7</v>
      </c>
      <c r="N67" s="115">
        <f>SUM(O67-P67)</f>
        <v>3.5</v>
      </c>
      <c r="O67" s="8">
        <v>52.8</v>
      </c>
      <c r="P67" s="8">
        <v>49.3</v>
      </c>
      <c r="R67" s="105">
        <f>SUM(V67*100%/U67)</f>
        <v>9.2682926829268292E-2</v>
      </c>
      <c r="U67" s="12">
        <v>205</v>
      </c>
      <c r="V67" s="29">
        <v>19</v>
      </c>
      <c r="Y67" s="16">
        <v>66</v>
      </c>
      <c r="Z67" s="18">
        <v>78</v>
      </c>
      <c r="AB67" s="5" t="str">
        <f>IF(Y67:Y266&gt;Z67:Z266, Y67:Y266-Z67:Z266, "nera ats")</f>
        <v>nera ats</v>
      </c>
    </row>
    <row r="68" spans="1:28" x14ac:dyDescent="0.25">
      <c r="A68" s="16">
        <v>199</v>
      </c>
      <c r="B68" s="5" t="s">
        <v>195</v>
      </c>
      <c r="C68" s="5" t="s">
        <v>212</v>
      </c>
      <c r="D68" s="101">
        <v>24.77</v>
      </c>
      <c r="E68" s="18">
        <v>344</v>
      </c>
      <c r="F68" s="12">
        <v>33</v>
      </c>
      <c r="G68" s="12">
        <v>4</v>
      </c>
      <c r="H68" s="29">
        <v>1</v>
      </c>
      <c r="I68" s="8">
        <v>64.7</v>
      </c>
      <c r="J68" s="111">
        <v>17.600000000000001</v>
      </c>
      <c r="K68" s="8">
        <v>61.3</v>
      </c>
      <c r="L68" s="31">
        <v>50.4</v>
      </c>
      <c r="N68" s="115">
        <f>SUM(O68-P68)</f>
        <v>3.4000000000000057</v>
      </c>
      <c r="O68" s="8">
        <v>64.7</v>
      </c>
      <c r="P68" s="8">
        <v>61.3</v>
      </c>
      <c r="R68" s="105">
        <f>SUM(V68*100%/U68)</f>
        <v>3.0303030303030304E-2</v>
      </c>
      <c r="U68" s="12">
        <v>33</v>
      </c>
      <c r="V68" s="29">
        <v>1</v>
      </c>
      <c r="Y68" s="16">
        <v>67</v>
      </c>
      <c r="Z68" s="18">
        <v>31</v>
      </c>
      <c r="AB68" s="5">
        <f>IF(Y68:Y267&gt;Z68:Z267, Y68:Y267-Z68:Z267, "nera ats")</f>
        <v>36</v>
      </c>
    </row>
    <row r="69" spans="1:28" x14ac:dyDescent="0.25">
      <c r="A69" s="16">
        <v>19</v>
      </c>
      <c r="B69" s="5" t="s">
        <v>23</v>
      </c>
      <c r="C69" s="5" t="s">
        <v>204</v>
      </c>
      <c r="D69" s="101">
        <v>46.07</v>
      </c>
      <c r="E69" s="18">
        <v>20</v>
      </c>
      <c r="F69" s="12">
        <v>87</v>
      </c>
      <c r="G69" s="12">
        <v>27</v>
      </c>
      <c r="H69" s="29">
        <v>16</v>
      </c>
      <c r="I69" s="8">
        <v>67.599999999999994</v>
      </c>
      <c r="J69" s="8">
        <v>56.7</v>
      </c>
      <c r="K69" s="8">
        <v>64.2</v>
      </c>
      <c r="L69" s="31">
        <v>62.2</v>
      </c>
      <c r="N69" s="115">
        <f>SUM(O69-P69)</f>
        <v>3.3999999999999915</v>
      </c>
      <c r="O69" s="8">
        <v>67.599999999999994</v>
      </c>
      <c r="P69" s="8">
        <v>64.2</v>
      </c>
      <c r="R69" s="105">
        <f>SUM(V69*100%/U69)</f>
        <v>0.18390804597701149</v>
      </c>
      <c r="U69" s="12">
        <v>87</v>
      </c>
      <c r="V69" s="29">
        <v>16</v>
      </c>
      <c r="Y69" s="16">
        <v>68</v>
      </c>
      <c r="Z69" s="18">
        <v>26</v>
      </c>
      <c r="AB69" s="5">
        <f>IF(Y69:Y268&gt;Z69:Z268, Y69:Y268-Z69:Z268, "nera ats")</f>
        <v>42</v>
      </c>
    </row>
    <row r="70" spans="1:28" x14ac:dyDescent="0.25">
      <c r="A70" s="16">
        <v>14</v>
      </c>
      <c r="B70" s="5" t="s">
        <v>19</v>
      </c>
      <c r="C70" s="5" t="s">
        <v>210</v>
      </c>
      <c r="D70" s="101">
        <v>48.86</v>
      </c>
      <c r="E70" s="18">
        <v>19</v>
      </c>
      <c r="F70" s="12">
        <v>46</v>
      </c>
      <c r="G70" s="12">
        <v>13</v>
      </c>
      <c r="H70" s="29">
        <v>11</v>
      </c>
      <c r="I70" s="8">
        <v>75</v>
      </c>
      <c r="J70" s="8">
        <v>67.599999999999994</v>
      </c>
      <c r="K70" s="8">
        <v>71.900000000000006</v>
      </c>
      <c r="L70" s="31">
        <v>48</v>
      </c>
      <c r="N70" s="115">
        <f>SUM(O70-P70)</f>
        <v>3.0999999999999943</v>
      </c>
      <c r="O70" s="8">
        <v>75</v>
      </c>
      <c r="P70" s="8">
        <v>71.900000000000006</v>
      </c>
      <c r="R70" s="105">
        <f>SUM(V70*100%/U70)</f>
        <v>0.2391304347826087</v>
      </c>
      <c r="U70" s="12">
        <v>46</v>
      </c>
      <c r="V70" s="29">
        <v>11</v>
      </c>
      <c r="Y70" s="16">
        <v>69</v>
      </c>
      <c r="Z70" s="18">
        <v>242</v>
      </c>
      <c r="AB70" s="5" t="str">
        <f>IF(Y70:Y269&gt;Z70:Z269, Y70:Y269-Z70:Z269, "nera ats")</f>
        <v>nera ats</v>
      </c>
    </row>
    <row r="71" spans="1:28" x14ac:dyDescent="0.25">
      <c r="A71" s="16">
        <v>150</v>
      </c>
      <c r="B71" s="5" t="s">
        <v>148</v>
      </c>
      <c r="C71" s="5" t="s">
        <v>212</v>
      </c>
      <c r="D71" s="101">
        <v>27.04</v>
      </c>
      <c r="E71" s="18">
        <v>154</v>
      </c>
      <c r="F71" s="12">
        <v>39</v>
      </c>
      <c r="G71" s="12">
        <v>7</v>
      </c>
      <c r="H71" s="29" t="s">
        <v>0</v>
      </c>
      <c r="I71" s="8">
        <v>41.5</v>
      </c>
      <c r="J71" s="8">
        <v>33.1</v>
      </c>
      <c r="K71" s="8">
        <v>38.5</v>
      </c>
      <c r="L71" s="31">
        <v>49.8</v>
      </c>
      <c r="N71" s="115">
        <f>SUM(O71-P71)</f>
        <v>3</v>
      </c>
      <c r="O71" s="8">
        <v>41.5</v>
      </c>
      <c r="P71" s="8">
        <v>38.5</v>
      </c>
      <c r="R71" s="105" t="e">
        <f>SUM(V71*100%/U71)</f>
        <v>#VALUE!</v>
      </c>
      <c r="U71" s="12">
        <v>39</v>
      </c>
      <c r="V71" s="29" t="s">
        <v>0</v>
      </c>
      <c r="Y71" s="16">
        <v>70</v>
      </c>
      <c r="Z71" s="18">
        <v>438</v>
      </c>
      <c r="AB71" s="5" t="str">
        <f>IF(Y71:Y270&gt;Z71:Z270, Y71:Y270-Z71:Z270, "nera ats")</f>
        <v>nera ats</v>
      </c>
    </row>
    <row r="72" spans="1:28" x14ac:dyDescent="0.25">
      <c r="A72" s="16">
        <v>138</v>
      </c>
      <c r="B72" s="5" t="s">
        <v>136</v>
      </c>
      <c r="C72" s="5" t="s">
        <v>243</v>
      </c>
      <c r="D72" s="101">
        <v>27.52</v>
      </c>
      <c r="E72" s="18">
        <v>101</v>
      </c>
      <c r="F72" s="12">
        <v>215</v>
      </c>
      <c r="G72" s="12">
        <v>37</v>
      </c>
      <c r="H72" s="29">
        <v>16</v>
      </c>
      <c r="I72" s="8">
        <v>47.2</v>
      </c>
      <c r="J72" s="8">
        <v>37.700000000000003</v>
      </c>
      <c r="K72" s="8">
        <v>44.3</v>
      </c>
      <c r="L72" s="31">
        <v>43.6</v>
      </c>
      <c r="N72" s="115">
        <f>SUM(O72-P72)</f>
        <v>2.9000000000000057</v>
      </c>
      <c r="O72" s="8">
        <v>47.2</v>
      </c>
      <c r="P72" s="8">
        <v>44.3</v>
      </c>
      <c r="R72" s="105">
        <f>SUM(V72*100%/U72)</f>
        <v>7.441860465116279E-2</v>
      </c>
      <c r="U72" s="12">
        <v>215</v>
      </c>
      <c r="V72" s="29">
        <v>16</v>
      </c>
      <c r="Y72" s="16">
        <v>71</v>
      </c>
      <c r="Z72" s="18">
        <v>49</v>
      </c>
      <c r="AB72" s="5">
        <f>IF(Y72:Y271&gt;Z72:Z271, Y72:Y271-Z72:Z271, "nera ats")</f>
        <v>22</v>
      </c>
    </row>
    <row r="73" spans="1:28" x14ac:dyDescent="0.25">
      <c r="A73" s="16">
        <v>68</v>
      </c>
      <c r="B73" s="5" t="s">
        <v>67</v>
      </c>
      <c r="C73" s="5" t="s">
        <v>212</v>
      </c>
      <c r="D73" s="101">
        <v>33.85</v>
      </c>
      <c r="E73" s="18">
        <v>26</v>
      </c>
      <c r="F73" s="12">
        <v>204</v>
      </c>
      <c r="G73" s="12">
        <v>32</v>
      </c>
      <c r="H73" s="29">
        <v>40</v>
      </c>
      <c r="I73" s="8">
        <v>56.3</v>
      </c>
      <c r="J73" s="8">
        <v>52.5</v>
      </c>
      <c r="K73" s="8">
        <v>53.4</v>
      </c>
      <c r="L73" s="31">
        <v>48.7</v>
      </c>
      <c r="N73" s="115">
        <f>SUM(O73-P73)</f>
        <v>2.8999999999999986</v>
      </c>
      <c r="O73" s="8">
        <v>56.3</v>
      </c>
      <c r="P73" s="8">
        <v>53.4</v>
      </c>
      <c r="R73" s="105">
        <f>SUM(V73*100%/U73)</f>
        <v>0.19607843137254902</v>
      </c>
      <c r="U73" s="12">
        <v>204</v>
      </c>
      <c r="V73" s="29">
        <v>40</v>
      </c>
      <c r="Y73" s="16">
        <v>72</v>
      </c>
      <c r="Z73" s="18">
        <v>179</v>
      </c>
      <c r="AB73" s="5" t="str">
        <f>IF(Y73:Y272&gt;Z73:Z272, Y73:Y272-Z73:Z272, "nera ats")</f>
        <v>nera ats</v>
      </c>
    </row>
    <row r="74" spans="1:28" x14ac:dyDescent="0.25">
      <c r="A74" s="16">
        <v>74</v>
      </c>
      <c r="B74" s="5" t="s">
        <v>73</v>
      </c>
      <c r="C74" s="5" t="s">
        <v>198</v>
      </c>
      <c r="D74" s="101">
        <v>32.74</v>
      </c>
      <c r="E74" s="18">
        <v>42</v>
      </c>
      <c r="F74" s="12">
        <v>220</v>
      </c>
      <c r="G74" s="12">
        <v>53</v>
      </c>
      <c r="H74" s="29">
        <v>24</v>
      </c>
      <c r="I74" s="8">
        <v>53.1</v>
      </c>
      <c r="J74" s="8">
        <v>41.2</v>
      </c>
      <c r="K74" s="8">
        <v>50.4</v>
      </c>
      <c r="L74" s="31">
        <v>44</v>
      </c>
      <c r="N74" s="115">
        <f>SUM(O74-P74)</f>
        <v>2.7000000000000028</v>
      </c>
      <c r="O74" s="8">
        <v>53.1</v>
      </c>
      <c r="P74" s="8">
        <v>50.4</v>
      </c>
      <c r="R74" s="105">
        <f>SUM(V74*100%/U74)</f>
        <v>0.10909090909090909</v>
      </c>
      <c r="U74" s="12">
        <v>220</v>
      </c>
      <c r="V74" s="29">
        <v>24</v>
      </c>
      <c r="Y74" s="16">
        <v>73</v>
      </c>
      <c r="Z74" s="18">
        <v>178</v>
      </c>
      <c r="AB74" s="5" t="str">
        <f>IF(Y74:Y273&gt;Z74:Z273, Y74:Y273-Z74:Z273, "nera ats")</f>
        <v>nera ats</v>
      </c>
    </row>
    <row r="75" spans="1:28" x14ac:dyDescent="0.25">
      <c r="A75" s="16">
        <v>153</v>
      </c>
      <c r="B75" s="5" t="s">
        <v>151</v>
      </c>
      <c r="C75" s="5" t="s">
        <v>248</v>
      </c>
      <c r="D75" s="101">
        <v>26.94</v>
      </c>
      <c r="E75" s="18">
        <v>328</v>
      </c>
      <c r="F75" s="12">
        <v>23</v>
      </c>
      <c r="G75" s="12">
        <v>5</v>
      </c>
      <c r="H75" s="29" t="s">
        <v>0</v>
      </c>
      <c r="I75" s="8">
        <v>56.6</v>
      </c>
      <c r="J75" s="8">
        <v>27.8</v>
      </c>
      <c r="K75" s="8">
        <v>53.9</v>
      </c>
      <c r="L75" s="31">
        <v>41.9</v>
      </c>
      <c r="N75" s="115">
        <f>SUM(O75-P75)</f>
        <v>2.7000000000000028</v>
      </c>
      <c r="O75" s="8">
        <v>56.6</v>
      </c>
      <c r="P75" s="8">
        <v>53.9</v>
      </c>
      <c r="R75" s="105" t="e">
        <f>SUM(V75*100%/U75)</f>
        <v>#VALUE!</v>
      </c>
      <c r="U75" s="12">
        <v>23</v>
      </c>
      <c r="V75" s="29" t="s">
        <v>0</v>
      </c>
      <c r="Y75" s="16">
        <v>74</v>
      </c>
      <c r="Z75" s="18">
        <v>42</v>
      </c>
      <c r="AB75" s="5">
        <f>IF(Y75:Y274&gt;Z75:Z274, Y75:Y274-Z75:Z274, "nera ats")</f>
        <v>32</v>
      </c>
    </row>
    <row r="76" spans="1:28" x14ac:dyDescent="0.25">
      <c r="A76" s="16">
        <v>96</v>
      </c>
      <c r="B76" s="5" t="s">
        <v>95</v>
      </c>
      <c r="C76" s="5" t="s">
        <v>233</v>
      </c>
      <c r="D76" s="101">
        <v>31</v>
      </c>
      <c r="E76" s="18">
        <v>364</v>
      </c>
      <c r="F76" s="12">
        <v>63</v>
      </c>
      <c r="G76" s="12">
        <v>16</v>
      </c>
      <c r="H76" s="29">
        <v>0</v>
      </c>
      <c r="I76" s="8">
        <v>54.8</v>
      </c>
      <c r="J76" s="8">
        <v>39.9</v>
      </c>
      <c r="K76" s="8">
        <v>52.1</v>
      </c>
      <c r="L76" s="31">
        <v>39.1</v>
      </c>
      <c r="N76" s="115">
        <f>SUM(O76-P76)</f>
        <v>2.6999999999999957</v>
      </c>
      <c r="O76" s="8">
        <v>54.8</v>
      </c>
      <c r="P76" s="8">
        <v>52.1</v>
      </c>
      <c r="R76" s="105">
        <f>SUM(V76*100%/U76)</f>
        <v>0</v>
      </c>
      <c r="U76" s="12">
        <v>63</v>
      </c>
      <c r="V76" s="29">
        <v>0</v>
      </c>
      <c r="Y76" s="16">
        <v>75</v>
      </c>
      <c r="Z76" s="18">
        <v>167</v>
      </c>
      <c r="AB76" s="5" t="str">
        <f>IF(Y76:Y275&gt;Z76:Z275, Y76:Y275-Z76:Z275, "nera ats")</f>
        <v>nera ats</v>
      </c>
    </row>
    <row r="77" spans="1:28" x14ac:dyDescent="0.25">
      <c r="A77" s="16">
        <v>71</v>
      </c>
      <c r="B77" s="5" t="s">
        <v>70</v>
      </c>
      <c r="C77" s="5" t="s">
        <v>198</v>
      </c>
      <c r="D77" s="101">
        <v>32.93</v>
      </c>
      <c r="E77" s="18">
        <v>49</v>
      </c>
      <c r="F77" s="12">
        <v>136</v>
      </c>
      <c r="G77" s="12">
        <v>30</v>
      </c>
      <c r="H77" s="29">
        <v>12</v>
      </c>
      <c r="I77" s="8">
        <v>53</v>
      </c>
      <c r="J77" s="8">
        <v>35.700000000000003</v>
      </c>
      <c r="K77" s="8">
        <v>50.4</v>
      </c>
      <c r="L77" s="31">
        <v>47.7</v>
      </c>
      <c r="N77" s="115">
        <f>SUM(O77-P77)</f>
        <v>2.6000000000000014</v>
      </c>
      <c r="O77" s="8">
        <v>53</v>
      </c>
      <c r="P77" s="8">
        <v>50.4</v>
      </c>
      <c r="R77" s="105">
        <f>SUM(V77*100%/U77)</f>
        <v>8.8235294117647065E-2</v>
      </c>
      <c r="U77" s="12">
        <v>136</v>
      </c>
      <c r="V77" s="29">
        <v>12</v>
      </c>
      <c r="Y77" s="16">
        <v>76</v>
      </c>
      <c r="Z77" s="18">
        <v>166</v>
      </c>
      <c r="AB77" s="5" t="str">
        <f>IF(Y77:Y276&gt;Z77:Z276, Y77:Y276-Z77:Z276, "nera ats")</f>
        <v>nera ats</v>
      </c>
    </row>
    <row r="78" spans="1:28" x14ac:dyDescent="0.25">
      <c r="A78" s="16">
        <v>166</v>
      </c>
      <c r="B78" s="5" t="s">
        <v>164</v>
      </c>
      <c r="C78" s="5" t="s">
        <v>249</v>
      </c>
      <c r="D78" s="101">
        <v>26.35</v>
      </c>
      <c r="E78" s="18">
        <v>343</v>
      </c>
      <c r="F78" s="12">
        <v>102</v>
      </c>
      <c r="G78" s="12">
        <v>29</v>
      </c>
      <c r="H78" s="29" t="s">
        <v>0</v>
      </c>
      <c r="I78" s="8">
        <v>45.6</v>
      </c>
      <c r="J78" s="8">
        <v>35.299999999999997</v>
      </c>
      <c r="K78" s="8">
        <v>43.1</v>
      </c>
      <c r="L78" s="31">
        <v>33.200000000000003</v>
      </c>
      <c r="N78" s="115">
        <f>SUM(O78-P78)</f>
        <v>2.5</v>
      </c>
      <c r="O78" s="8">
        <v>45.6</v>
      </c>
      <c r="P78" s="8">
        <v>43.1</v>
      </c>
      <c r="R78" s="105" t="e">
        <f>SUM(V78*100%/U78)</f>
        <v>#VALUE!</v>
      </c>
      <c r="U78" s="12">
        <v>102</v>
      </c>
      <c r="V78" s="29" t="s">
        <v>0</v>
      </c>
      <c r="Y78" s="16">
        <v>77</v>
      </c>
      <c r="Z78" s="18">
        <v>195</v>
      </c>
      <c r="AB78" s="5" t="str">
        <f>IF(Y78:Y277&gt;Z78:Z277, Y78:Y277-Z78:Z277, "nera ats")</f>
        <v>nera ats</v>
      </c>
    </row>
    <row r="79" spans="1:28" x14ac:dyDescent="0.25">
      <c r="A79" s="16">
        <v>55</v>
      </c>
      <c r="B79" s="5" t="s">
        <v>54</v>
      </c>
      <c r="C79" s="5" t="s">
        <v>224</v>
      </c>
      <c r="D79" s="101">
        <v>35.35</v>
      </c>
      <c r="E79" s="18">
        <v>68</v>
      </c>
      <c r="F79" s="12">
        <v>216</v>
      </c>
      <c r="G79" s="12">
        <v>37</v>
      </c>
      <c r="H79" s="29">
        <v>16</v>
      </c>
      <c r="I79" s="8">
        <v>60.2</v>
      </c>
      <c r="J79" s="8">
        <v>48</v>
      </c>
      <c r="K79" s="8">
        <v>57.8</v>
      </c>
      <c r="L79" s="31">
        <v>51.1</v>
      </c>
      <c r="N79" s="115">
        <f>SUM(O79-P79)</f>
        <v>2.4000000000000057</v>
      </c>
      <c r="O79" s="8">
        <v>60.2</v>
      </c>
      <c r="P79" s="8">
        <v>57.8</v>
      </c>
      <c r="R79" s="105">
        <f>SUM(V79*100%/U79)</f>
        <v>7.407407407407407E-2</v>
      </c>
      <c r="U79" s="12">
        <v>216</v>
      </c>
      <c r="V79" s="29">
        <v>16</v>
      </c>
      <c r="Y79" s="16">
        <v>78</v>
      </c>
      <c r="Z79" s="18">
        <v>76</v>
      </c>
      <c r="AB79" s="5">
        <f>IF(Y79:Y278&gt;Z79:Z278, Y79:Y278-Z79:Z278, "nera ats")</f>
        <v>2</v>
      </c>
    </row>
    <row r="80" spans="1:28" x14ac:dyDescent="0.25">
      <c r="A80" s="16">
        <v>10</v>
      </c>
      <c r="B80" s="5" t="s">
        <v>16</v>
      </c>
      <c r="C80" s="5" t="s">
        <v>209</v>
      </c>
      <c r="D80" s="101">
        <v>51.15</v>
      </c>
      <c r="E80" s="18">
        <v>16</v>
      </c>
      <c r="F80" s="12">
        <v>112</v>
      </c>
      <c r="G80" s="12">
        <v>38</v>
      </c>
      <c r="H80" s="29">
        <v>30</v>
      </c>
      <c r="I80" s="8">
        <v>72.900000000000006</v>
      </c>
      <c r="J80" s="8">
        <v>50.2</v>
      </c>
      <c r="K80" s="8">
        <v>70.8</v>
      </c>
      <c r="L80" s="31">
        <v>64.7</v>
      </c>
      <c r="N80" s="115">
        <f>SUM(O80-P80)</f>
        <v>2.1000000000000085</v>
      </c>
      <c r="O80" s="8">
        <v>72.900000000000006</v>
      </c>
      <c r="P80" s="8">
        <v>70.8</v>
      </c>
      <c r="R80" s="105">
        <f>SUM(V80*100%/U80)</f>
        <v>0.26785714285714285</v>
      </c>
      <c r="U80" s="12">
        <v>112</v>
      </c>
      <c r="V80" s="29">
        <v>30</v>
      </c>
      <c r="Y80" s="16">
        <v>79</v>
      </c>
      <c r="Z80" s="18">
        <v>51</v>
      </c>
      <c r="AB80" s="5">
        <f>IF(Y80:Y279&gt;Z80:Z279, Y80:Y279-Z80:Z279, "nera ats")</f>
        <v>28</v>
      </c>
    </row>
    <row r="81" spans="1:28" x14ac:dyDescent="0.25">
      <c r="A81" s="16">
        <v>49</v>
      </c>
      <c r="B81" s="5" t="s">
        <v>48</v>
      </c>
      <c r="C81" s="5" t="s">
        <v>198</v>
      </c>
      <c r="D81" s="101">
        <v>35.9</v>
      </c>
      <c r="E81" s="18">
        <v>64</v>
      </c>
      <c r="F81" s="12">
        <v>110</v>
      </c>
      <c r="G81" s="12">
        <v>22</v>
      </c>
      <c r="H81" s="29">
        <v>13</v>
      </c>
      <c r="I81" s="8">
        <v>61.7</v>
      </c>
      <c r="J81" s="8">
        <v>44.2</v>
      </c>
      <c r="K81" s="8">
        <v>59.9</v>
      </c>
      <c r="L81" s="31">
        <v>51.8</v>
      </c>
      <c r="N81" s="115">
        <f>SUM(O81-P81)</f>
        <v>1.8000000000000043</v>
      </c>
      <c r="O81" s="8">
        <v>61.7</v>
      </c>
      <c r="P81" s="8">
        <v>59.9</v>
      </c>
      <c r="R81" s="105">
        <f>SUM(V81*100%/U81)</f>
        <v>0.11818181818181818</v>
      </c>
      <c r="U81" s="12">
        <v>110</v>
      </c>
      <c r="V81" s="29">
        <v>13</v>
      </c>
      <c r="Y81" s="16">
        <v>80</v>
      </c>
      <c r="Z81" s="18">
        <v>278</v>
      </c>
      <c r="AB81" s="5" t="str">
        <f>IF(Y81:Y280&gt;Z81:Z280, Y81:Y280-Z81:Z280, "nera ats")</f>
        <v>nera ats</v>
      </c>
    </row>
    <row r="82" spans="1:28" x14ac:dyDescent="0.25">
      <c r="A82" s="16">
        <v>107</v>
      </c>
      <c r="B82" s="5" t="s">
        <v>106</v>
      </c>
      <c r="C82" s="5" t="s">
        <v>236</v>
      </c>
      <c r="D82" s="101">
        <v>30.1</v>
      </c>
      <c r="E82" s="18">
        <v>95</v>
      </c>
      <c r="F82" s="12">
        <v>100</v>
      </c>
      <c r="G82" s="12">
        <v>25</v>
      </c>
      <c r="H82" s="29">
        <v>1</v>
      </c>
      <c r="I82" s="8">
        <v>48.6</v>
      </c>
      <c r="J82" s="8">
        <v>37.700000000000003</v>
      </c>
      <c r="K82" s="8">
        <v>46.9</v>
      </c>
      <c r="L82" s="31">
        <v>40.799999999999997</v>
      </c>
      <c r="N82" s="115">
        <f>SUM(O82-P82)</f>
        <v>1.7000000000000028</v>
      </c>
      <c r="O82" s="8">
        <v>48.6</v>
      </c>
      <c r="P82" s="8">
        <v>46.9</v>
      </c>
      <c r="R82" s="105">
        <f>SUM(V82*100%/U82)</f>
        <v>0.01</v>
      </c>
      <c r="U82" s="12">
        <v>100</v>
      </c>
      <c r="V82" s="29">
        <v>1</v>
      </c>
      <c r="Y82" s="16">
        <v>81</v>
      </c>
      <c r="Z82" s="18">
        <v>403</v>
      </c>
      <c r="AB82" s="5" t="str">
        <f>IF(Y82:Y281&gt;Z82:Z281, Y82:Y281-Z82:Z281, "nera ats")</f>
        <v>nera ats</v>
      </c>
    </row>
    <row r="83" spans="1:28" x14ac:dyDescent="0.25">
      <c r="A83" s="16">
        <v>40</v>
      </c>
      <c r="B83" s="5" t="s">
        <v>41</v>
      </c>
      <c r="C83" s="5" t="s">
        <v>198</v>
      </c>
      <c r="D83" s="101">
        <v>37.29</v>
      </c>
      <c r="E83" s="18">
        <v>136</v>
      </c>
      <c r="F83" s="12">
        <v>104</v>
      </c>
      <c r="G83" s="12">
        <v>35</v>
      </c>
      <c r="H83" s="29">
        <v>7</v>
      </c>
      <c r="I83" s="8">
        <v>54.7</v>
      </c>
      <c r="J83" s="8">
        <v>50.8</v>
      </c>
      <c r="K83" s="8">
        <v>53.1</v>
      </c>
      <c r="L83" s="31">
        <v>49.9</v>
      </c>
      <c r="N83" s="115">
        <f>SUM(O83-P83)</f>
        <v>1.6000000000000014</v>
      </c>
      <c r="O83" s="8">
        <v>54.7</v>
      </c>
      <c r="P83" s="8">
        <v>53.1</v>
      </c>
      <c r="R83" s="105">
        <f>SUM(V83*100%/U83)</f>
        <v>6.7307692307692304E-2</v>
      </c>
      <c r="U83" s="12">
        <v>104</v>
      </c>
      <c r="V83" s="29">
        <v>7</v>
      </c>
      <c r="Y83" s="16">
        <v>82</v>
      </c>
      <c r="Z83" s="18">
        <v>385</v>
      </c>
      <c r="AB83" s="5" t="str">
        <f>IF(Y83:Y282&gt;Z83:Z282, Y83:Y282-Z83:Z282, "nera ats")</f>
        <v>nera ats</v>
      </c>
    </row>
    <row r="84" spans="1:28" x14ac:dyDescent="0.25">
      <c r="A84" s="16">
        <v>47</v>
      </c>
      <c r="B84" s="5" t="s">
        <v>200</v>
      </c>
      <c r="C84" s="5" t="s">
        <v>217</v>
      </c>
      <c r="D84" s="101">
        <v>36.49</v>
      </c>
      <c r="E84" s="18">
        <v>34</v>
      </c>
      <c r="F84" s="12">
        <v>87</v>
      </c>
      <c r="G84" s="12">
        <v>20</v>
      </c>
      <c r="H84" s="29">
        <v>5</v>
      </c>
      <c r="I84" s="8">
        <v>57</v>
      </c>
      <c r="J84" s="8">
        <v>52.2</v>
      </c>
      <c r="K84" s="8">
        <v>55.5</v>
      </c>
      <c r="L84" s="31">
        <v>51.9</v>
      </c>
      <c r="N84" s="115">
        <f>SUM(O84-P84)</f>
        <v>1.5</v>
      </c>
      <c r="O84" s="8">
        <v>57</v>
      </c>
      <c r="P84" s="8">
        <v>55.5</v>
      </c>
      <c r="R84" s="105">
        <f>SUM(V84*100%/U84)</f>
        <v>5.7471264367816091E-2</v>
      </c>
      <c r="U84" s="12">
        <v>87</v>
      </c>
      <c r="V84" s="29">
        <v>5</v>
      </c>
      <c r="Y84" s="16">
        <v>83</v>
      </c>
      <c r="Z84" s="18">
        <v>83</v>
      </c>
      <c r="AB84" s="5" t="str">
        <f>IF(Y84:Y283&gt;Z84:Z283, Y84:Y283-Z84:Z283, "nera ats")</f>
        <v>nera ats</v>
      </c>
    </row>
    <row r="85" spans="1:28" x14ac:dyDescent="0.25">
      <c r="A85" s="16">
        <v>200</v>
      </c>
      <c r="B85" s="5" t="s">
        <v>196</v>
      </c>
      <c r="C85" s="5" t="s">
        <v>216</v>
      </c>
      <c r="D85" s="101">
        <v>24.67</v>
      </c>
      <c r="E85" s="18">
        <v>74</v>
      </c>
      <c r="F85" s="12">
        <v>301</v>
      </c>
      <c r="G85" s="12">
        <v>42</v>
      </c>
      <c r="H85" s="29">
        <v>17</v>
      </c>
      <c r="I85" s="8">
        <v>47.2</v>
      </c>
      <c r="J85" s="8">
        <v>35.1</v>
      </c>
      <c r="K85" s="8">
        <v>45.9</v>
      </c>
      <c r="L85" s="31">
        <v>45.8</v>
      </c>
      <c r="N85" s="115">
        <f>SUM(O85-P85)</f>
        <v>1.3000000000000043</v>
      </c>
      <c r="O85" s="8">
        <v>47.2</v>
      </c>
      <c r="P85" s="8">
        <v>45.9</v>
      </c>
      <c r="R85" s="105">
        <f>SUM(V85*100%/U85)</f>
        <v>5.647840531561462E-2</v>
      </c>
      <c r="U85" s="12">
        <v>301</v>
      </c>
      <c r="V85" s="29">
        <v>17</v>
      </c>
      <c r="Y85" s="16">
        <v>84</v>
      </c>
      <c r="Z85" s="18">
        <v>57</v>
      </c>
      <c r="AB85" s="5">
        <f>IF(Y85:Y284&gt;Z85:Z284, Y85:Y284-Z85:Z284, "nera ats")</f>
        <v>27</v>
      </c>
    </row>
    <row r="86" spans="1:28" x14ac:dyDescent="0.25">
      <c r="A86" s="16">
        <v>16</v>
      </c>
      <c r="B86" s="5" t="s">
        <v>21</v>
      </c>
      <c r="C86" s="5" t="s">
        <v>198</v>
      </c>
      <c r="D86" s="101">
        <v>47.68</v>
      </c>
      <c r="E86" s="18">
        <v>13</v>
      </c>
      <c r="F86" s="12">
        <v>236</v>
      </c>
      <c r="G86" s="12">
        <v>72</v>
      </c>
      <c r="H86" s="29">
        <v>38</v>
      </c>
      <c r="I86" s="8">
        <v>65.7</v>
      </c>
      <c r="J86" s="8">
        <v>56</v>
      </c>
      <c r="K86" s="8">
        <v>64.599999999999994</v>
      </c>
      <c r="L86" s="31">
        <v>67.900000000000006</v>
      </c>
      <c r="N86" s="115">
        <f>SUM(O86-P86)</f>
        <v>1.1000000000000085</v>
      </c>
      <c r="O86" s="8">
        <v>65.7</v>
      </c>
      <c r="P86" s="8">
        <v>64.599999999999994</v>
      </c>
      <c r="R86" s="105">
        <f>SUM(V86*100%/U86)</f>
        <v>0.16101694915254236</v>
      </c>
      <c r="U86" s="12">
        <v>236</v>
      </c>
      <c r="V86" s="29">
        <v>38</v>
      </c>
      <c r="Y86" s="16">
        <v>85</v>
      </c>
      <c r="Z86" s="18">
        <v>209</v>
      </c>
      <c r="AB86" s="5" t="str">
        <f>IF(Y86:Y285&gt;Z86:Z285, Y86:Y285-Z86:Z285, "nera ats")</f>
        <v>nera ats</v>
      </c>
    </row>
    <row r="87" spans="1:28" x14ac:dyDescent="0.25">
      <c r="A87" s="16">
        <v>83</v>
      </c>
      <c r="B87" s="5" t="s">
        <v>82</v>
      </c>
      <c r="C87" s="5" t="s">
        <v>217</v>
      </c>
      <c r="D87" s="101">
        <v>32.33</v>
      </c>
      <c r="E87" s="18">
        <v>83</v>
      </c>
      <c r="F87" s="12">
        <v>183</v>
      </c>
      <c r="G87" s="12">
        <v>36</v>
      </c>
      <c r="H87" s="29">
        <v>12</v>
      </c>
      <c r="I87" s="8">
        <v>49.6</v>
      </c>
      <c r="J87" s="8">
        <v>44.9</v>
      </c>
      <c r="K87" s="8">
        <v>48.5</v>
      </c>
      <c r="L87" s="31">
        <v>60.9</v>
      </c>
      <c r="N87" s="115">
        <f>SUM(O87-P87)</f>
        <v>1.1000000000000014</v>
      </c>
      <c r="O87" s="8">
        <v>49.6</v>
      </c>
      <c r="P87" s="8">
        <v>48.5</v>
      </c>
      <c r="R87" s="105">
        <f>SUM(V87*100%/U87)</f>
        <v>6.5573770491803282E-2</v>
      </c>
      <c r="U87" s="12">
        <v>183</v>
      </c>
      <c r="V87" s="29">
        <v>12</v>
      </c>
      <c r="Y87" s="16">
        <v>86</v>
      </c>
      <c r="Z87" s="18">
        <v>265</v>
      </c>
      <c r="AB87" s="5" t="str">
        <f>IF(Y87:Y286&gt;Z87:Z286, Y87:Y286-Z87:Z286, "nera ats")</f>
        <v>nera ats</v>
      </c>
    </row>
    <row r="88" spans="1:28" x14ac:dyDescent="0.25">
      <c r="A88" s="16">
        <v>167</v>
      </c>
      <c r="B88" s="5" t="s">
        <v>258</v>
      </c>
      <c r="C88" s="5" t="s">
        <v>212</v>
      </c>
      <c r="D88" s="101">
        <v>26.35</v>
      </c>
      <c r="E88" s="18">
        <v>169</v>
      </c>
      <c r="F88" s="12">
        <v>198</v>
      </c>
      <c r="G88" s="12">
        <v>30</v>
      </c>
      <c r="H88" s="29">
        <v>37</v>
      </c>
      <c r="I88" s="8">
        <v>47.6</v>
      </c>
      <c r="J88" s="8">
        <v>37.5</v>
      </c>
      <c r="K88" s="8">
        <v>46.7</v>
      </c>
      <c r="L88" s="31">
        <v>32.9</v>
      </c>
      <c r="N88" s="115">
        <f>SUM(O88-P88)</f>
        <v>0.89999999999999858</v>
      </c>
      <c r="O88" s="8">
        <v>47.6</v>
      </c>
      <c r="P88" s="8">
        <v>46.7</v>
      </c>
      <c r="R88" s="105">
        <f>SUM(V88*100%/U88)</f>
        <v>0.18686868686868688</v>
      </c>
      <c r="U88" s="12">
        <v>198</v>
      </c>
      <c r="V88" s="29">
        <v>37</v>
      </c>
      <c r="Y88" s="16">
        <v>87</v>
      </c>
      <c r="Z88" s="18">
        <v>286</v>
      </c>
      <c r="AB88" s="5" t="str">
        <f>IF(Y88:Y287&gt;Z88:Z287, Y88:Y287-Z88:Z287, "nera ats")</f>
        <v>nera ats</v>
      </c>
    </row>
    <row r="89" spans="1:28" x14ac:dyDescent="0.25">
      <c r="A89" s="16">
        <v>9</v>
      </c>
      <c r="B89" s="5" t="s">
        <v>15</v>
      </c>
      <c r="C89" s="5" t="s">
        <v>204</v>
      </c>
      <c r="D89" s="101">
        <v>51.85</v>
      </c>
      <c r="E89" s="18">
        <v>18</v>
      </c>
      <c r="F89" s="12">
        <v>146</v>
      </c>
      <c r="G89" s="12">
        <v>59</v>
      </c>
      <c r="H89" s="29">
        <v>13</v>
      </c>
      <c r="I89" s="8">
        <v>69.3</v>
      </c>
      <c r="J89" s="8">
        <v>62.1</v>
      </c>
      <c r="K89" s="8">
        <v>68.599999999999994</v>
      </c>
      <c r="L89" s="31">
        <v>61.8</v>
      </c>
      <c r="N89" s="115">
        <f>SUM(O89-P89)</f>
        <v>0.70000000000000284</v>
      </c>
      <c r="O89" s="8">
        <v>69.3</v>
      </c>
      <c r="P89" s="8">
        <v>68.599999999999994</v>
      </c>
      <c r="R89" s="105">
        <f>SUM(V89*100%/U89)</f>
        <v>8.9041095890410954E-2</v>
      </c>
      <c r="U89" s="12">
        <v>146</v>
      </c>
      <c r="V89" s="29">
        <v>13</v>
      </c>
      <c r="Y89" s="16">
        <v>88</v>
      </c>
      <c r="Z89" s="18">
        <v>376</v>
      </c>
      <c r="AB89" s="5" t="str">
        <f>IF(Y89:Y288&gt;Z89:Z288, Y89:Y288-Z89:Z288, "nera ats")</f>
        <v>nera ats</v>
      </c>
    </row>
    <row r="90" spans="1:28" x14ac:dyDescent="0.25">
      <c r="A90" s="16">
        <v>75</v>
      </c>
      <c r="B90" s="5" t="s">
        <v>74</v>
      </c>
      <c r="C90" s="5" t="s">
        <v>222</v>
      </c>
      <c r="D90" s="101">
        <v>32.729999999999997</v>
      </c>
      <c r="E90" s="18">
        <v>167</v>
      </c>
      <c r="F90" s="12">
        <v>80</v>
      </c>
      <c r="G90" s="12">
        <v>16</v>
      </c>
      <c r="H90" s="29">
        <v>2</v>
      </c>
      <c r="I90" s="8">
        <v>52.7</v>
      </c>
      <c r="J90" s="8">
        <v>38.6</v>
      </c>
      <c r="K90" s="8">
        <v>52.1</v>
      </c>
      <c r="L90" s="31">
        <v>53.6</v>
      </c>
      <c r="N90" s="115">
        <f>SUM(O90-P90)</f>
        <v>0.60000000000000142</v>
      </c>
      <c r="O90" s="8">
        <v>52.7</v>
      </c>
      <c r="P90" s="8">
        <v>52.1</v>
      </c>
      <c r="R90" s="105">
        <f>SUM(V90*100%/U90)</f>
        <v>2.5000000000000001E-2</v>
      </c>
      <c r="U90" s="12">
        <v>80</v>
      </c>
      <c r="V90" s="29">
        <v>2</v>
      </c>
      <c r="Y90" s="16">
        <v>89</v>
      </c>
      <c r="Z90" s="18">
        <v>54</v>
      </c>
      <c r="AB90" s="5">
        <f>IF(Y90:Y289&gt;Z90:Z289, Y90:Y289-Z90:Z289, "nera ats")</f>
        <v>35</v>
      </c>
    </row>
    <row r="91" spans="1:28" x14ac:dyDescent="0.25">
      <c r="A91" s="16">
        <v>176</v>
      </c>
      <c r="B91" s="5" t="s">
        <v>172</v>
      </c>
      <c r="C91" s="5" t="s">
        <v>204</v>
      </c>
      <c r="D91" s="101">
        <v>26.07</v>
      </c>
      <c r="E91" s="18">
        <v>271</v>
      </c>
      <c r="F91" s="12">
        <v>100</v>
      </c>
      <c r="G91" s="12">
        <v>11</v>
      </c>
      <c r="H91" s="29">
        <v>4</v>
      </c>
      <c r="I91" s="8">
        <v>49.2</v>
      </c>
      <c r="J91" s="8">
        <v>42.6</v>
      </c>
      <c r="K91" s="8">
        <v>49.1</v>
      </c>
      <c r="L91" s="31">
        <v>41</v>
      </c>
      <c r="N91" s="115">
        <f>SUM(O91-P91)</f>
        <v>0.10000000000000142</v>
      </c>
      <c r="O91" s="8">
        <v>49.2</v>
      </c>
      <c r="P91" s="8">
        <v>49.1</v>
      </c>
      <c r="R91" s="105">
        <f>SUM(V91*100%/U91)</f>
        <v>0.04</v>
      </c>
      <c r="U91" s="12">
        <v>100</v>
      </c>
      <c r="V91" s="29">
        <v>4</v>
      </c>
      <c r="Y91" s="16">
        <v>90</v>
      </c>
      <c r="Z91" s="18">
        <v>86</v>
      </c>
      <c r="AB91" s="5">
        <f>IF(Y91:Y290&gt;Z91:Z290, Y91:Y290-Z91:Z290, "nera ats")</f>
        <v>4</v>
      </c>
    </row>
    <row r="92" spans="1:28" x14ac:dyDescent="0.25">
      <c r="A92" s="16">
        <v>5</v>
      </c>
      <c r="B92" s="5" t="s">
        <v>11</v>
      </c>
      <c r="C92" s="5" t="s">
        <v>204</v>
      </c>
      <c r="D92" s="101">
        <v>66.599999999999994</v>
      </c>
      <c r="E92" s="18">
        <v>12</v>
      </c>
      <c r="F92" s="12">
        <v>181</v>
      </c>
      <c r="G92" s="12">
        <v>84</v>
      </c>
      <c r="H92" s="29">
        <v>33</v>
      </c>
      <c r="I92" s="110">
        <v>79.400000000000006</v>
      </c>
      <c r="J92" s="110">
        <v>77</v>
      </c>
      <c r="K92" s="8">
        <v>79.599999999999994</v>
      </c>
      <c r="L92" s="31">
        <v>79.599999999999994</v>
      </c>
      <c r="N92" s="115">
        <f>SUM(O92-P92)</f>
        <v>-0.19999999999998863</v>
      </c>
      <c r="O92" s="110">
        <v>79.400000000000006</v>
      </c>
      <c r="P92" s="8">
        <v>79.599999999999994</v>
      </c>
      <c r="R92" s="105">
        <f>SUM(V92*100%/U92)</f>
        <v>0.18232044198895028</v>
      </c>
      <c r="U92" s="12">
        <v>181</v>
      </c>
      <c r="V92" s="29">
        <v>33</v>
      </c>
      <c r="Y92" s="16">
        <v>91</v>
      </c>
      <c r="Z92" s="18">
        <v>163</v>
      </c>
      <c r="AB92" s="5" t="str">
        <f>IF(Y92:Y291&gt;Z92:Z291, Y92:Y291-Z92:Z291, "nera ats")</f>
        <v>nera ats</v>
      </c>
    </row>
    <row r="93" spans="1:28" x14ac:dyDescent="0.25">
      <c r="A93" s="16">
        <v>81</v>
      </c>
      <c r="B93" s="5" t="s">
        <v>80</v>
      </c>
      <c r="C93" s="5" t="s">
        <v>231</v>
      </c>
      <c r="D93" s="101">
        <v>32.39</v>
      </c>
      <c r="E93" s="18">
        <v>403</v>
      </c>
      <c r="F93" s="12">
        <v>17</v>
      </c>
      <c r="G93" s="12">
        <v>2</v>
      </c>
      <c r="H93" s="29">
        <v>0</v>
      </c>
      <c r="I93" s="8">
        <v>59.3</v>
      </c>
      <c r="J93" s="8">
        <v>47.4</v>
      </c>
      <c r="K93" s="8">
        <v>59.6</v>
      </c>
      <c r="L93" s="31">
        <v>44.4</v>
      </c>
      <c r="N93" s="115">
        <f>SUM(O93-P93)</f>
        <v>-0.30000000000000426</v>
      </c>
      <c r="O93" s="8">
        <v>59.3</v>
      </c>
      <c r="P93" s="8">
        <v>59.6</v>
      </c>
      <c r="R93" s="105">
        <f>SUM(V93*100%/U93)</f>
        <v>0</v>
      </c>
      <c r="U93" s="12">
        <v>17</v>
      </c>
      <c r="V93" s="29">
        <v>0</v>
      </c>
      <c r="Y93" s="16">
        <v>92</v>
      </c>
      <c r="Z93" s="18">
        <v>266</v>
      </c>
      <c r="AB93" s="5" t="str">
        <f>IF(Y93:Y292&gt;Z93:Z292, Y93:Y292-Z93:Z292, "nera ats")</f>
        <v>nera ats</v>
      </c>
    </row>
    <row r="94" spans="1:28" x14ac:dyDescent="0.25">
      <c r="A94" s="16">
        <v>157</v>
      </c>
      <c r="B94" s="5" t="s">
        <v>155</v>
      </c>
      <c r="C94" s="5" t="s">
        <v>221</v>
      </c>
      <c r="D94" s="101">
        <v>26.66</v>
      </c>
      <c r="E94" s="18">
        <v>223</v>
      </c>
      <c r="F94" s="12">
        <v>89</v>
      </c>
      <c r="G94" s="12">
        <v>18</v>
      </c>
      <c r="H94" s="29" t="s">
        <v>0</v>
      </c>
      <c r="I94" s="8">
        <v>47</v>
      </c>
      <c r="J94" s="8">
        <v>43.7</v>
      </c>
      <c r="K94" s="8">
        <v>47.8</v>
      </c>
      <c r="L94" s="31">
        <v>33.9</v>
      </c>
      <c r="N94" s="115">
        <f>SUM(O94-P94)</f>
        <v>-0.79999999999999716</v>
      </c>
      <c r="O94" s="8">
        <v>47</v>
      </c>
      <c r="P94" s="8">
        <v>47.8</v>
      </c>
      <c r="R94" s="105" t="e">
        <f>SUM(V94*100%/U94)</f>
        <v>#VALUE!</v>
      </c>
      <c r="U94" s="12">
        <v>89</v>
      </c>
      <c r="V94" s="29" t="s">
        <v>0</v>
      </c>
      <c r="Y94" s="16">
        <v>93</v>
      </c>
      <c r="Z94" s="18">
        <v>37</v>
      </c>
      <c r="AB94" s="5">
        <f>IF(Y94:Y293&gt;Z94:Z293, Y94:Y293-Z94:Z293, "nera ats")</f>
        <v>56</v>
      </c>
    </row>
    <row r="95" spans="1:28" x14ac:dyDescent="0.25">
      <c r="A95" s="16">
        <v>21</v>
      </c>
      <c r="B95" s="5" t="s">
        <v>24</v>
      </c>
      <c r="C95" s="5" t="s">
        <v>212</v>
      </c>
      <c r="D95" s="101">
        <v>44.39</v>
      </c>
      <c r="E95" s="18">
        <v>10</v>
      </c>
      <c r="F95" s="12">
        <v>201</v>
      </c>
      <c r="G95" s="12">
        <v>66</v>
      </c>
      <c r="H95" s="29">
        <v>27</v>
      </c>
      <c r="I95" s="8">
        <v>61.4</v>
      </c>
      <c r="J95" s="8">
        <v>58.9</v>
      </c>
      <c r="K95" s="8">
        <v>62.5</v>
      </c>
      <c r="L95" s="31">
        <v>55.6</v>
      </c>
      <c r="N95" s="115">
        <f>SUM(O95-P95)</f>
        <v>-1.1000000000000014</v>
      </c>
      <c r="O95" s="8">
        <v>61.4</v>
      </c>
      <c r="P95" s="8">
        <v>62.5</v>
      </c>
      <c r="R95" s="105">
        <f>SUM(V95*100%/U95)</f>
        <v>0.13432835820895522</v>
      </c>
      <c r="U95" s="12">
        <v>201</v>
      </c>
      <c r="V95" s="29">
        <v>27</v>
      </c>
      <c r="Y95" s="16">
        <v>94</v>
      </c>
      <c r="Z95" s="18">
        <v>174</v>
      </c>
      <c r="AB95" s="5" t="str">
        <f>IF(Y95:Y294&gt;Z95:Z294, Y95:Y294-Z95:Z294, "nera ats")</f>
        <v>nera ats</v>
      </c>
    </row>
    <row r="96" spans="1:28" x14ac:dyDescent="0.25">
      <c r="A96" s="16">
        <v>146</v>
      </c>
      <c r="B96" s="5" t="s">
        <v>144</v>
      </c>
      <c r="C96" s="5" t="s">
        <v>215</v>
      </c>
      <c r="D96" s="101">
        <v>27.11</v>
      </c>
      <c r="E96" s="18">
        <v>126</v>
      </c>
      <c r="F96" s="12">
        <v>25</v>
      </c>
      <c r="G96" s="12">
        <v>4</v>
      </c>
      <c r="H96" s="29">
        <v>2</v>
      </c>
      <c r="I96" s="111">
        <v>37.1</v>
      </c>
      <c r="J96" s="8">
        <v>22.6</v>
      </c>
      <c r="K96" s="8">
        <v>38.200000000000003</v>
      </c>
      <c r="L96" s="31">
        <v>62.6</v>
      </c>
      <c r="N96" s="115">
        <f>SUM(O96-P96)</f>
        <v>-1.1000000000000014</v>
      </c>
      <c r="O96" s="111">
        <v>37.1</v>
      </c>
      <c r="P96" s="8">
        <v>38.200000000000003</v>
      </c>
      <c r="R96" s="105">
        <f>SUM(V96*100%/U96)</f>
        <v>0.08</v>
      </c>
      <c r="U96" s="12">
        <v>25</v>
      </c>
      <c r="V96" s="29">
        <v>2</v>
      </c>
      <c r="Y96" s="16">
        <v>95</v>
      </c>
      <c r="Z96" s="18" t="s">
        <v>0</v>
      </c>
      <c r="AB96" s="5" t="str">
        <f>IF(Y96:Y295&gt;Z96:Z295, Y96:Y295-Z96:Z295, "nera ats")</f>
        <v>nera ats</v>
      </c>
    </row>
    <row r="97" spans="1:28" x14ac:dyDescent="0.25">
      <c r="A97" s="16">
        <v>198</v>
      </c>
      <c r="B97" s="5" t="s">
        <v>194</v>
      </c>
      <c r="C97" s="5" t="s">
        <v>253</v>
      </c>
      <c r="D97" s="101">
        <v>24.77</v>
      </c>
      <c r="E97" s="18">
        <v>134</v>
      </c>
      <c r="F97" s="12">
        <v>89</v>
      </c>
      <c r="G97" s="12">
        <v>16</v>
      </c>
      <c r="H97" s="29">
        <v>0</v>
      </c>
      <c r="I97" s="8">
        <v>42.3</v>
      </c>
      <c r="J97" s="8">
        <v>34.4</v>
      </c>
      <c r="K97" s="8">
        <v>43.4</v>
      </c>
      <c r="L97" s="31">
        <v>35.4</v>
      </c>
      <c r="N97" s="115">
        <f>SUM(O97-P97)</f>
        <v>-1.1000000000000014</v>
      </c>
      <c r="O97" s="8">
        <v>42.3</v>
      </c>
      <c r="P97" s="8">
        <v>43.4</v>
      </c>
      <c r="R97" s="105">
        <f>SUM(V97*100%/U97)</f>
        <v>0</v>
      </c>
      <c r="U97" s="12">
        <v>89</v>
      </c>
      <c r="V97" s="29">
        <v>0</v>
      </c>
      <c r="Y97" s="16">
        <v>96</v>
      </c>
      <c r="Z97" s="18">
        <v>364</v>
      </c>
      <c r="AB97" s="5" t="str">
        <f>IF(Y97:Y296&gt;Z97:Z296, Y97:Y296-Z97:Z296, "nera ats")</f>
        <v>nera ats</v>
      </c>
    </row>
    <row r="98" spans="1:28" x14ac:dyDescent="0.25">
      <c r="A98" s="16">
        <v>85</v>
      </c>
      <c r="B98" s="5" t="s">
        <v>84</v>
      </c>
      <c r="C98" s="5" t="s">
        <v>229</v>
      </c>
      <c r="D98" s="101">
        <v>32.15</v>
      </c>
      <c r="E98" s="18">
        <v>209</v>
      </c>
      <c r="F98" s="12">
        <v>90</v>
      </c>
      <c r="G98" s="12">
        <v>21</v>
      </c>
      <c r="H98" s="29" t="s">
        <v>0</v>
      </c>
      <c r="I98" s="8">
        <v>50.9</v>
      </c>
      <c r="J98" s="8">
        <v>43.2</v>
      </c>
      <c r="K98" s="8">
        <v>52.2</v>
      </c>
      <c r="L98" s="31">
        <v>41.6</v>
      </c>
      <c r="N98" s="115">
        <f>SUM(O98-P98)</f>
        <v>-1.3000000000000043</v>
      </c>
      <c r="O98" s="8">
        <v>50.9</v>
      </c>
      <c r="P98" s="8">
        <v>52.2</v>
      </c>
      <c r="R98" s="105" t="e">
        <f>SUM(V98*100%/U98)</f>
        <v>#VALUE!</v>
      </c>
      <c r="U98" s="12">
        <v>90</v>
      </c>
      <c r="V98" s="29" t="s">
        <v>0</v>
      </c>
      <c r="Y98" s="16">
        <v>97</v>
      </c>
      <c r="Z98" s="18">
        <v>336</v>
      </c>
      <c r="AB98" s="5" t="str">
        <f>IF(Y98:Y297&gt;Z98:Z297, Y98:Y297-Z98:Z297, "nera ats")</f>
        <v>nera ats</v>
      </c>
    </row>
    <row r="99" spans="1:28" x14ac:dyDescent="0.25">
      <c r="A99" s="16">
        <v>4</v>
      </c>
      <c r="B99" s="5" t="s">
        <v>10</v>
      </c>
      <c r="C99" s="5" t="s">
        <v>204</v>
      </c>
      <c r="D99" s="101">
        <v>69.540000000000006</v>
      </c>
      <c r="E99" s="18">
        <v>4</v>
      </c>
      <c r="F99" s="12">
        <v>194</v>
      </c>
      <c r="G99" s="12">
        <v>95</v>
      </c>
      <c r="H99" s="29">
        <v>31</v>
      </c>
      <c r="I99" s="8">
        <v>79.3</v>
      </c>
      <c r="J99" s="110">
        <v>80.5</v>
      </c>
      <c r="K99" s="110">
        <v>80.7</v>
      </c>
      <c r="L99" s="114">
        <v>83.3</v>
      </c>
      <c r="N99" s="115">
        <f>SUM(O99-P99)</f>
        <v>-1.4000000000000057</v>
      </c>
      <c r="O99" s="8">
        <v>79.3</v>
      </c>
      <c r="P99" s="110">
        <v>80.7</v>
      </c>
      <c r="R99" s="105">
        <f>SUM(V99*100%/U99)</f>
        <v>0.15979381443298968</v>
      </c>
      <c r="U99" s="12">
        <v>194</v>
      </c>
      <c r="V99" s="29">
        <v>31</v>
      </c>
      <c r="Y99" s="16">
        <v>98</v>
      </c>
      <c r="Z99" s="18">
        <v>145</v>
      </c>
      <c r="AB99" s="5" t="str">
        <f>IF(Y99:Y298&gt;Z99:Z298, Y99:Y298-Z99:Z298, "nera ats")</f>
        <v>nera ats</v>
      </c>
    </row>
    <row r="100" spans="1:28" x14ac:dyDescent="0.25">
      <c r="A100" s="16">
        <v>37</v>
      </c>
      <c r="B100" s="5" t="s">
        <v>38</v>
      </c>
      <c r="C100" s="5" t="s">
        <v>217</v>
      </c>
      <c r="D100" s="101">
        <v>38.04</v>
      </c>
      <c r="E100" s="18">
        <v>98</v>
      </c>
      <c r="F100" s="12">
        <v>201</v>
      </c>
      <c r="G100" s="12">
        <v>59</v>
      </c>
      <c r="H100" s="29">
        <v>19</v>
      </c>
      <c r="I100" s="8">
        <v>53.8</v>
      </c>
      <c r="J100" s="8">
        <v>52.2</v>
      </c>
      <c r="K100" s="8">
        <v>55.3</v>
      </c>
      <c r="L100" s="31">
        <v>55</v>
      </c>
      <c r="N100" s="115">
        <f>SUM(O100-P100)</f>
        <v>-1.5</v>
      </c>
      <c r="O100" s="8">
        <v>53.8</v>
      </c>
      <c r="P100" s="8">
        <v>55.3</v>
      </c>
      <c r="R100" s="105">
        <f>SUM(V100*100%/U100)</f>
        <v>9.4527363184079602E-2</v>
      </c>
      <c r="U100" s="12">
        <v>201</v>
      </c>
      <c r="V100" s="29">
        <v>19</v>
      </c>
      <c r="Y100" s="16">
        <v>99</v>
      </c>
      <c r="Z100" s="18">
        <v>350</v>
      </c>
      <c r="AB100" s="5" t="str">
        <f>IF(Y100:Y299&gt;Z100:Z299, Y100:Y299-Z100:Z299, "nera ats")</f>
        <v>nera ats</v>
      </c>
    </row>
    <row r="101" spans="1:28" x14ac:dyDescent="0.25">
      <c r="A101" s="16">
        <v>127</v>
      </c>
      <c r="B101" s="5" t="s">
        <v>125</v>
      </c>
      <c r="C101" s="5" t="s">
        <v>240</v>
      </c>
      <c r="D101" s="101">
        <v>28.53</v>
      </c>
      <c r="E101" s="18">
        <v>48</v>
      </c>
      <c r="F101" s="12">
        <v>110</v>
      </c>
      <c r="G101" s="12">
        <v>19</v>
      </c>
      <c r="H101" s="29">
        <v>8</v>
      </c>
      <c r="I101" s="8">
        <v>44.3</v>
      </c>
      <c r="J101" s="8">
        <v>51.3</v>
      </c>
      <c r="K101" s="8">
        <v>45.9</v>
      </c>
      <c r="L101" s="31">
        <v>45.2</v>
      </c>
      <c r="N101" s="115">
        <f>SUM(O101-P101)</f>
        <v>-1.6000000000000014</v>
      </c>
      <c r="O101" s="8">
        <v>44.3</v>
      </c>
      <c r="P101" s="8">
        <v>45.9</v>
      </c>
      <c r="R101" s="105">
        <f>SUM(V101*100%/U101)</f>
        <v>7.2727272727272724E-2</v>
      </c>
      <c r="U101" s="12">
        <v>110</v>
      </c>
      <c r="V101" s="29">
        <v>8</v>
      </c>
      <c r="Y101" s="16">
        <v>100</v>
      </c>
      <c r="Z101" s="18">
        <v>391</v>
      </c>
      <c r="AB101" s="5" t="str">
        <f>IF(Y101:Y300&gt;Z101:Z300, Y101:Y300-Z101:Z300, "nera ats")</f>
        <v>nera ats</v>
      </c>
    </row>
    <row r="102" spans="1:28" x14ac:dyDescent="0.25">
      <c r="A102" s="16">
        <v>171</v>
      </c>
      <c r="B102" s="5" t="s">
        <v>168</v>
      </c>
      <c r="C102" s="5" t="s">
        <v>210</v>
      </c>
      <c r="D102" s="101">
        <v>26.3</v>
      </c>
      <c r="E102" s="18">
        <v>325</v>
      </c>
      <c r="F102" s="12">
        <v>52</v>
      </c>
      <c r="G102" s="12">
        <v>10</v>
      </c>
      <c r="H102" s="29">
        <v>1</v>
      </c>
      <c r="I102" s="8">
        <v>41.5</v>
      </c>
      <c r="J102" s="8">
        <v>22.5</v>
      </c>
      <c r="K102" s="8">
        <v>43.1</v>
      </c>
      <c r="L102" s="31">
        <v>61.9</v>
      </c>
      <c r="N102" s="115">
        <f>SUM(O102-P102)</f>
        <v>-1.6000000000000014</v>
      </c>
      <c r="O102" s="8">
        <v>41.5</v>
      </c>
      <c r="P102" s="8">
        <v>43.1</v>
      </c>
      <c r="R102" s="105">
        <f>SUM(V102*100%/U102)</f>
        <v>1.9230769230769232E-2</v>
      </c>
      <c r="U102" s="12">
        <v>52</v>
      </c>
      <c r="V102" s="29">
        <v>1</v>
      </c>
      <c r="Y102" s="16">
        <v>101</v>
      </c>
      <c r="Z102" s="18">
        <v>119</v>
      </c>
      <c r="AB102" s="5" t="str">
        <f>IF(Y102:Y301&gt;Z102:Z301, Y102:Y301-Z102:Z301, "nera ats")</f>
        <v>nera ats</v>
      </c>
    </row>
    <row r="103" spans="1:28" x14ac:dyDescent="0.25">
      <c r="A103" s="16">
        <v>57</v>
      </c>
      <c r="B103" s="5" t="s">
        <v>56</v>
      </c>
      <c r="C103" s="5" t="s">
        <v>204</v>
      </c>
      <c r="D103" s="101">
        <v>35.17</v>
      </c>
      <c r="E103" s="18">
        <v>476</v>
      </c>
      <c r="F103" s="12">
        <v>31</v>
      </c>
      <c r="G103" s="12">
        <v>3</v>
      </c>
      <c r="H103" s="29">
        <v>2</v>
      </c>
      <c r="I103" s="8">
        <v>58.6</v>
      </c>
      <c r="J103" s="8">
        <v>52.6</v>
      </c>
      <c r="K103" s="8">
        <v>60.4</v>
      </c>
      <c r="L103" s="31">
        <v>66</v>
      </c>
      <c r="N103" s="115">
        <f>SUM(O103-P103)</f>
        <v>-1.7999999999999972</v>
      </c>
      <c r="O103" s="8">
        <v>58.6</v>
      </c>
      <c r="P103" s="8">
        <v>60.4</v>
      </c>
      <c r="R103" s="105">
        <f>SUM(V103*100%/U103)</f>
        <v>6.4516129032258063E-2</v>
      </c>
      <c r="U103" s="12">
        <v>31</v>
      </c>
      <c r="V103" s="29">
        <v>2</v>
      </c>
      <c r="Y103" s="16">
        <v>102</v>
      </c>
      <c r="Z103" s="18">
        <v>94</v>
      </c>
      <c r="AB103" s="5">
        <f>IF(Y103:Y302&gt;Z103:Z302, Y103:Y302-Z103:Z302, "nera ats")</f>
        <v>8</v>
      </c>
    </row>
    <row r="104" spans="1:28" x14ac:dyDescent="0.25">
      <c r="A104" s="16">
        <v>134</v>
      </c>
      <c r="B104" s="5" t="s">
        <v>132</v>
      </c>
      <c r="C104" s="5" t="s">
        <v>242</v>
      </c>
      <c r="D104" s="101">
        <v>27.9</v>
      </c>
      <c r="E104" s="18">
        <v>103</v>
      </c>
      <c r="F104" s="12">
        <v>86</v>
      </c>
      <c r="G104" s="12">
        <v>16</v>
      </c>
      <c r="H104" s="29">
        <v>3</v>
      </c>
      <c r="I104" s="8">
        <v>52.8</v>
      </c>
      <c r="J104" s="8">
        <v>35.299999999999997</v>
      </c>
      <c r="K104" s="8">
        <v>54.6</v>
      </c>
      <c r="L104" s="31">
        <v>36.6</v>
      </c>
      <c r="N104" s="115">
        <f>SUM(O104-P104)</f>
        <v>-1.8000000000000043</v>
      </c>
      <c r="O104" s="8">
        <v>52.8</v>
      </c>
      <c r="P104" s="8">
        <v>54.6</v>
      </c>
      <c r="R104" s="105">
        <f>SUM(V104*100%/U104)</f>
        <v>3.4883720930232558E-2</v>
      </c>
      <c r="U104" s="12">
        <v>86</v>
      </c>
      <c r="V104" s="29">
        <v>3</v>
      </c>
      <c r="Y104" s="16">
        <v>103</v>
      </c>
      <c r="Z104" s="18">
        <v>219</v>
      </c>
      <c r="AB104" s="5" t="str">
        <f>IF(Y104:Y303&gt;Z104:Z303, Y104:Y303-Z104:Z303, "nera ats")</f>
        <v>nera ats</v>
      </c>
    </row>
    <row r="105" spans="1:28" x14ac:dyDescent="0.25">
      <c r="A105" s="16">
        <v>77</v>
      </c>
      <c r="B105" s="5" t="s">
        <v>76</v>
      </c>
      <c r="C105" s="5" t="s">
        <v>204</v>
      </c>
      <c r="D105" s="101">
        <v>32.590000000000003</v>
      </c>
      <c r="E105" s="18">
        <v>195</v>
      </c>
      <c r="F105" s="12">
        <v>83</v>
      </c>
      <c r="G105" s="12">
        <v>15</v>
      </c>
      <c r="H105" s="29" t="s">
        <v>0</v>
      </c>
      <c r="I105" s="8">
        <v>56.3</v>
      </c>
      <c r="J105" s="8">
        <v>29.7</v>
      </c>
      <c r="K105" s="8">
        <v>58.2</v>
      </c>
      <c r="L105" s="31">
        <v>51.6</v>
      </c>
      <c r="N105" s="115">
        <f>SUM(O105-P105)</f>
        <v>-1.9000000000000057</v>
      </c>
      <c r="O105" s="8">
        <v>56.3</v>
      </c>
      <c r="P105" s="8">
        <v>58.2</v>
      </c>
      <c r="R105" s="105" t="e">
        <f>SUM(V105*100%/U105)</f>
        <v>#VALUE!</v>
      </c>
      <c r="U105" s="12">
        <v>83</v>
      </c>
      <c r="V105" s="29" t="s">
        <v>0</v>
      </c>
      <c r="Y105" s="16">
        <v>104</v>
      </c>
      <c r="Z105" s="18">
        <v>314</v>
      </c>
      <c r="AB105" s="5" t="str">
        <f>IF(Y105:Y304&gt;Z105:Z304, Y105:Y304-Z105:Z304, "nera ats")</f>
        <v>nera ats</v>
      </c>
    </row>
    <row r="106" spans="1:28" x14ac:dyDescent="0.25">
      <c r="A106" s="16">
        <v>128</v>
      </c>
      <c r="B106" s="5" t="s">
        <v>126</v>
      </c>
      <c r="C106" s="5" t="s">
        <v>198</v>
      </c>
      <c r="D106" s="101">
        <v>28.45</v>
      </c>
      <c r="E106" s="18">
        <v>322</v>
      </c>
      <c r="F106" s="12">
        <v>53</v>
      </c>
      <c r="G106" s="12">
        <v>11</v>
      </c>
      <c r="H106" s="29" t="s">
        <v>0</v>
      </c>
      <c r="I106" s="8">
        <v>47.2</v>
      </c>
      <c r="J106" s="8">
        <v>59.9</v>
      </c>
      <c r="K106" s="8">
        <v>49.4</v>
      </c>
      <c r="L106" s="31">
        <v>28.4</v>
      </c>
      <c r="N106" s="115">
        <f>SUM(O106-P106)</f>
        <v>-2.1999999999999957</v>
      </c>
      <c r="O106" s="8">
        <v>47.2</v>
      </c>
      <c r="P106" s="8">
        <v>49.4</v>
      </c>
      <c r="R106" s="105" t="e">
        <f>SUM(V106*100%/U106)</f>
        <v>#VALUE!</v>
      </c>
      <c r="U106" s="12">
        <v>53</v>
      </c>
      <c r="V106" s="29" t="s">
        <v>0</v>
      </c>
      <c r="Y106" s="16">
        <v>105</v>
      </c>
      <c r="Z106" s="18">
        <v>65</v>
      </c>
      <c r="AB106" s="5">
        <f>IF(Y106:Y305&gt;Z106:Z305, Y106:Y305-Z106:Z305, "nera ats")</f>
        <v>40</v>
      </c>
    </row>
    <row r="107" spans="1:28" x14ac:dyDescent="0.25">
      <c r="A107" s="16">
        <v>165</v>
      </c>
      <c r="B107" s="5" t="s">
        <v>163</v>
      </c>
      <c r="C107" s="5" t="s">
        <v>245</v>
      </c>
      <c r="D107" s="101">
        <v>26.4</v>
      </c>
      <c r="E107" s="18">
        <v>255</v>
      </c>
      <c r="F107" s="12">
        <v>114</v>
      </c>
      <c r="G107" s="12">
        <v>24</v>
      </c>
      <c r="H107" s="29">
        <v>3</v>
      </c>
      <c r="I107" s="8">
        <v>44.1</v>
      </c>
      <c r="J107" s="8">
        <v>42.4</v>
      </c>
      <c r="K107" s="8">
        <v>46.3</v>
      </c>
      <c r="L107" s="31">
        <v>36.700000000000003</v>
      </c>
      <c r="N107" s="115">
        <f>SUM(O107-P107)</f>
        <v>-2.1999999999999957</v>
      </c>
      <c r="O107" s="8">
        <v>44.1</v>
      </c>
      <c r="P107" s="8">
        <v>46.3</v>
      </c>
      <c r="R107" s="105">
        <f>SUM(V107*100%/U107)</f>
        <v>2.6315789473684209E-2</v>
      </c>
      <c r="U107" s="12">
        <v>114</v>
      </c>
      <c r="V107" s="29">
        <v>3</v>
      </c>
      <c r="Y107" s="16">
        <v>106</v>
      </c>
      <c r="Z107" s="18">
        <v>170</v>
      </c>
      <c r="AB107" s="5" t="str">
        <f>IF(Y107:Y306&gt;Z107:Z306, Y107:Y306-Z107:Z306, "nera ats")</f>
        <v>nera ats</v>
      </c>
    </row>
    <row r="108" spans="1:28" x14ac:dyDescent="0.25">
      <c r="A108" s="16">
        <v>76</v>
      </c>
      <c r="B108" s="5" t="s">
        <v>75</v>
      </c>
      <c r="C108" s="5" t="s">
        <v>229</v>
      </c>
      <c r="D108" s="101">
        <v>32.67</v>
      </c>
      <c r="E108" s="18">
        <v>166</v>
      </c>
      <c r="F108" s="12">
        <v>78</v>
      </c>
      <c r="G108" s="12">
        <v>19</v>
      </c>
      <c r="H108" s="29">
        <v>6</v>
      </c>
      <c r="I108" s="8">
        <v>50.9</v>
      </c>
      <c r="J108" s="8">
        <v>53.9</v>
      </c>
      <c r="K108" s="8">
        <v>53.4</v>
      </c>
      <c r="L108" s="31">
        <v>38.6</v>
      </c>
      <c r="N108" s="115">
        <f>SUM(O108-P108)</f>
        <v>-2.5</v>
      </c>
      <c r="O108" s="8">
        <v>50.9</v>
      </c>
      <c r="P108" s="8">
        <v>53.4</v>
      </c>
      <c r="R108" s="105">
        <f>SUM(V108*100%/U108)</f>
        <v>7.6923076923076927E-2</v>
      </c>
      <c r="U108" s="12">
        <v>78</v>
      </c>
      <c r="V108" s="29">
        <v>6</v>
      </c>
      <c r="Y108" s="16">
        <v>107</v>
      </c>
      <c r="Z108" s="18">
        <v>95</v>
      </c>
      <c r="AB108" s="5">
        <f>IF(Y108:Y307&gt;Z108:Z307, Y108:Y307-Z108:Z307, "nera ats")</f>
        <v>12</v>
      </c>
    </row>
    <row r="109" spans="1:28" x14ac:dyDescent="0.25">
      <c r="A109" s="16">
        <v>129</v>
      </c>
      <c r="B109" s="5" t="s">
        <v>127</v>
      </c>
      <c r="C109" s="5" t="s">
        <v>239</v>
      </c>
      <c r="D109" s="101">
        <v>28.29</v>
      </c>
      <c r="E109" s="18">
        <v>208</v>
      </c>
      <c r="F109" s="12">
        <v>83</v>
      </c>
      <c r="G109" s="12">
        <v>10</v>
      </c>
      <c r="H109" s="29">
        <v>0</v>
      </c>
      <c r="I109" s="8">
        <v>50.2</v>
      </c>
      <c r="J109" s="8">
        <v>26.6</v>
      </c>
      <c r="K109" s="8">
        <v>52.7</v>
      </c>
      <c r="L109" s="31">
        <v>49.1</v>
      </c>
      <c r="N109" s="115">
        <f>SUM(O109-P109)</f>
        <v>-2.5</v>
      </c>
      <c r="O109" s="8">
        <v>50.2</v>
      </c>
      <c r="P109" s="8">
        <v>52.7</v>
      </c>
      <c r="R109" s="105">
        <f>SUM(V109*100%/U109)</f>
        <v>0</v>
      </c>
      <c r="U109" s="12">
        <v>83</v>
      </c>
      <c r="V109" s="29">
        <v>0</v>
      </c>
      <c r="Y109" s="16">
        <v>108</v>
      </c>
      <c r="Z109" s="18">
        <v>202</v>
      </c>
      <c r="AB109" s="5" t="str">
        <f>IF(Y109:Y308&gt;Z109:Z308, Y109:Y308-Z109:Z308, "nera ats")</f>
        <v>nera ats</v>
      </c>
    </row>
    <row r="110" spans="1:28" x14ac:dyDescent="0.25">
      <c r="A110" s="16">
        <v>98</v>
      </c>
      <c r="B110" s="5" t="s">
        <v>97</v>
      </c>
      <c r="C110" s="5" t="s">
        <v>204</v>
      </c>
      <c r="D110" s="101">
        <v>30.95</v>
      </c>
      <c r="E110" s="18">
        <v>145</v>
      </c>
      <c r="F110" s="12">
        <v>55</v>
      </c>
      <c r="G110" s="12">
        <v>8</v>
      </c>
      <c r="H110" s="29">
        <v>11</v>
      </c>
      <c r="I110" s="8">
        <v>54.4</v>
      </c>
      <c r="J110" s="8">
        <v>46.3</v>
      </c>
      <c r="K110" s="8">
        <v>57</v>
      </c>
      <c r="L110" s="112">
        <v>22.2</v>
      </c>
      <c r="N110" s="115">
        <f>SUM(O110-P110)</f>
        <v>-2.6000000000000014</v>
      </c>
      <c r="O110" s="8">
        <v>54.4</v>
      </c>
      <c r="P110" s="8">
        <v>57</v>
      </c>
      <c r="R110" s="105">
        <f>SUM(V110*100%/U110)</f>
        <v>0.2</v>
      </c>
      <c r="U110" s="12">
        <v>55</v>
      </c>
      <c r="V110" s="29">
        <v>11</v>
      </c>
      <c r="Y110" s="16">
        <v>109</v>
      </c>
      <c r="Z110" s="18">
        <v>141</v>
      </c>
      <c r="AB110" s="5" t="str">
        <f>IF(Y110:Y309&gt;Z110:Z309, Y110:Y309-Z110:Z309, "nera ats")</f>
        <v>nera ats</v>
      </c>
    </row>
    <row r="111" spans="1:28" x14ac:dyDescent="0.25">
      <c r="A111" s="16">
        <v>111</v>
      </c>
      <c r="B111" s="5" t="s">
        <v>110</v>
      </c>
      <c r="C111" s="5" t="s">
        <v>228</v>
      </c>
      <c r="D111" s="101">
        <v>29.56</v>
      </c>
      <c r="E111" s="18">
        <v>225</v>
      </c>
      <c r="F111" s="12">
        <v>25</v>
      </c>
      <c r="G111" s="12">
        <v>5</v>
      </c>
      <c r="H111" s="29">
        <v>1</v>
      </c>
      <c r="I111" s="8">
        <v>60.4</v>
      </c>
      <c r="J111" s="8">
        <v>24.2</v>
      </c>
      <c r="K111" s="8">
        <v>63.1</v>
      </c>
      <c r="L111" s="31">
        <v>45.3</v>
      </c>
      <c r="N111" s="115">
        <f>SUM(O111-P111)</f>
        <v>-2.7000000000000028</v>
      </c>
      <c r="O111" s="8">
        <v>60.4</v>
      </c>
      <c r="P111" s="8">
        <v>63.1</v>
      </c>
      <c r="R111" s="105">
        <f>SUM(V111*100%/U111)</f>
        <v>0.04</v>
      </c>
      <c r="U111" s="12">
        <v>25</v>
      </c>
      <c r="V111" s="29">
        <v>1</v>
      </c>
      <c r="Y111" s="16">
        <v>110</v>
      </c>
      <c r="Z111" s="18">
        <v>105</v>
      </c>
      <c r="AB111" s="5">
        <f>IF(Y111:Y310&gt;Z111:Z310, Y111:Y310-Z111:Z310, "nera ats")</f>
        <v>5</v>
      </c>
    </row>
    <row r="112" spans="1:28" x14ac:dyDescent="0.25">
      <c r="A112" s="16">
        <v>80</v>
      </c>
      <c r="B112" s="5" t="s">
        <v>79</v>
      </c>
      <c r="C112" s="5" t="s">
        <v>230</v>
      </c>
      <c r="D112" s="101">
        <v>32.450000000000003</v>
      </c>
      <c r="E112" s="18">
        <v>278</v>
      </c>
      <c r="F112" s="12">
        <v>34</v>
      </c>
      <c r="G112" s="12">
        <v>5</v>
      </c>
      <c r="H112" s="29">
        <v>4</v>
      </c>
      <c r="I112" s="8">
        <v>52.4</v>
      </c>
      <c r="J112" s="8">
        <v>72</v>
      </c>
      <c r="K112" s="8">
        <v>55.7</v>
      </c>
      <c r="L112" s="31">
        <v>43.3</v>
      </c>
      <c r="N112" s="115">
        <f>SUM(O112-P112)</f>
        <v>-3.3000000000000043</v>
      </c>
      <c r="O112" s="8">
        <v>52.4</v>
      </c>
      <c r="P112" s="8">
        <v>55.7</v>
      </c>
      <c r="R112" s="105">
        <f>SUM(V112*100%/U112)</f>
        <v>0.11764705882352941</v>
      </c>
      <c r="U112" s="12">
        <v>34</v>
      </c>
      <c r="V112" s="29">
        <v>4</v>
      </c>
      <c r="Y112" s="16">
        <v>111</v>
      </c>
      <c r="Z112" s="18">
        <v>225</v>
      </c>
      <c r="AB112" s="5" t="str">
        <f>IF(Y112:Y311&gt;Z112:Z311, Y112:Y311-Z112:Z311, "nera ats")</f>
        <v>nera ats</v>
      </c>
    </row>
    <row r="113" spans="1:28" x14ac:dyDescent="0.25">
      <c r="A113" s="16">
        <v>106</v>
      </c>
      <c r="B113" s="5" t="s">
        <v>105</v>
      </c>
      <c r="C113" s="5" t="s">
        <v>218</v>
      </c>
      <c r="D113" s="101">
        <v>30.14</v>
      </c>
      <c r="E113" s="18">
        <v>170</v>
      </c>
      <c r="F113" s="12">
        <v>40</v>
      </c>
      <c r="G113" s="12">
        <v>8</v>
      </c>
      <c r="H113" s="29">
        <v>1</v>
      </c>
      <c r="I113" s="8">
        <v>45.3</v>
      </c>
      <c r="J113" s="8">
        <v>41.7</v>
      </c>
      <c r="K113" s="8">
        <v>48.7</v>
      </c>
      <c r="L113" s="31">
        <v>49.5</v>
      </c>
      <c r="N113" s="115">
        <f>SUM(O113-P113)</f>
        <v>-3.4000000000000057</v>
      </c>
      <c r="O113" s="8">
        <v>45.3</v>
      </c>
      <c r="P113" s="8">
        <v>48.7</v>
      </c>
      <c r="R113" s="105">
        <f>SUM(V113*100%/U113)</f>
        <v>2.5000000000000001E-2</v>
      </c>
      <c r="U113" s="12">
        <v>40</v>
      </c>
      <c r="V113" s="29">
        <v>1</v>
      </c>
      <c r="Y113" s="16">
        <v>112</v>
      </c>
      <c r="Z113" s="18">
        <v>171</v>
      </c>
      <c r="AB113" s="5" t="str">
        <f>IF(Y113:Y312&gt;Z113:Z312, Y113:Y312-Z113:Z312, "nera ats")</f>
        <v>nera ats</v>
      </c>
    </row>
    <row r="114" spans="1:28" x14ac:dyDescent="0.25">
      <c r="A114" s="16">
        <v>175</v>
      </c>
      <c r="B114" s="5" t="s">
        <v>171</v>
      </c>
      <c r="C114" s="5" t="s">
        <v>210</v>
      </c>
      <c r="D114" s="101">
        <v>26.08</v>
      </c>
      <c r="E114" s="18">
        <v>115</v>
      </c>
      <c r="F114" s="12">
        <v>154</v>
      </c>
      <c r="G114" s="12">
        <v>23</v>
      </c>
      <c r="H114" s="29">
        <v>18</v>
      </c>
      <c r="I114" s="8">
        <v>55.5</v>
      </c>
      <c r="J114" s="8">
        <v>29.5</v>
      </c>
      <c r="K114" s="8">
        <v>59.1</v>
      </c>
      <c r="L114" s="31">
        <v>32</v>
      </c>
      <c r="N114" s="115">
        <f>SUM(O114-P114)</f>
        <v>-3.6000000000000014</v>
      </c>
      <c r="O114" s="8">
        <v>55.5</v>
      </c>
      <c r="P114" s="8">
        <v>59.1</v>
      </c>
      <c r="R114" s="105">
        <f>SUM(V114*100%/U114)</f>
        <v>0.11688311688311688</v>
      </c>
      <c r="U114" s="12">
        <v>154</v>
      </c>
      <c r="V114" s="29">
        <v>18</v>
      </c>
      <c r="Y114" s="16">
        <v>113</v>
      </c>
      <c r="Z114" s="18">
        <v>32</v>
      </c>
      <c r="AB114" s="5">
        <f>IF(Y114:Y313&gt;Z114:Z313, Y114:Y313-Z114:Z313, "nera ats")</f>
        <v>81</v>
      </c>
    </row>
    <row r="115" spans="1:28" x14ac:dyDescent="0.25">
      <c r="A115" s="16">
        <v>18</v>
      </c>
      <c r="B115" s="5" t="s">
        <v>22</v>
      </c>
      <c r="C115" s="5" t="s">
        <v>198</v>
      </c>
      <c r="D115" s="101">
        <v>46.16</v>
      </c>
      <c r="E115" s="18">
        <v>30</v>
      </c>
      <c r="F115" s="12">
        <v>231</v>
      </c>
      <c r="G115" s="12">
        <v>73</v>
      </c>
      <c r="H115" s="29">
        <v>25</v>
      </c>
      <c r="I115" s="8">
        <v>64.599999999999994</v>
      </c>
      <c r="J115" s="8">
        <v>56.8</v>
      </c>
      <c r="K115" s="8">
        <v>68.5</v>
      </c>
      <c r="L115" s="31">
        <v>65.400000000000006</v>
      </c>
      <c r="N115" s="115">
        <f>SUM(O115-P115)</f>
        <v>-3.9000000000000057</v>
      </c>
      <c r="O115" s="8">
        <v>64.599999999999994</v>
      </c>
      <c r="P115" s="8">
        <v>68.5</v>
      </c>
      <c r="R115" s="105">
        <f>SUM(V115*100%/U115)</f>
        <v>0.10822510822510822</v>
      </c>
      <c r="U115" s="12">
        <v>231</v>
      </c>
      <c r="V115" s="29">
        <v>25</v>
      </c>
      <c r="Y115" s="16">
        <v>114</v>
      </c>
      <c r="Z115" s="18">
        <v>93</v>
      </c>
      <c r="AB115" s="5">
        <f>IF(Y115:Y314&gt;Z115:Z314, Y115:Y314-Z115:Z314, "nera ats")</f>
        <v>21</v>
      </c>
    </row>
    <row r="116" spans="1:28" x14ac:dyDescent="0.25">
      <c r="A116" s="16">
        <v>197</v>
      </c>
      <c r="B116" s="5" t="s">
        <v>193</v>
      </c>
      <c r="C116" s="5" t="s">
        <v>235</v>
      </c>
      <c r="D116" s="101">
        <v>24.8</v>
      </c>
      <c r="E116" s="18">
        <v>146</v>
      </c>
      <c r="F116" s="12">
        <v>40</v>
      </c>
      <c r="G116" s="12">
        <v>9</v>
      </c>
      <c r="H116" s="29" t="s">
        <v>0</v>
      </c>
      <c r="I116" s="8">
        <v>39.200000000000003</v>
      </c>
      <c r="J116" s="8">
        <v>30.7</v>
      </c>
      <c r="K116" s="8">
        <v>43.3</v>
      </c>
      <c r="L116" s="31">
        <v>40.299999999999997</v>
      </c>
      <c r="N116" s="115">
        <f>SUM(O116-P116)</f>
        <v>-4.0999999999999943</v>
      </c>
      <c r="O116" s="8">
        <v>39.200000000000003</v>
      </c>
      <c r="P116" s="8">
        <v>43.3</v>
      </c>
      <c r="R116" s="105" t="e">
        <f>SUM(V116*100%/U116)</f>
        <v>#VALUE!</v>
      </c>
      <c r="U116" s="12">
        <v>40</v>
      </c>
      <c r="V116" s="29" t="s">
        <v>0</v>
      </c>
      <c r="Y116" s="16">
        <v>115</v>
      </c>
      <c r="Z116" s="18">
        <v>80</v>
      </c>
      <c r="AB116" s="5">
        <f>IF(Y116:Y315&gt;Z116:Z315, Y116:Y315-Z116:Z315, "nera ats")</f>
        <v>35</v>
      </c>
    </row>
    <row r="117" spans="1:28" x14ac:dyDescent="0.25">
      <c r="A117" s="16">
        <v>101</v>
      </c>
      <c r="B117" s="5" t="s">
        <v>100</v>
      </c>
      <c r="C117" s="5" t="s">
        <v>233</v>
      </c>
      <c r="D117" s="101">
        <v>30.5</v>
      </c>
      <c r="E117" s="18">
        <v>119</v>
      </c>
      <c r="F117" s="12">
        <v>35</v>
      </c>
      <c r="G117" s="12">
        <v>9</v>
      </c>
      <c r="H117" s="29">
        <v>2</v>
      </c>
      <c r="I117" s="8">
        <v>47</v>
      </c>
      <c r="J117" s="8">
        <v>33.5</v>
      </c>
      <c r="K117" s="8">
        <v>51.2</v>
      </c>
      <c r="L117" s="31">
        <v>28.6</v>
      </c>
      <c r="N117" s="115">
        <f>SUM(O117-P117)</f>
        <v>-4.2000000000000028</v>
      </c>
      <c r="O117" s="8">
        <v>47</v>
      </c>
      <c r="P117" s="8">
        <v>51.2</v>
      </c>
      <c r="R117" s="105">
        <f>SUM(V117*100%/U117)</f>
        <v>5.7142857142857141E-2</v>
      </c>
      <c r="U117" s="12">
        <v>35</v>
      </c>
      <c r="V117" s="29">
        <v>2</v>
      </c>
      <c r="Y117" s="16">
        <v>116</v>
      </c>
      <c r="Z117" s="18">
        <v>127</v>
      </c>
      <c r="AB117" s="5" t="str">
        <f>IF(Y117:Y316&gt;Z117:Z316, Y117:Y316-Z117:Z316, "nera ats")</f>
        <v>nera ats</v>
      </c>
    </row>
    <row r="118" spans="1:28" x14ac:dyDescent="0.25">
      <c r="A118" s="16">
        <v>184</v>
      </c>
      <c r="B118" s="5" t="s">
        <v>180</v>
      </c>
      <c r="C118" s="5" t="s">
        <v>204</v>
      </c>
      <c r="D118" s="101">
        <v>25.42</v>
      </c>
      <c r="E118" s="18">
        <v>137</v>
      </c>
      <c r="F118" s="12">
        <v>42</v>
      </c>
      <c r="G118" s="12">
        <v>1</v>
      </c>
      <c r="H118" s="29" t="s">
        <v>0</v>
      </c>
      <c r="I118" s="8">
        <v>54.4</v>
      </c>
      <c r="J118" s="111">
        <v>12.5</v>
      </c>
      <c r="K118" s="8">
        <v>58.7</v>
      </c>
      <c r="L118" s="31">
        <v>54.8</v>
      </c>
      <c r="N118" s="115">
        <f>SUM(O118-P118)</f>
        <v>-4.3000000000000043</v>
      </c>
      <c r="O118" s="8">
        <v>54.4</v>
      </c>
      <c r="P118" s="8">
        <v>58.7</v>
      </c>
      <c r="R118" s="105" t="e">
        <f>SUM(V118*100%/U118)</f>
        <v>#VALUE!</v>
      </c>
      <c r="U118" s="12">
        <v>42</v>
      </c>
      <c r="V118" s="29" t="s">
        <v>0</v>
      </c>
      <c r="Y118" s="16">
        <v>117</v>
      </c>
      <c r="Z118" s="18">
        <v>73</v>
      </c>
      <c r="AB118" s="5">
        <f>IF(Y118:Y317&gt;Z118:Z317, Y118:Y317-Z118:Z317, "nera ats")</f>
        <v>44</v>
      </c>
    </row>
    <row r="119" spans="1:28" x14ac:dyDescent="0.25">
      <c r="A119" s="16">
        <v>84</v>
      </c>
      <c r="B119" s="5" t="s">
        <v>83</v>
      </c>
      <c r="C119" s="5" t="s">
        <v>204</v>
      </c>
      <c r="D119" s="101">
        <v>32.19</v>
      </c>
      <c r="E119" s="18">
        <v>57</v>
      </c>
      <c r="F119" s="12">
        <v>119</v>
      </c>
      <c r="G119" s="12">
        <v>18</v>
      </c>
      <c r="H119" s="29">
        <v>27</v>
      </c>
      <c r="I119" s="8">
        <v>61.9</v>
      </c>
      <c r="J119" s="8">
        <v>33.299999999999997</v>
      </c>
      <c r="K119" s="8">
        <v>66.3</v>
      </c>
      <c r="L119" s="31">
        <v>40.4</v>
      </c>
      <c r="N119" s="115">
        <f>SUM(O119-P119)</f>
        <v>-4.3999999999999986</v>
      </c>
      <c r="O119" s="8">
        <v>61.9</v>
      </c>
      <c r="P119" s="8">
        <v>66.3</v>
      </c>
      <c r="R119" s="105">
        <f>SUM(V119*100%/U119)</f>
        <v>0.22689075630252101</v>
      </c>
      <c r="U119" s="12">
        <v>119</v>
      </c>
      <c r="V119" s="29">
        <v>27</v>
      </c>
      <c r="Y119" s="16">
        <v>118</v>
      </c>
      <c r="Z119" s="18">
        <v>149</v>
      </c>
      <c r="AB119" s="5" t="str">
        <f>IF(Y119:Y318&gt;Z119:Z318, Y119:Y318-Z119:Z318, "nera ats")</f>
        <v>nera ats</v>
      </c>
    </row>
    <row r="120" spans="1:28" x14ac:dyDescent="0.25">
      <c r="A120" s="16">
        <v>145</v>
      </c>
      <c r="B120" s="5" t="s">
        <v>143</v>
      </c>
      <c r="C120" s="5" t="s">
        <v>246</v>
      </c>
      <c r="D120" s="101">
        <v>27.33</v>
      </c>
      <c r="E120" s="18">
        <v>125</v>
      </c>
      <c r="F120" s="12">
        <v>224</v>
      </c>
      <c r="G120" s="12">
        <v>45</v>
      </c>
      <c r="H120" s="29">
        <v>8</v>
      </c>
      <c r="I120" s="8">
        <v>44.4</v>
      </c>
      <c r="J120" s="8">
        <v>36.799999999999997</v>
      </c>
      <c r="K120" s="8">
        <v>48.8</v>
      </c>
      <c r="L120" s="31">
        <v>41.3</v>
      </c>
      <c r="N120" s="115">
        <f>SUM(O120-P120)</f>
        <v>-4.3999999999999986</v>
      </c>
      <c r="O120" s="8">
        <v>44.4</v>
      </c>
      <c r="P120" s="8">
        <v>48.8</v>
      </c>
      <c r="R120" s="105">
        <f>SUM(V120*100%/U120)</f>
        <v>3.5714285714285712E-2</v>
      </c>
      <c r="U120" s="12">
        <v>224</v>
      </c>
      <c r="V120" s="29">
        <v>8</v>
      </c>
      <c r="Y120" s="16">
        <v>119</v>
      </c>
      <c r="Z120" s="18">
        <v>107</v>
      </c>
      <c r="AB120" s="5">
        <f>IF(Y120:Y319&gt;Z120:Z319, Y120:Y319-Z120:Z319, "nera ats")</f>
        <v>12</v>
      </c>
    </row>
    <row r="121" spans="1:28" x14ac:dyDescent="0.25">
      <c r="A121" s="16">
        <v>170</v>
      </c>
      <c r="B121" s="5" t="s">
        <v>167</v>
      </c>
      <c r="C121" s="5" t="s">
        <v>234</v>
      </c>
      <c r="D121" s="101">
        <v>26.3</v>
      </c>
      <c r="E121" s="18">
        <v>349</v>
      </c>
      <c r="F121" s="12">
        <v>16</v>
      </c>
      <c r="G121" s="12">
        <v>3</v>
      </c>
      <c r="H121" s="29">
        <v>0</v>
      </c>
      <c r="I121" s="111">
        <v>34.4</v>
      </c>
      <c r="J121" s="8">
        <v>57.5</v>
      </c>
      <c r="K121" s="8">
        <v>38.9</v>
      </c>
      <c r="L121" s="31">
        <v>34.1</v>
      </c>
      <c r="N121" s="115">
        <f>SUM(O121-P121)</f>
        <v>-4.5</v>
      </c>
      <c r="O121" s="111">
        <v>34.4</v>
      </c>
      <c r="P121" s="8">
        <v>38.9</v>
      </c>
      <c r="R121" s="105">
        <f>SUM(V121*100%/U121)</f>
        <v>0</v>
      </c>
      <c r="U121" s="12">
        <v>16</v>
      </c>
      <c r="V121" s="29">
        <v>0</v>
      </c>
      <c r="Y121" s="16">
        <v>120</v>
      </c>
      <c r="Z121" s="18">
        <v>268</v>
      </c>
      <c r="AB121" s="5" t="str">
        <f>IF(Y121:Y320&gt;Z121:Z320, Y121:Y320-Z121:Z320, "nera ats")</f>
        <v>nera ats</v>
      </c>
    </row>
    <row r="122" spans="1:28" x14ac:dyDescent="0.25">
      <c r="A122" s="16">
        <v>30</v>
      </c>
      <c r="B122" s="5" t="s">
        <v>205</v>
      </c>
      <c r="C122" s="5" t="s">
        <v>204</v>
      </c>
      <c r="D122" s="101">
        <v>39.159999999999997</v>
      </c>
      <c r="E122" s="18" t="s">
        <v>0</v>
      </c>
      <c r="F122" s="12">
        <v>10</v>
      </c>
      <c r="G122" s="12">
        <v>1</v>
      </c>
      <c r="H122" s="29" t="s">
        <v>0</v>
      </c>
      <c r="I122" s="8">
        <v>59.9</v>
      </c>
      <c r="J122" s="8">
        <v>60</v>
      </c>
      <c r="K122" s="8">
        <v>64.400000000000006</v>
      </c>
      <c r="L122" s="31">
        <v>77.099999999999994</v>
      </c>
      <c r="N122" s="115">
        <f>SUM(O122-P122)</f>
        <v>-4.5000000000000071</v>
      </c>
      <c r="O122" s="8">
        <v>59.9</v>
      </c>
      <c r="P122" s="8">
        <v>64.400000000000006</v>
      </c>
      <c r="R122" s="105" t="e">
        <f>SUM(V122*100%/U122)</f>
        <v>#VALUE!</v>
      </c>
      <c r="U122" s="12">
        <v>10</v>
      </c>
      <c r="V122" s="29" t="s">
        <v>0</v>
      </c>
      <c r="Y122" s="16">
        <v>121</v>
      </c>
      <c r="Z122" s="18">
        <v>61</v>
      </c>
      <c r="AB122" s="5">
        <f>IF(Y122:Y321&gt;Z122:Z321, Y122:Y321-Z122:Z321, "nera ats")</f>
        <v>60</v>
      </c>
    </row>
    <row r="123" spans="1:28" x14ac:dyDescent="0.25">
      <c r="A123" s="16">
        <v>67</v>
      </c>
      <c r="B123" s="5" t="s">
        <v>66</v>
      </c>
      <c r="C123" s="5" t="s">
        <v>198</v>
      </c>
      <c r="D123" s="101">
        <v>33.86</v>
      </c>
      <c r="E123" s="18">
        <v>31</v>
      </c>
      <c r="F123" s="12">
        <v>102</v>
      </c>
      <c r="G123" s="12">
        <v>17</v>
      </c>
      <c r="H123" s="29">
        <v>23</v>
      </c>
      <c r="I123" s="8">
        <v>52.1</v>
      </c>
      <c r="J123" s="8">
        <v>48.9</v>
      </c>
      <c r="K123" s="8">
        <v>56.8</v>
      </c>
      <c r="L123" s="31">
        <v>52.3</v>
      </c>
      <c r="N123" s="115">
        <f>SUM(O123-P123)</f>
        <v>-4.6999999999999957</v>
      </c>
      <c r="O123" s="8">
        <v>52.1</v>
      </c>
      <c r="P123" s="8">
        <v>56.8</v>
      </c>
      <c r="R123" s="105">
        <f>SUM(V123*100%/U123)</f>
        <v>0.22549019607843138</v>
      </c>
      <c r="U123" s="12">
        <v>102</v>
      </c>
      <c r="V123" s="29">
        <v>23</v>
      </c>
      <c r="Y123" s="16">
        <v>122</v>
      </c>
      <c r="Z123" s="18">
        <v>254</v>
      </c>
      <c r="AB123" s="5" t="str">
        <f>IF(Y123:Y322&gt;Z123:Z322, Y123:Y322-Z123:Z322, "nera ats")</f>
        <v>nera ats</v>
      </c>
    </row>
    <row r="124" spans="1:28" x14ac:dyDescent="0.25">
      <c r="A124" s="16">
        <v>97</v>
      </c>
      <c r="B124" s="5" t="s">
        <v>96</v>
      </c>
      <c r="C124" s="5" t="s">
        <v>204</v>
      </c>
      <c r="D124" s="101">
        <v>30.95</v>
      </c>
      <c r="E124" s="18">
        <v>336</v>
      </c>
      <c r="F124" s="12">
        <v>42</v>
      </c>
      <c r="G124" s="12">
        <v>4</v>
      </c>
      <c r="H124" s="29">
        <v>19</v>
      </c>
      <c r="I124" s="8">
        <v>54.3</v>
      </c>
      <c r="J124" s="8">
        <v>36.1</v>
      </c>
      <c r="K124" s="8">
        <v>59.3</v>
      </c>
      <c r="L124" s="112">
        <v>25.8</v>
      </c>
      <c r="N124" s="115">
        <f>SUM(O124-P124)</f>
        <v>-5</v>
      </c>
      <c r="O124" s="8">
        <v>54.3</v>
      </c>
      <c r="P124" s="8">
        <v>59.3</v>
      </c>
      <c r="R124" s="105">
        <f>SUM(V124*100%/U124)</f>
        <v>0.45238095238095238</v>
      </c>
      <c r="U124" s="12">
        <v>42</v>
      </c>
      <c r="V124" s="29">
        <v>19</v>
      </c>
      <c r="Y124" s="16">
        <v>123</v>
      </c>
      <c r="Z124" s="18">
        <v>226</v>
      </c>
      <c r="AB124" s="5" t="str">
        <f>IF(Y124:Y323&gt;Z124:Z323, Y124:Y323-Z124:Z323, "nera ats")</f>
        <v>nera ats</v>
      </c>
    </row>
    <row r="125" spans="1:28" x14ac:dyDescent="0.25">
      <c r="A125" s="16">
        <v>23</v>
      </c>
      <c r="B125" s="5" t="s">
        <v>26</v>
      </c>
      <c r="C125" s="5" t="s">
        <v>204</v>
      </c>
      <c r="D125" s="101">
        <v>43.47</v>
      </c>
      <c r="E125" s="18">
        <v>55</v>
      </c>
      <c r="F125" s="12">
        <v>226</v>
      </c>
      <c r="G125" s="12">
        <v>70</v>
      </c>
      <c r="H125" s="29">
        <v>26</v>
      </c>
      <c r="I125" s="8">
        <v>58</v>
      </c>
      <c r="J125" s="8">
        <v>61</v>
      </c>
      <c r="K125" s="8">
        <v>63.1</v>
      </c>
      <c r="L125" s="31">
        <v>54.2</v>
      </c>
      <c r="N125" s="115">
        <f>SUM(O125-P125)</f>
        <v>-5.1000000000000014</v>
      </c>
      <c r="O125" s="8">
        <v>58</v>
      </c>
      <c r="P125" s="8">
        <v>63.1</v>
      </c>
      <c r="R125" s="105">
        <f>SUM(V125*100%/U125)</f>
        <v>0.11504424778761062</v>
      </c>
      <c r="U125" s="12">
        <v>226</v>
      </c>
      <c r="V125" s="29">
        <v>26</v>
      </c>
      <c r="Y125" s="16">
        <v>124</v>
      </c>
      <c r="Z125" s="18">
        <v>33</v>
      </c>
      <c r="AB125" s="5">
        <f>IF(Y125:Y324&gt;Z125:Z324, Y125:Y324-Z125:Z324, "nera ats")</f>
        <v>91</v>
      </c>
    </row>
    <row r="126" spans="1:28" x14ac:dyDescent="0.25">
      <c r="A126" s="16">
        <v>29</v>
      </c>
      <c r="B126" s="5" t="s">
        <v>32</v>
      </c>
      <c r="C126" s="5" t="s">
        <v>198</v>
      </c>
      <c r="D126" s="101">
        <v>40.119999999999997</v>
      </c>
      <c r="E126" s="18">
        <v>28</v>
      </c>
      <c r="F126" s="12">
        <v>253</v>
      </c>
      <c r="G126" s="12">
        <v>77</v>
      </c>
      <c r="H126" s="29">
        <v>28</v>
      </c>
      <c r="I126" s="8">
        <v>57.1</v>
      </c>
      <c r="J126" s="8">
        <v>60.9</v>
      </c>
      <c r="K126" s="8">
        <v>62.2</v>
      </c>
      <c r="L126" s="31">
        <v>50.8</v>
      </c>
      <c r="N126" s="115">
        <f>SUM(O126-P126)</f>
        <v>-5.1000000000000014</v>
      </c>
      <c r="O126" s="8">
        <v>57.1</v>
      </c>
      <c r="P126" s="8">
        <v>62.2</v>
      </c>
      <c r="R126" s="105">
        <f>SUM(V126*100%/U126)</f>
        <v>0.11067193675889328</v>
      </c>
      <c r="U126" s="12">
        <v>253</v>
      </c>
      <c r="V126" s="29">
        <v>28</v>
      </c>
      <c r="Y126" s="16">
        <v>125</v>
      </c>
      <c r="Z126" s="18">
        <v>69</v>
      </c>
      <c r="AB126" s="5">
        <f>IF(Y126:Y325&gt;Z126:Z325, Y126:Y325-Z126:Z325, "nera ats")</f>
        <v>56</v>
      </c>
    </row>
    <row r="127" spans="1:28" x14ac:dyDescent="0.25">
      <c r="A127" s="16">
        <v>27</v>
      </c>
      <c r="B127" s="5" t="s">
        <v>30</v>
      </c>
      <c r="C127" s="5" t="s">
        <v>204</v>
      </c>
      <c r="D127" s="101">
        <v>41.63</v>
      </c>
      <c r="E127" s="18">
        <v>63</v>
      </c>
      <c r="F127" s="12">
        <v>107</v>
      </c>
      <c r="G127" s="12">
        <v>19</v>
      </c>
      <c r="H127" s="29">
        <v>14</v>
      </c>
      <c r="I127" s="8">
        <v>65.599999999999994</v>
      </c>
      <c r="J127" s="8">
        <v>47.2</v>
      </c>
      <c r="K127" s="8">
        <v>70.7</v>
      </c>
      <c r="L127" s="31">
        <v>51.8</v>
      </c>
      <c r="N127" s="115">
        <f>SUM(O127-P127)</f>
        <v>-5.1000000000000085</v>
      </c>
      <c r="O127" s="8">
        <v>65.599999999999994</v>
      </c>
      <c r="P127" s="8">
        <v>70.7</v>
      </c>
      <c r="R127" s="105">
        <f>SUM(V127*100%/U127)</f>
        <v>0.13084112149532709</v>
      </c>
      <c r="U127" s="12">
        <v>107</v>
      </c>
      <c r="V127" s="29">
        <v>14</v>
      </c>
      <c r="Y127" s="16">
        <v>126</v>
      </c>
      <c r="Z127" s="18">
        <v>159</v>
      </c>
      <c r="AB127" s="5" t="str">
        <f>IF(Y127:Y326&gt;Z127:Z326, Y127:Y326-Z127:Z326, "nera ats")</f>
        <v>nera ats</v>
      </c>
    </row>
    <row r="128" spans="1:28" x14ac:dyDescent="0.25">
      <c r="A128" s="16">
        <v>181</v>
      </c>
      <c r="B128" s="5" t="s">
        <v>177</v>
      </c>
      <c r="C128" s="5" t="s">
        <v>249</v>
      </c>
      <c r="D128" s="101">
        <v>25.63</v>
      </c>
      <c r="E128" s="18">
        <v>406</v>
      </c>
      <c r="F128" s="12">
        <v>33</v>
      </c>
      <c r="G128" s="12">
        <v>8</v>
      </c>
      <c r="H128" s="29">
        <v>2</v>
      </c>
      <c r="I128" s="8">
        <v>41.6</v>
      </c>
      <c r="J128" s="8">
        <v>31.1</v>
      </c>
      <c r="K128" s="8">
        <v>46.8</v>
      </c>
      <c r="L128" s="31">
        <v>39.6</v>
      </c>
      <c r="N128" s="115">
        <f>SUM(O128-P128)</f>
        <v>-5.1999999999999957</v>
      </c>
      <c r="O128" s="8">
        <v>41.6</v>
      </c>
      <c r="P128" s="8">
        <v>46.8</v>
      </c>
      <c r="R128" s="105">
        <f>SUM(V128*100%/U128)</f>
        <v>6.0606060606060608E-2</v>
      </c>
      <c r="U128" s="12">
        <v>33</v>
      </c>
      <c r="V128" s="29">
        <v>2</v>
      </c>
      <c r="Y128" s="16">
        <v>127</v>
      </c>
      <c r="Z128" s="18">
        <v>48</v>
      </c>
      <c r="AB128" s="5">
        <f>IF(Y128:Y327&gt;Z128:Z327, Y128:Y327-Z128:Z327, "nera ats")</f>
        <v>79</v>
      </c>
    </row>
    <row r="129" spans="1:28" x14ac:dyDescent="0.25">
      <c r="A129" s="16">
        <v>164</v>
      </c>
      <c r="B129" s="5" t="s">
        <v>162</v>
      </c>
      <c r="C129" s="5" t="s">
        <v>245</v>
      </c>
      <c r="D129" s="101">
        <v>26.4</v>
      </c>
      <c r="E129" s="18">
        <v>144</v>
      </c>
      <c r="F129" s="12">
        <v>59</v>
      </c>
      <c r="G129" s="12">
        <v>7</v>
      </c>
      <c r="H129" s="29">
        <v>2</v>
      </c>
      <c r="I129" s="8">
        <v>43</v>
      </c>
      <c r="J129" s="8">
        <v>36.799999999999997</v>
      </c>
      <c r="K129" s="8">
        <v>48.2</v>
      </c>
      <c r="L129" s="31">
        <v>36.200000000000003</v>
      </c>
      <c r="N129" s="115">
        <f>SUM(O129-P129)</f>
        <v>-5.2000000000000028</v>
      </c>
      <c r="O129" s="8">
        <v>43</v>
      </c>
      <c r="P129" s="8">
        <v>48.2</v>
      </c>
      <c r="R129" s="105">
        <f>SUM(V129*100%/U129)</f>
        <v>3.3898305084745763E-2</v>
      </c>
      <c r="U129" s="12">
        <v>59</v>
      </c>
      <c r="V129" s="29">
        <v>2</v>
      </c>
      <c r="Y129" s="16">
        <v>128</v>
      </c>
      <c r="Z129" s="18">
        <v>322</v>
      </c>
      <c r="AB129" s="5" t="str">
        <f>IF(Y129:Y328&gt;Z129:Z328, Y129:Y328-Z129:Z328, "nera ats")</f>
        <v>nera ats</v>
      </c>
    </row>
    <row r="130" spans="1:28" x14ac:dyDescent="0.25">
      <c r="A130" s="16">
        <v>178</v>
      </c>
      <c r="B130" s="5" t="s">
        <v>174</v>
      </c>
      <c r="C130" s="5" t="s">
        <v>244</v>
      </c>
      <c r="D130" s="101">
        <v>25.79</v>
      </c>
      <c r="E130" s="18">
        <v>204</v>
      </c>
      <c r="F130" s="12">
        <v>131</v>
      </c>
      <c r="G130" s="12">
        <v>28</v>
      </c>
      <c r="H130" s="29">
        <v>9</v>
      </c>
      <c r="I130" s="8">
        <v>43.6</v>
      </c>
      <c r="J130" s="8">
        <v>41.9</v>
      </c>
      <c r="K130" s="8">
        <v>48.9</v>
      </c>
      <c r="L130" s="31">
        <v>34.6</v>
      </c>
      <c r="N130" s="115">
        <f>SUM(O130-P130)</f>
        <v>-5.2999999999999972</v>
      </c>
      <c r="O130" s="8">
        <v>43.6</v>
      </c>
      <c r="P130" s="8">
        <v>48.9</v>
      </c>
      <c r="R130" s="105">
        <f>SUM(V130*100%/U130)</f>
        <v>6.8702290076335881E-2</v>
      </c>
      <c r="U130" s="12">
        <v>131</v>
      </c>
      <c r="V130" s="29">
        <v>9</v>
      </c>
      <c r="Y130" s="16">
        <v>129</v>
      </c>
      <c r="Z130" s="18">
        <v>208</v>
      </c>
      <c r="AB130" s="5" t="str">
        <f>IF(Y130:Y329&gt;Z130:Z329, Y130:Y329-Z130:Z329, "nera ats")</f>
        <v>nera ats</v>
      </c>
    </row>
    <row r="131" spans="1:28" x14ac:dyDescent="0.25">
      <c r="A131" s="16">
        <v>124</v>
      </c>
      <c r="B131" s="5" t="s">
        <v>122</v>
      </c>
      <c r="C131" s="5" t="s">
        <v>212</v>
      </c>
      <c r="D131" s="101">
        <v>28.77</v>
      </c>
      <c r="E131" s="18">
        <v>33</v>
      </c>
      <c r="F131" s="12">
        <v>152</v>
      </c>
      <c r="G131" s="12">
        <v>29</v>
      </c>
      <c r="H131" s="29">
        <v>21</v>
      </c>
      <c r="I131" s="8">
        <v>51.8</v>
      </c>
      <c r="J131" s="8">
        <v>38.4</v>
      </c>
      <c r="K131" s="8">
        <v>57.2</v>
      </c>
      <c r="L131" s="31">
        <v>33.200000000000003</v>
      </c>
      <c r="N131" s="115">
        <f>SUM(O131-P131)</f>
        <v>-5.4000000000000057</v>
      </c>
      <c r="O131" s="8">
        <v>51.8</v>
      </c>
      <c r="P131" s="8">
        <v>57.2</v>
      </c>
      <c r="R131" s="105">
        <f>SUM(V131*100%/U131)</f>
        <v>0.13815789473684212</v>
      </c>
      <c r="U131" s="12">
        <v>152</v>
      </c>
      <c r="V131" s="29">
        <v>21</v>
      </c>
      <c r="Y131" s="16">
        <v>130</v>
      </c>
      <c r="Z131" s="18">
        <v>232</v>
      </c>
      <c r="AB131" s="5" t="str">
        <f>IF(Y131:Y330&gt;Z131:Z330, Y131:Y330-Z131:Z330, "nera ats")</f>
        <v>nera ats</v>
      </c>
    </row>
    <row r="132" spans="1:28" x14ac:dyDescent="0.25">
      <c r="A132" s="16">
        <v>28</v>
      </c>
      <c r="B132" s="5" t="s">
        <v>31</v>
      </c>
      <c r="C132" s="5" t="s">
        <v>198</v>
      </c>
      <c r="D132" s="101">
        <v>40.18</v>
      </c>
      <c r="E132" s="18">
        <v>22</v>
      </c>
      <c r="F132" s="12">
        <v>123</v>
      </c>
      <c r="G132" s="12">
        <v>27</v>
      </c>
      <c r="H132" s="29">
        <v>22</v>
      </c>
      <c r="I132" s="8">
        <v>59.8</v>
      </c>
      <c r="J132" s="8">
        <v>52.6</v>
      </c>
      <c r="K132" s="8">
        <v>65.3</v>
      </c>
      <c r="L132" s="31">
        <v>53.4</v>
      </c>
      <c r="N132" s="115">
        <f>SUM(O132-P132)</f>
        <v>-5.5</v>
      </c>
      <c r="O132" s="8">
        <v>59.8</v>
      </c>
      <c r="P132" s="8">
        <v>65.3</v>
      </c>
      <c r="R132" s="105">
        <f>SUM(V132*100%/U132)</f>
        <v>0.17886178861788618</v>
      </c>
      <c r="U132" s="12">
        <v>123</v>
      </c>
      <c r="V132" s="29">
        <v>22</v>
      </c>
      <c r="Y132" s="16">
        <v>131</v>
      </c>
      <c r="Z132" s="18">
        <v>147</v>
      </c>
      <c r="AB132" s="5" t="str">
        <f>IF(Y132:Y331&gt;Z132:Z331, Y132:Y331-Z132:Z331, "nera ats")</f>
        <v>nera ats</v>
      </c>
    </row>
    <row r="133" spans="1:28" x14ac:dyDescent="0.25">
      <c r="A133" s="16">
        <v>8</v>
      </c>
      <c r="B133" s="5" t="s">
        <v>14</v>
      </c>
      <c r="C133" s="5" t="s">
        <v>198</v>
      </c>
      <c r="D133" s="101">
        <v>52.4</v>
      </c>
      <c r="E133" s="18">
        <v>6</v>
      </c>
      <c r="F133" s="12">
        <v>181</v>
      </c>
      <c r="G133" s="12">
        <v>60</v>
      </c>
      <c r="H133" s="29">
        <v>40</v>
      </c>
      <c r="I133" s="8">
        <v>68.400000000000006</v>
      </c>
      <c r="J133" s="8">
        <v>68.7</v>
      </c>
      <c r="K133" s="8">
        <v>74</v>
      </c>
      <c r="L133" s="31">
        <v>67.7</v>
      </c>
      <c r="N133" s="115">
        <f>SUM(O133-P133)</f>
        <v>-5.5999999999999943</v>
      </c>
      <c r="O133" s="8">
        <v>68.400000000000006</v>
      </c>
      <c r="P133" s="8">
        <v>74</v>
      </c>
      <c r="R133" s="105">
        <f>SUM(V133*100%/U133)</f>
        <v>0.22099447513812154</v>
      </c>
      <c r="U133" s="12">
        <v>181</v>
      </c>
      <c r="V133" s="29">
        <v>40</v>
      </c>
      <c r="Y133" s="16">
        <v>132</v>
      </c>
      <c r="Z133" s="18">
        <v>466</v>
      </c>
      <c r="AB133" s="5" t="str">
        <f>IF(Y133:Y332&gt;Z133:Z332, Y133:Y332-Z133:Z332, "nera ats")</f>
        <v>nera ats</v>
      </c>
    </row>
    <row r="134" spans="1:28" x14ac:dyDescent="0.25">
      <c r="A134" s="16">
        <v>133</v>
      </c>
      <c r="B134" s="5" t="s">
        <v>131</v>
      </c>
      <c r="C134" s="5" t="s">
        <v>225</v>
      </c>
      <c r="D134" s="101">
        <v>27.96</v>
      </c>
      <c r="E134" s="18">
        <v>138</v>
      </c>
      <c r="F134" s="12">
        <v>119</v>
      </c>
      <c r="G134" s="12">
        <v>19</v>
      </c>
      <c r="H134" s="29">
        <v>6</v>
      </c>
      <c r="I134" s="8">
        <v>47.6</v>
      </c>
      <c r="J134" s="8">
        <v>33.6</v>
      </c>
      <c r="K134" s="8">
        <v>53.2</v>
      </c>
      <c r="L134" s="31">
        <v>51.2</v>
      </c>
      <c r="N134" s="115">
        <f>SUM(O134-P134)</f>
        <v>-5.6000000000000014</v>
      </c>
      <c r="O134" s="8">
        <v>47.6</v>
      </c>
      <c r="P134" s="8">
        <v>53.2</v>
      </c>
      <c r="R134" s="105">
        <f>SUM(V134*100%/U134)</f>
        <v>5.0420168067226892E-2</v>
      </c>
      <c r="U134" s="12">
        <v>119</v>
      </c>
      <c r="V134" s="29">
        <v>6</v>
      </c>
      <c r="Y134" s="16">
        <v>133</v>
      </c>
      <c r="Z134" s="18">
        <v>138</v>
      </c>
      <c r="AB134" s="5" t="str">
        <f>IF(Y134:Y333&gt;Z134:Z333, Y134:Y333-Z134:Z333, "nera ats")</f>
        <v>nera ats</v>
      </c>
    </row>
    <row r="135" spans="1:28" x14ac:dyDescent="0.25">
      <c r="A135" s="16">
        <v>94</v>
      </c>
      <c r="B135" s="5" t="s">
        <v>93</v>
      </c>
      <c r="C135" s="5" t="s">
        <v>232</v>
      </c>
      <c r="D135" s="101">
        <v>31.21</v>
      </c>
      <c r="E135" s="18">
        <v>174</v>
      </c>
      <c r="F135" s="12">
        <v>101</v>
      </c>
      <c r="G135" s="12">
        <v>23</v>
      </c>
      <c r="H135" s="29">
        <v>5</v>
      </c>
      <c r="I135" s="8">
        <v>43.3</v>
      </c>
      <c r="J135" s="8">
        <v>53.6</v>
      </c>
      <c r="K135" s="8">
        <v>49</v>
      </c>
      <c r="L135" s="31">
        <v>39.1</v>
      </c>
      <c r="N135" s="115">
        <f>SUM(O135-P135)</f>
        <v>-5.7000000000000028</v>
      </c>
      <c r="O135" s="8">
        <v>43.3</v>
      </c>
      <c r="P135" s="8">
        <v>49</v>
      </c>
      <c r="R135" s="105">
        <f>SUM(V135*100%/U135)</f>
        <v>4.9504950495049507E-2</v>
      </c>
      <c r="U135" s="12">
        <v>101</v>
      </c>
      <c r="V135" s="29">
        <v>5</v>
      </c>
      <c r="Y135" s="16">
        <v>134</v>
      </c>
      <c r="Z135" s="18">
        <v>103</v>
      </c>
      <c r="AB135" s="5">
        <f>IF(Y135:Y334&gt;Z135:Z334, Y135:Y334-Z135:Z334, "nera ats")</f>
        <v>31</v>
      </c>
    </row>
    <row r="136" spans="1:28" x14ac:dyDescent="0.25">
      <c r="A136" s="16">
        <v>189</v>
      </c>
      <c r="B136" s="5" t="s">
        <v>185</v>
      </c>
      <c r="C136" s="5" t="s">
        <v>209</v>
      </c>
      <c r="D136" s="101">
        <v>25.15</v>
      </c>
      <c r="E136" s="18">
        <v>157</v>
      </c>
      <c r="F136" s="12">
        <v>194</v>
      </c>
      <c r="G136" s="12">
        <v>37</v>
      </c>
      <c r="H136" s="29">
        <v>16</v>
      </c>
      <c r="I136" s="8">
        <v>42</v>
      </c>
      <c r="J136" s="8">
        <v>34.700000000000003</v>
      </c>
      <c r="K136" s="8">
        <v>47.7</v>
      </c>
      <c r="L136" s="31">
        <v>40.5</v>
      </c>
      <c r="N136" s="115">
        <f>SUM(O136-P136)</f>
        <v>-5.7000000000000028</v>
      </c>
      <c r="O136" s="8">
        <v>42</v>
      </c>
      <c r="P136" s="8">
        <v>47.7</v>
      </c>
      <c r="R136" s="105">
        <f>SUM(V136*100%/U136)</f>
        <v>8.247422680412371E-2</v>
      </c>
      <c r="U136" s="12">
        <v>194</v>
      </c>
      <c r="V136" s="29">
        <v>16</v>
      </c>
      <c r="Y136" s="16">
        <v>135</v>
      </c>
      <c r="Z136" s="18">
        <v>89</v>
      </c>
      <c r="AB136" s="5">
        <f>IF(Y136:Y335&gt;Z136:Z335, Y136:Y335-Z136:Z335, "nera ats")</f>
        <v>46</v>
      </c>
    </row>
    <row r="137" spans="1:28" x14ac:dyDescent="0.25">
      <c r="A137" s="16">
        <v>147</v>
      </c>
      <c r="B137" s="5" t="s">
        <v>145</v>
      </c>
      <c r="C137" s="5" t="s">
        <v>198</v>
      </c>
      <c r="D137" s="101">
        <v>27.09</v>
      </c>
      <c r="E137" s="18">
        <v>121</v>
      </c>
      <c r="F137" s="12">
        <v>77</v>
      </c>
      <c r="G137" s="12">
        <v>17</v>
      </c>
      <c r="H137" s="29">
        <v>9</v>
      </c>
      <c r="I137" s="8">
        <v>41.3</v>
      </c>
      <c r="J137" s="8">
        <v>41.5</v>
      </c>
      <c r="K137" s="8">
        <v>47.1</v>
      </c>
      <c r="L137" s="31">
        <v>39</v>
      </c>
      <c r="N137" s="115">
        <f>SUM(O137-P137)</f>
        <v>-5.8000000000000043</v>
      </c>
      <c r="O137" s="8">
        <v>41.3</v>
      </c>
      <c r="P137" s="8">
        <v>47.1</v>
      </c>
      <c r="R137" s="105">
        <f>SUM(V137*100%/U137)</f>
        <v>0.11688311688311688</v>
      </c>
      <c r="U137" s="12">
        <v>77</v>
      </c>
      <c r="V137" s="29">
        <v>9</v>
      </c>
      <c r="Y137" s="16">
        <v>136</v>
      </c>
      <c r="Z137" s="18">
        <v>131</v>
      </c>
      <c r="AB137" s="5">
        <f>IF(Y137:Y336&gt;Z137:Z336, Y137:Y336-Z137:Z336, "nera ats")</f>
        <v>5</v>
      </c>
    </row>
    <row r="138" spans="1:28" x14ac:dyDescent="0.25">
      <c r="A138" s="16">
        <v>123</v>
      </c>
      <c r="B138" s="5" t="s">
        <v>121</v>
      </c>
      <c r="C138" s="5" t="s">
        <v>204</v>
      </c>
      <c r="D138" s="101">
        <v>28.81</v>
      </c>
      <c r="E138" s="18">
        <v>226</v>
      </c>
      <c r="F138" s="12">
        <v>80</v>
      </c>
      <c r="G138" s="12">
        <v>19</v>
      </c>
      <c r="H138" s="29">
        <v>7</v>
      </c>
      <c r="I138" s="8">
        <v>38.799999999999997</v>
      </c>
      <c r="J138" s="8">
        <v>48</v>
      </c>
      <c r="K138" s="8">
        <v>45</v>
      </c>
      <c r="L138" s="31">
        <v>42</v>
      </c>
      <c r="N138" s="115">
        <f>SUM(O138-P138)</f>
        <v>-6.2000000000000028</v>
      </c>
      <c r="O138" s="8">
        <v>38.799999999999997</v>
      </c>
      <c r="P138" s="8">
        <v>45</v>
      </c>
      <c r="R138" s="105">
        <f>SUM(V138*100%/U138)</f>
        <v>8.7499999999999994E-2</v>
      </c>
      <c r="U138" s="12">
        <v>80</v>
      </c>
      <c r="V138" s="29">
        <v>7</v>
      </c>
      <c r="Y138" s="16">
        <v>137</v>
      </c>
      <c r="Z138" s="18">
        <v>148</v>
      </c>
      <c r="AB138" s="5" t="str">
        <f>IF(Y138:Y337&gt;Z138:Z337, Y138:Y337-Z138:Z337, "nera ats")</f>
        <v>nera ats</v>
      </c>
    </row>
    <row r="139" spans="1:28" x14ac:dyDescent="0.25">
      <c r="A139" s="16">
        <v>12</v>
      </c>
      <c r="B139" s="5" t="s">
        <v>18</v>
      </c>
      <c r="C139" s="5" t="s">
        <v>204</v>
      </c>
      <c r="D139" s="101">
        <v>49.56</v>
      </c>
      <c r="E139" s="18">
        <v>130</v>
      </c>
      <c r="F139" s="12">
        <v>133</v>
      </c>
      <c r="G139" s="12">
        <v>43</v>
      </c>
      <c r="H139" s="29">
        <v>19</v>
      </c>
      <c r="I139" s="8">
        <v>65.5</v>
      </c>
      <c r="J139" s="8">
        <v>63.7</v>
      </c>
      <c r="K139" s="8">
        <v>71.8</v>
      </c>
      <c r="L139" s="31">
        <v>68.2</v>
      </c>
      <c r="N139" s="115">
        <f>SUM(O139-P139)</f>
        <v>-6.2999999999999972</v>
      </c>
      <c r="O139" s="8">
        <v>65.5</v>
      </c>
      <c r="P139" s="8">
        <v>71.8</v>
      </c>
      <c r="R139" s="105">
        <f>SUM(V139*100%/U139)</f>
        <v>0.14285714285714285</v>
      </c>
      <c r="U139" s="12">
        <v>133</v>
      </c>
      <c r="V139" s="29">
        <v>19</v>
      </c>
      <c r="Y139" s="16">
        <v>138</v>
      </c>
      <c r="Z139" s="18">
        <v>101</v>
      </c>
      <c r="AB139" s="5">
        <f>IF(Y139:Y338&gt;Z139:Z338, Y139:Y338-Z139:Z338, "nera ats")</f>
        <v>37</v>
      </c>
    </row>
    <row r="140" spans="1:28" x14ac:dyDescent="0.25">
      <c r="A140" s="16">
        <v>25</v>
      </c>
      <c r="B140" s="5" t="s">
        <v>28</v>
      </c>
      <c r="C140" s="5" t="s">
        <v>204</v>
      </c>
      <c r="D140" s="101">
        <v>43.16</v>
      </c>
      <c r="E140" s="18">
        <v>139</v>
      </c>
      <c r="F140" s="12">
        <v>153</v>
      </c>
      <c r="G140" s="12">
        <v>42</v>
      </c>
      <c r="H140" s="29">
        <v>24</v>
      </c>
      <c r="I140" s="8">
        <v>53.2</v>
      </c>
      <c r="J140" s="8">
        <v>70.7</v>
      </c>
      <c r="K140" s="8">
        <v>59.5</v>
      </c>
      <c r="L140" s="31">
        <v>61.9</v>
      </c>
      <c r="N140" s="115">
        <f>SUM(O140-P140)</f>
        <v>-6.2999999999999972</v>
      </c>
      <c r="O140" s="8">
        <v>53.2</v>
      </c>
      <c r="P140" s="8">
        <v>59.5</v>
      </c>
      <c r="R140" s="105">
        <f>SUM(V140*100%/U140)</f>
        <v>0.15686274509803921</v>
      </c>
      <c r="U140" s="12">
        <v>153</v>
      </c>
      <c r="V140" s="29">
        <v>24</v>
      </c>
      <c r="Y140" s="16">
        <v>139</v>
      </c>
      <c r="Z140" s="18">
        <v>106</v>
      </c>
      <c r="AB140" s="5">
        <f>IF(Y140:Y339&gt;Z140:Z339, Y140:Y339-Z140:Z339, "nera ats")</f>
        <v>33</v>
      </c>
    </row>
    <row r="141" spans="1:28" x14ac:dyDescent="0.25">
      <c r="A141" s="16">
        <v>173</v>
      </c>
      <c r="B141" s="5" t="s">
        <v>170</v>
      </c>
      <c r="C141" s="5" t="s">
        <v>226</v>
      </c>
      <c r="D141" s="101">
        <v>26.18</v>
      </c>
      <c r="E141" s="18">
        <v>294</v>
      </c>
      <c r="F141" s="12">
        <v>141</v>
      </c>
      <c r="G141" s="12">
        <v>28</v>
      </c>
      <c r="H141" s="29">
        <v>3</v>
      </c>
      <c r="I141" s="8">
        <v>44.4</v>
      </c>
      <c r="J141" s="8">
        <v>35.6</v>
      </c>
      <c r="K141" s="8">
        <v>50.7</v>
      </c>
      <c r="L141" s="31">
        <v>41.2</v>
      </c>
      <c r="N141" s="115">
        <f>SUM(O141-P141)</f>
        <v>-6.3000000000000043</v>
      </c>
      <c r="O141" s="8">
        <v>44.4</v>
      </c>
      <c r="P141" s="8">
        <v>50.7</v>
      </c>
      <c r="R141" s="105">
        <f>SUM(V141*100%/U141)</f>
        <v>2.1276595744680851E-2</v>
      </c>
      <c r="U141" s="12">
        <v>141</v>
      </c>
      <c r="V141" s="29">
        <v>3</v>
      </c>
      <c r="Y141" s="16">
        <v>140</v>
      </c>
      <c r="Z141" s="18">
        <v>60</v>
      </c>
      <c r="AB141" s="5">
        <f>IF(Y141:Y340&gt;Z141:Z340, Y141:Y340-Z141:Z340, "nera ats")</f>
        <v>80</v>
      </c>
    </row>
    <row r="142" spans="1:28" x14ac:dyDescent="0.25">
      <c r="A142" s="16">
        <v>99</v>
      </c>
      <c r="B142" s="5" t="s">
        <v>98</v>
      </c>
      <c r="C142" s="5" t="s">
        <v>235</v>
      </c>
      <c r="D142" s="101">
        <v>30.87</v>
      </c>
      <c r="E142" s="18">
        <v>350</v>
      </c>
      <c r="F142" s="12">
        <v>40</v>
      </c>
      <c r="G142" s="12">
        <v>6</v>
      </c>
      <c r="H142" s="29" t="s">
        <v>0</v>
      </c>
      <c r="I142" s="8">
        <v>52.8</v>
      </c>
      <c r="J142" s="8">
        <v>63.4</v>
      </c>
      <c r="K142" s="8">
        <v>59.6</v>
      </c>
      <c r="L142" s="31">
        <v>31.3</v>
      </c>
      <c r="N142" s="115">
        <f>SUM(O142-P142)</f>
        <v>-6.8000000000000043</v>
      </c>
      <c r="O142" s="8">
        <v>52.8</v>
      </c>
      <c r="P142" s="8">
        <v>59.6</v>
      </c>
      <c r="R142" s="105" t="e">
        <f>SUM(V142*100%/U142)</f>
        <v>#VALUE!</v>
      </c>
      <c r="U142" s="12">
        <v>40</v>
      </c>
      <c r="V142" s="29" t="s">
        <v>0</v>
      </c>
      <c r="Y142" s="16">
        <v>141</v>
      </c>
      <c r="Z142" s="18">
        <v>198</v>
      </c>
      <c r="AB142" s="5" t="str">
        <f>IF(Y142:Y341&gt;Z142:Z341, Y142:Y341-Z142:Z341, "nera ats")</f>
        <v>nera ats</v>
      </c>
    </row>
    <row r="143" spans="1:28" x14ac:dyDescent="0.25">
      <c r="A143" s="16">
        <v>1</v>
      </c>
      <c r="B143" s="5" t="s">
        <v>256</v>
      </c>
      <c r="C143" s="5" t="s">
        <v>204</v>
      </c>
      <c r="D143" s="101">
        <v>98.91</v>
      </c>
      <c r="E143" s="18">
        <v>1</v>
      </c>
      <c r="F143" s="12">
        <v>145</v>
      </c>
      <c r="G143" s="12">
        <v>81</v>
      </c>
      <c r="H143" s="29">
        <v>65</v>
      </c>
      <c r="I143" s="110">
        <v>90.7</v>
      </c>
      <c r="J143" s="110">
        <v>96.1</v>
      </c>
      <c r="K143" s="110">
        <v>97.6</v>
      </c>
      <c r="L143" s="114">
        <v>94.9</v>
      </c>
      <c r="N143" s="115">
        <f>SUM(O143-P143)</f>
        <v>-6.8999999999999915</v>
      </c>
      <c r="O143" s="110">
        <v>90.7</v>
      </c>
      <c r="P143" s="110">
        <v>97.6</v>
      </c>
      <c r="R143" s="105">
        <f>SUM(V143*100%/U143)</f>
        <v>0.44827586206896552</v>
      </c>
      <c r="U143" s="12">
        <v>145</v>
      </c>
      <c r="V143" s="29">
        <v>65</v>
      </c>
      <c r="Y143" s="16">
        <v>142</v>
      </c>
      <c r="Z143" s="18">
        <v>243</v>
      </c>
      <c r="AB143" s="5" t="str">
        <f>IF(Y143:Y342&gt;Z143:Z342, Y143:Y342-Z143:Z342, "nera ats")</f>
        <v>nera ats</v>
      </c>
    </row>
    <row r="144" spans="1:28" x14ac:dyDescent="0.25">
      <c r="A144" s="16">
        <v>89</v>
      </c>
      <c r="B144" s="5" t="s">
        <v>88</v>
      </c>
      <c r="C144" s="5" t="s">
        <v>212</v>
      </c>
      <c r="D144" s="101">
        <v>31.82</v>
      </c>
      <c r="E144" s="18">
        <v>54</v>
      </c>
      <c r="F144" s="12">
        <v>179</v>
      </c>
      <c r="G144" s="12">
        <v>39</v>
      </c>
      <c r="H144" s="29">
        <v>20</v>
      </c>
      <c r="I144" s="8">
        <v>49.6</v>
      </c>
      <c r="J144" s="8">
        <v>40</v>
      </c>
      <c r="K144" s="8">
        <v>56.7</v>
      </c>
      <c r="L144" s="31">
        <v>46.5</v>
      </c>
      <c r="N144" s="115">
        <f>SUM(O144-P144)</f>
        <v>-7.1000000000000014</v>
      </c>
      <c r="O144" s="8">
        <v>49.6</v>
      </c>
      <c r="P144" s="8">
        <v>56.7</v>
      </c>
      <c r="R144" s="105">
        <f>SUM(V144*100%/U144)</f>
        <v>0.11173184357541899</v>
      </c>
      <c r="U144" s="12">
        <v>179</v>
      </c>
      <c r="V144" s="29">
        <v>20</v>
      </c>
      <c r="Y144" s="16">
        <v>143</v>
      </c>
      <c r="Z144" s="18">
        <v>329</v>
      </c>
      <c r="AB144" s="5" t="str">
        <f>IF(Y144:Y343&gt;Z144:Z343, Y144:Y343-Z144:Z343, "nera ats")</f>
        <v>nera ats</v>
      </c>
    </row>
    <row r="145" spans="1:28" x14ac:dyDescent="0.25">
      <c r="A145" s="16">
        <v>161</v>
      </c>
      <c r="B145" s="5" t="s">
        <v>159</v>
      </c>
      <c r="C145" s="5" t="s">
        <v>204</v>
      </c>
      <c r="D145" s="101">
        <v>26.47</v>
      </c>
      <c r="E145" s="18">
        <v>100</v>
      </c>
      <c r="F145" s="12">
        <v>88</v>
      </c>
      <c r="G145" s="12">
        <v>10</v>
      </c>
      <c r="H145" s="29">
        <v>0</v>
      </c>
      <c r="I145" s="8">
        <v>46.9</v>
      </c>
      <c r="J145" s="8">
        <v>28.1</v>
      </c>
      <c r="K145" s="8">
        <v>54.2</v>
      </c>
      <c r="L145" s="31">
        <v>53.8</v>
      </c>
      <c r="N145" s="115">
        <f>SUM(O145-P145)</f>
        <v>-7.3000000000000043</v>
      </c>
      <c r="O145" s="8">
        <v>46.9</v>
      </c>
      <c r="P145" s="8">
        <v>54.2</v>
      </c>
      <c r="R145" s="105">
        <f>SUM(V145*100%/U145)</f>
        <v>0</v>
      </c>
      <c r="U145" s="12">
        <v>88</v>
      </c>
      <c r="V145" s="29">
        <v>0</v>
      </c>
      <c r="Y145" s="16">
        <v>144</v>
      </c>
      <c r="Z145" s="18">
        <v>346</v>
      </c>
      <c r="AB145" s="5" t="str">
        <f>IF(Y145:Y344&gt;Z145:Z344, Y145:Y344-Z145:Z344, "nera ats")</f>
        <v>nera ats</v>
      </c>
    </row>
    <row r="146" spans="1:28" x14ac:dyDescent="0.25">
      <c r="A146" s="16">
        <v>32</v>
      </c>
      <c r="B146" s="5" t="s">
        <v>34</v>
      </c>
      <c r="C146" s="5" t="s">
        <v>204</v>
      </c>
      <c r="D146" s="101">
        <v>38.799999999999997</v>
      </c>
      <c r="E146" s="18">
        <v>45</v>
      </c>
      <c r="F146" s="12">
        <v>102</v>
      </c>
      <c r="G146" s="12">
        <v>27</v>
      </c>
      <c r="H146" s="29">
        <v>8</v>
      </c>
      <c r="I146" s="8">
        <v>55.9</v>
      </c>
      <c r="J146" s="8">
        <v>53.5</v>
      </c>
      <c r="K146" s="8">
        <v>63.4</v>
      </c>
      <c r="L146" s="31">
        <v>57.3</v>
      </c>
      <c r="N146" s="115">
        <f>SUM(O146-P146)</f>
        <v>-7.5</v>
      </c>
      <c r="O146" s="8">
        <v>55.9</v>
      </c>
      <c r="P146" s="8">
        <v>63.4</v>
      </c>
      <c r="R146" s="105">
        <f>SUM(V146*100%/U146)</f>
        <v>7.8431372549019607E-2</v>
      </c>
      <c r="U146" s="12">
        <v>102</v>
      </c>
      <c r="V146" s="29">
        <v>8</v>
      </c>
      <c r="Y146" s="16">
        <v>145</v>
      </c>
      <c r="Z146" s="18">
        <v>125</v>
      </c>
      <c r="AB146" s="5">
        <f>IF(Y146:Y345&gt;Z146:Z345, Y146:Y345-Z146:Z345, "nera ats")</f>
        <v>20</v>
      </c>
    </row>
    <row r="147" spans="1:28" x14ac:dyDescent="0.25">
      <c r="A147" s="16">
        <v>69</v>
      </c>
      <c r="B147" s="5" t="s">
        <v>68</v>
      </c>
      <c r="C147" s="5" t="s">
        <v>198</v>
      </c>
      <c r="D147" s="101">
        <v>33.520000000000003</v>
      </c>
      <c r="E147" s="18">
        <v>242</v>
      </c>
      <c r="F147" s="12">
        <v>154</v>
      </c>
      <c r="G147" s="12">
        <v>43</v>
      </c>
      <c r="H147" s="29">
        <v>13</v>
      </c>
      <c r="I147" s="8">
        <v>43.1</v>
      </c>
      <c r="J147" s="8">
        <v>52.9</v>
      </c>
      <c r="K147" s="8">
        <v>50.6</v>
      </c>
      <c r="L147" s="31">
        <v>50.2</v>
      </c>
      <c r="N147" s="115">
        <f>SUM(O147-P147)</f>
        <v>-7.5</v>
      </c>
      <c r="O147" s="8">
        <v>43.1</v>
      </c>
      <c r="P147" s="8">
        <v>50.6</v>
      </c>
      <c r="R147" s="105">
        <f>SUM(V147*100%/U147)</f>
        <v>8.4415584415584416E-2</v>
      </c>
      <c r="U147" s="12">
        <v>154</v>
      </c>
      <c r="V147" s="29">
        <v>13</v>
      </c>
      <c r="Y147" s="16">
        <v>146</v>
      </c>
      <c r="Z147" s="18">
        <v>126</v>
      </c>
      <c r="AB147" s="5">
        <f>IF(Y147:Y346&gt;Z147:Z346, Y147:Y346-Z147:Z346, "nera ats")</f>
        <v>20</v>
      </c>
    </row>
    <row r="148" spans="1:28" x14ac:dyDescent="0.25">
      <c r="A148" s="16">
        <v>88</v>
      </c>
      <c r="B148" s="5" t="s">
        <v>87</v>
      </c>
      <c r="C148" s="5" t="s">
        <v>198</v>
      </c>
      <c r="D148" s="101">
        <v>31.87</v>
      </c>
      <c r="E148" s="18">
        <v>376</v>
      </c>
      <c r="F148" s="12">
        <v>65</v>
      </c>
      <c r="G148" s="12">
        <v>16</v>
      </c>
      <c r="H148" s="29">
        <v>3</v>
      </c>
      <c r="I148" s="8">
        <v>50.4</v>
      </c>
      <c r="J148" s="8">
        <v>39.6</v>
      </c>
      <c r="K148" s="8">
        <v>58.2</v>
      </c>
      <c r="L148" s="31">
        <v>44.9</v>
      </c>
      <c r="N148" s="115">
        <f>SUM(O148-P148)</f>
        <v>-7.8000000000000043</v>
      </c>
      <c r="O148" s="8">
        <v>50.4</v>
      </c>
      <c r="P148" s="8">
        <v>58.2</v>
      </c>
      <c r="R148" s="105">
        <f>SUM(V148*100%/U148)</f>
        <v>4.6153846153846156E-2</v>
      </c>
      <c r="U148" s="12">
        <v>65</v>
      </c>
      <c r="V148" s="29">
        <v>3</v>
      </c>
      <c r="Y148" s="16">
        <v>147</v>
      </c>
      <c r="Z148" s="18">
        <v>121</v>
      </c>
      <c r="AB148" s="5">
        <f>IF(Y148:Y347&gt;Z148:Z347, Y148:Y347-Z148:Z347, "nera ats")</f>
        <v>26</v>
      </c>
    </row>
    <row r="149" spans="1:28" x14ac:dyDescent="0.25">
      <c r="A149" s="16">
        <v>7</v>
      </c>
      <c r="B149" s="5" t="s">
        <v>13</v>
      </c>
      <c r="C149" s="5" t="s">
        <v>210</v>
      </c>
      <c r="D149" s="101">
        <v>54.62</v>
      </c>
      <c r="E149" s="18">
        <v>7</v>
      </c>
      <c r="F149" s="12">
        <v>226</v>
      </c>
      <c r="G149" s="12">
        <v>82</v>
      </c>
      <c r="H149" s="29">
        <v>36</v>
      </c>
      <c r="I149" s="8">
        <v>69.5</v>
      </c>
      <c r="J149" s="8">
        <v>67.8</v>
      </c>
      <c r="K149" s="8">
        <v>77.400000000000006</v>
      </c>
      <c r="L149" s="31">
        <v>66.5</v>
      </c>
      <c r="N149" s="115">
        <f>SUM(O149-P149)</f>
        <v>-7.9000000000000057</v>
      </c>
      <c r="O149" s="8">
        <v>69.5</v>
      </c>
      <c r="P149" s="8">
        <v>77.400000000000006</v>
      </c>
      <c r="R149" s="105">
        <f>SUM(V149*100%/U149)</f>
        <v>0.15929203539823009</v>
      </c>
      <c r="U149" s="12">
        <v>226</v>
      </c>
      <c r="V149" s="29">
        <v>36</v>
      </c>
      <c r="Y149" s="16">
        <v>148</v>
      </c>
      <c r="Z149" s="18">
        <v>182</v>
      </c>
      <c r="AB149" s="5" t="str">
        <f>IF(Y149:Y348&gt;Z149:Z348, Y149:Y348-Z149:Z348, "nera ats")</f>
        <v>nera ats</v>
      </c>
    </row>
    <row r="150" spans="1:28" x14ac:dyDescent="0.25">
      <c r="A150" s="16">
        <v>196</v>
      </c>
      <c r="B150" s="5" t="s">
        <v>192</v>
      </c>
      <c r="C150" s="5" t="s">
        <v>210</v>
      </c>
      <c r="D150" s="101">
        <v>24.81</v>
      </c>
      <c r="E150" s="18">
        <v>220</v>
      </c>
      <c r="F150" s="12">
        <v>157</v>
      </c>
      <c r="G150" s="12">
        <v>10</v>
      </c>
      <c r="H150" s="29">
        <v>59</v>
      </c>
      <c r="I150" s="8">
        <v>44.6</v>
      </c>
      <c r="J150" s="8">
        <v>40.700000000000003</v>
      </c>
      <c r="K150" s="8">
        <v>52.7</v>
      </c>
      <c r="L150" s="31">
        <v>37</v>
      </c>
      <c r="N150" s="115">
        <f>SUM(O150-P150)</f>
        <v>-8.1000000000000014</v>
      </c>
      <c r="O150" s="8">
        <v>44.6</v>
      </c>
      <c r="P150" s="8">
        <v>52.7</v>
      </c>
      <c r="R150" s="105">
        <f>SUM(V150*100%/U150)</f>
        <v>0.37579617834394907</v>
      </c>
      <c r="U150" s="12">
        <v>157</v>
      </c>
      <c r="V150" s="29">
        <v>59</v>
      </c>
      <c r="Y150" s="16">
        <v>149</v>
      </c>
      <c r="Z150" s="18">
        <v>252</v>
      </c>
      <c r="AB150" s="5" t="str">
        <f>IF(Y150:Y349&gt;Z150:Z349, Y150:Y349-Z150:Z349, "nera ats")</f>
        <v>nera ats</v>
      </c>
    </row>
    <row r="151" spans="1:28" x14ac:dyDescent="0.25">
      <c r="A151" s="16">
        <v>13</v>
      </c>
      <c r="B151" s="5" t="s">
        <v>206</v>
      </c>
      <c r="C151" s="5" t="s">
        <v>198</v>
      </c>
      <c r="D151" s="101">
        <v>49.49</v>
      </c>
      <c r="E151" s="18">
        <v>8</v>
      </c>
      <c r="F151" s="12">
        <v>79</v>
      </c>
      <c r="G151" s="12">
        <v>31</v>
      </c>
      <c r="H151" s="29">
        <v>12</v>
      </c>
      <c r="I151" s="8">
        <v>60.3</v>
      </c>
      <c r="J151" s="8">
        <v>62.4</v>
      </c>
      <c r="K151" s="8">
        <v>68.400000000000006</v>
      </c>
      <c r="L151" s="31">
        <v>68.3</v>
      </c>
      <c r="N151" s="115">
        <f>SUM(O151-P151)</f>
        <v>-8.1000000000000085</v>
      </c>
      <c r="O151" s="8">
        <v>60.3</v>
      </c>
      <c r="P151" s="8">
        <v>68.400000000000006</v>
      </c>
      <c r="R151" s="105">
        <f>SUM(V151*100%/U151)</f>
        <v>0.15189873417721519</v>
      </c>
      <c r="U151" s="12">
        <v>79</v>
      </c>
      <c r="V151" s="29">
        <v>12</v>
      </c>
      <c r="Y151" s="16">
        <v>150</v>
      </c>
      <c r="Z151" s="18">
        <v>154</v>
      </c>
      <c r="AB151" s="5" t="str">
        <f>IF(Y151:Y350&gt;Z151:Z350, Y151:Y350-Z151:Z350, "nera ats")</f>
        <v>nera ats</v>
      </c>
    </row>
    <row r="152" spans="1:28" x14ac:dyDescent="0.25">
      <c r="A152" s="16">
        <v>93</v>
      </c>
      <c r="B152" s="5" t="s">
        <v>92</v>
      </c>
      <c r="C152" s="5" t="s">
        <v>198</v>
      </c>
      <c r="D152" s="101">
        <v>31.22</v>
      </c>
      <c r="E152" s="18">
        <v>37</v>
      </c>
      <c r="F152" s="12">
        <v>85</v>
      </c>
      <c r="G152" s="12">
        <v>22</v>
      </c>
      <c r="H152" s="29">
        <v>3</v>
      </c>
      <c r="I152" s="8">
        <v>50.6</v>
      </c>
      <c r="J152" s="8">
        <v>44.5</v>
      </c>
      <c r="K152" s="8">
        <v>58.8</v>
      </c>
      <c r="L152" s="31">
        <v>41.7</v>
      </c>
      <c r="N152" s="115">
        <f>SUM(O152-P152)</f>
        <v>-8.1999999999999957</v>
      </c>
      <c r="O152" s="8">
        <v>50.6</v>
      </c>
      <c r="P152" s="8">
        <v>58.8</v>
      </c>
      <c r="R152" s="105">
        <f>SUM(V152*100%/U152)</f>
        <v>3.5294117647058823E-2</v>
      </c>
      <c r="U152" s="12">
        <v>85</v>
      </c>
      <c r="V152" s="29">
        <v>3</v>
      </c>
      <c r="Y152" s="16">
        <v>151</v>
      </c>
      <c r="Z152" s="18">
        <v>367</v>
      </c>
      <c r="AB152" s="5" t="str">
        <f>IF(Y152:Y351&gt;Z152:Z351, Y152:Y351-Z152:Z351, "nera ats")</f>
        <v>nera ats</v>
      </c>
    </row>
    <row r="153" spans="1:28" x14ac:dyDescent="0.25">
      <c r="A153" s="16">
        <v>162</v>
      </c>
      <c r="B153" s="5" t="s">
        <v>160</v>
      </c>
      <c r="C153" s="5" t="s">
        <v>204</v>
      </c>
      <c r="D153" s="101">
        <v>26.45</v>
      </c>
      <c r="E153" s="18">
        <v>408</v>
      </c>
      <c r="F153" s="12">
        <v>20</v>
      </c>
      <c r="G153" s="12">
        <v>5</v>
      </c>
      <c r="H153" s="29" t="s">
        <v>0</v>
      </c>
      <c r="I153" s="111">
        <v>38.6</v>
      </c>
      <c r="J153" s="8">
        <v>59.3</v>
      </c>
      <c r="K153" s="8">
        <v>46.8</v>
      </c>
      <c r="L153" s="31">
        <v>39.200000000000003</v>
      </c>
      <c r="N153" s="115">
        <f>SUM(O153-P153)</f>
        <v>-8.1999999999999957</v>
      </c>
      <c r="O153" s="111">
        <v>38.6</v>
      </c>
      <c r="P153" s="8">
        <v>46.8</v>
      </c>
      <c r="R153" s="105" t="e">
        <f>SUM(V153*100%/U153)</f>
        <v>#VALUE!</v>
      </c>
      <c r="U153" s="12">
        <v>20</v>
      </c>
      <c r="V153" s="29" t="s">
        <v>0</v>
      </c>
      <c r="Y153" s="16">
        <v>152</v>
      </c>
      <c r="Z153" s="18">
        <v>354</v>
      </c>
      <c r="AB153" s="5" t="str">
        <f>IF(Y153:Y352&gt;Z153:Z352, Y153:Y352-Z153:Z352, "nera ats")</f>
        <v>nera ats</v>
      </c>
    </row>
    <row r="154" spans="1:28" x14ac:dyDescent="0.25">
      <c r="A154" s="16">
        <v>160</v>
      </c>
      <c r="B154" s="5" t="s">
        <v>158</v>
      </c>
      <c r="C154" s="5" t="s">
        <v>204</v>
      </c>
      <c r="D154" s="101">
        <v>26.51</v>
      </c>
      <c r="E154" s="18">
        <v>192</v>
      </c>
      <c r="F154" s="12">
        <v>113</v>
      </c>
      <c r="G154" s="12">
        <v>15</v>
      </c>
      <c r="H154" s="29">
        <v>5</v>
      </c>
      <c r="I154" s="8">
        <v>41.9</v>
      </c>
      <c r="J154" s="8">
        <v>46.6</v>
      </c>
      <c r="K154" s="8">
        <v>50.3</v>
      </c>
      <c r="L154" s="31">
        <v>36.6</v>
      </c>
      <c r="N154" s="115">
        <f>SUM(O154-P154)</f>
        <v>-8.3999999999999986</v>
      </c>
      <c r="O154" s="8">
        <v>41.9</v>
      </c>
      <c r="P154" s="8">
        <v>50.3</v>
      </c>
      <c r="R154" s="105">
        <f>SUM(V154*100%/U154)</f>
        <v>4.4247787610619468E-2</v>
      </c>
      <c r="U154" s="12">
        <v>113</v>
      </c>
      <c r="V154" s="29">
        <v>5</v>
      </c>
      <c r="Y154" s="16">
        <v>153</v>
      </c>
      <c r="Z154" s="18">
        <v>328</v>
      </c>
      <c r="AB154" s="5" t="str">
        <f>IF(Y154:Y353&gt;Z154:Z353, Y154:Y353-Z154:Z353, "nera ats")</f>
        <v>nera ats</v>
      </c>
    </row>
    <row r="155" spans="1:28" x14ac:dyDescent="0.25">
      <c r="A155" s="16">
        <v>3</v>
      </c>
      <c r="B155" s="5" t="s">
        <v>9</v>
      </c>
      <c r="C155" s="5" t="s">
        <v>204</v>
      </c>
      <c r="D155" s="101">
        <v>82.82</v>
      </c>
      <c r="E155" s="18">
        <v>3</v>
      </c>
      <c r="F155" s="12">
        <v>76</v>
      </c>
      <c r="G155" s="12">
        <v>43</v>
      </c>
      <c r="H155" s="29">
        <v>16</v>
      </c>
      <c r="I155" s="110">
        <v>83.9</v>
      </c>
      <c r="J155" s="110">
        <v>87.1</v>
      </c>
      <c r="K155" s="110">
        <v>92.4</v>
      </c>
      <c r="L155" s="114">
        <v>87.8</v>
      </c>
      <c r="N155" s="115">
        <f>SUM(O155-P155)</f>
        <v>-8.5</v>
      </c>
      <c r="O155" s="110">
        <v>83.9</v>
      </c>
      <c r="P155" s="110">
        <v>92.4</v>
      </c>
      <c r="R155" s="105">
        <f>SUM(V155*100%/U155)</f>
        <v>0.21052631578947367</v>
      </c>
      <c r="U155" s="12">
        <v>76</v>
      </c>
      <c r="V155" s="29">
        <v>16</v>
      </c>
      <c r="Y155" s="16">
        <v>154</v>
      </c>
      <c r="Z155" s="18">
        <v>112</v>
      </c>
      <c r="AB155" s="5">
        <f>IF(Y155:Y354&gt;Z155:Z354, Y155:Y354-Z155:Z354, "nera ats")</f>
        <v>42</v>
      </c>
    </row>
    <row r="156" spans="1:28" x14ac:dyDescent="0.25">
      <c r="A156" s="16">
        <v>155</v>
      </c>
      <c r="B156" s="5" t="s">
        <v>153</v>
      </c>
      <c r="C156" s="5" t="s">
        <v>204</v>
      </c>
      <c r="D156" s="101">
        <v>26.81</v>
      </c>
      <c r="E156" s="18">
        <v>236</v>
      </c>
      <c r="F156" s="12">
        <v>75</v>
      </c>
      <c r="G156" s="12">
        <v>21</v>
      </c>
      <c r="H156" s="29">
        <v>3</v>
      </c>
      <c r="I156" s="8">
        <v>38.700000000000003</v>
      </c>
      <c r="J156" s="8">
        <v>39.6</v>
      </c>
      <c r="K156" s="8">
        <v>47.2</v>
      </c>
      <c r="L156" s="31">
        <v>36.6</v>
      </c>
      <c r="N156" s="115">
        <f>SUM(O156-P156)</f>
        <v>-8.5</v>
      </c>
      <c r="O156" s="8">
        <v>38.700000000000003</v>
      </c>
      <c r="P156" s="8">
        <v>47.2</v>
      </c>
      <c r="R156" s="105">
        <f>SUM(V156*100%/U156)</f>
        <v>0.04</v>
      </c>
      <c r="U156" s="12">
        <v>75</v>
      </c>
      <c r="V156" s="29">
        <v>3</v>
      </c>
      <c r="Y156" s="16">
        <v>155</v>
      </c>
      <c r="Z156" s="18">
        <v>236</v>
      </c>
      <c r="AB156" s="5" t="str">
        <f>IF(Y156:Y355&gt;Z156:Z355, Y156:Y355-Z156:Z355, "nera ats")</f>
        <v>nera ats</v>
      </c>
    </row>
    <row r="157" spans="1:28" x14ac:dyDescent="0.25">
      <c r="A157" s="16">
        <v>34</v>
      </c>
      <c r="B157" s="5" t="s">
        <v>36</v>
      </c>
      <c r="C157" s="5" t="s">
        <v>204</v>
      </c>
      <c r="D157" s="101">
        <v>38.630000000000003</v>
      </c>
      <c r="E157" s="18">
        <v>116</v>
      </c>
      <c r="F157" s="12">
        <v>173</v>
      </c>
      <c r="G157" s="12">
        <v>35</v>
      </c>
      <c r="H157" s="29">
        <v>26</v>
      </c>
      <c r="I157" s="8">
        <v>59.9</v>
      </c>
      <c r="J157" s="8">
        <v>48.4</v>
      </c>
      <c r="K157" s="8">
        <v>69</v>
      </c>
      <c r="L157" s="31">
        <v>55.3</v>
      </c>
      <c r="N157" s="115">
        <f>SUM(O157-P157)</f>
        <v>-9.1000000000000014</v>
      </c>
      <c r="O157" s="8">
        <v>59.9</v>
      </c>
      <c r="P157" s="8">
        <v>69</v>
      </c>
      <c r="R157" s="105">
        <f>SUM(V157*100%/U157)</f>
        <v>0.15028901734104047</v>
      </c>
      <c r="U157" s="12">
        <v>173</v>
      </c>
      <c r="V157" s="29">
        <v>26</v>
      </c>
      <c r="Y157" s="16">
        <v>156</v>
      </c>
      <c r="Z157" s="18">
        <v>373</v>
      </c>
      <c r="AB157" s="5" t="str">
        <f>IF(Y157:Y356&gt;Z157:Z356, Y157:Y356-Z157:Z356, "nera ats")</f>
        <v>nera ats</v>
      </c>
    </row>
    <row r="158" spans="1:28" x14ac:dyDescent="0.25">
      <c r="A158" s="16">
        <v>91</v>
      </c>
      <c r="B158" s="5" t="s">
        <v>90</v>
      </c>
      <c r="C158" s="5" t="s">
        <v>204</v>
      </c>
      <c r="D158" s="101">
        <v>31.46</v>
      </c>
      <c r="E158" s="18">
        <v>163</v>
      </c>
      <c r="F158" s="12">
        <v>165</v>
      </c>
      <c r="G158" s="12">
        <v>36</v>
      </c>
      <c r="H158" s="29">
        <v>12</v>
      </c>
      <c r="I158" s="8">
        <v>51.2</v>
      </c>
      <c r="J158" s="8">
        <v>49.7</v>
      </c>
      <c r="K158" s="8">
        <v>60.8</v>
      </c>
      <c r="L158" s="31">
        <v>31.6</v>
      </c>
      <c r="N158" s="115">
        <f>SUM(O158-P158)</f>
        <v>-9.5999999999999943</v>
      </c>
      <c r="O158" s="8">
        <v>51.2</v>
      </c>
      <c r="P158" s="8">
        <v>60.8</v>
      </c>
      <c r="R158" s="105">
        <f>SUM(V158*100%/U158)</f>
        <v>7.2727272727272724E-2</v>
      </c>
      <c r="U158" s="12">
        <v>165</v>
      </c>
      <c r="V158" s="29">
        <v>12</v>
      </c>
      <c r="Y158" s="16">
        <v>157</v>
      </c>
      <c r="Z158" s="18">
        <v>223</v>
      </c>
      <c r="AB158" s="5" t="str">
        <f>IF(Y158:Y357&gt;Z158:Z357, Y158:Y357-Z158:Z357, "nera ats")</f>
        <v>nera ats</v>
      </c>
    </row>
    <row r="159" spans="1:28" x14ac:dyDescent="0.25">
      <c r="A159" s="16">
        <v>195</v>
      </c>
      <c r="B159" s="5" t="s">
        <v>191</v>
      </c>
      <c r="C159" s="5" t="s">
        <v>212</v>
      </c>
      <c r="D159" s="101">
        <v>24.86</v>
      </c>
      <c r="E159" s="18">
        <v>62</v>
      </c>
      <c r="F159" s="12">
        <v>189</v>
      </c>
      <c r="G159" s="12">
        <v>27</v>
      </c>
      <c r="H159" s="29">
        <v>8</v>
      </c>
      <c r="I159" s="8">
        <v>41.2</v>
      </c>
      <c r="J159" s="8">
        <v>35.5</v>
      </c>
      <c r="K159" s="8">
        <v>51.5</v>
      </c>
      <c r="L159" s="31">
        <v>41.7</v>
      </c>
      <c r="N159" s="115">
        <f>SUM(O159-P159)</f>
        <v>-10.299999999999997</v>
      </c>
      <c r="O159" s="8">
        <v>41.2</v>
      </c>
      <c r="P159" s="8">
        <v>51.5</v>
      </c>
      <c r="R159" s="105">
        <f>SUM(V159*100%/U159)</f>
        <v>4.2328042328042326E-2</v>
      </c>
      <c r="U159" s="12">
        <v>189</v>
      </c>
      <c r="V159" s="29">
        <v>8</v>
      </c>
      <c r="Y159" s="16">
        <v>158</v>
      </c>
      <c r="Z159" s="18">
        <v>59</v>
      </c>
      <c r="AB159" s="5">
        <f>IF(Y159:Y358&gt;Z159:Z358, Y159:Y358-Z159:Z358, "nera ats")</f>
        <v>99</v>
      </c>
    </row>
    <row r="160" spans="1:28" x14ac:dyDescent="0.25">
      <c r="A160" s="16">
        <v>112</v>
      </c>
      <c r="B160" s="5" t="s">
        <v>111</v>
      </c>
      <c r="C160" s="5" t="s">
        <v>204</v>
      </c>
      <c r="D160" s="101">
        <v>29.48</v>
      </c>
      <c r="E160" s="18">
        <v>171</v>
      </c>
      <c r="F160" s="12">
        <v>78</v>
      </c>
      <c r="G160" s="12">
        <v>11</v>
      </c>
      <c r="H160" s="29">
        <v>4</v>
      </c>
      <c r="I160" s="8">
        <v>49.8</v>
      </c>
      <c r="J160" s="8">
        <v>44.3</v>
      </c>
      <c r="K160" s="8">
        <v>60.2</v>
      </c>
      <c r="L160" s="31">
        <v>50.8</v>
      </c>
      <c r="N160" s="115">
        <f>SUM(O160-P160)</f>
        <v>-10.400000000000006</v>
      </c>
      <c r="O160" s="8">
        <v>49.8</v>
      </c>
      <c r="P160" s="8">
        <v>60.2</v>
      </c>
      <c r="R160" s="105">
        <f>SUM(V160*100%/U160)</f>
        <v>5.128205128205128E-2</v>
      </c>
      <c r="U160" s="12">
        <v>78</v>
      </c>
      <c r="V160" s="29">
        <v>4</v>
      </c>
      <c r="Y160" s="16">
        <v>159</v>
      </c>
      <c r="Z160" s="18">
        <v>275</v>
      </c>
      <c r="AB160" s="5" t="str">
        <f>IF(Y160:Y359&gt;Z160:Z359, Y160:Y359-Z160:Z359, "nera ats")</f>
        <v>nera ats</v>
      </c>
    </row>
    <row r="161" spans="1:28" x14ac:dyDescent="0.25">
      <c r="A161" s="16">
        <v>131</v>
      </c>
      <c r="B161" s="5" t="s">
        <v>129</v>
      </c>
      <c r="C161" s="5" t="s">
        <v>241</v>
      </c>
      <c r="D161" s="101">
        <v>28.07</v>
      </c>
      <c r="E161" s="18">
        <v>147</v>
      </c>
      <c r="F161" s="12">
        <v>205</v>
      </c>
      <c r="G161" s="12">
        <v>30</v>
      </c>
      <c r="H161" s="29">
        <v>23</v>
      </c>
      <c r="I161" s="8">
        <v>48.9</v>
      </c>
      <c r="J161" s="8">
        <v>38.200000000000003</v>
      </c>
      <c r="K161" s="8">
        <v>59.5</v>
      </c>
      <c r="L161" s="31">
        <v>35.5</v>
      </c>
      <c r="N161" s="115">
        <f>SUM(O161-P161)</f>
        <v>-10.600000000000001</v>
      </c>
      <c r="O161" s="8">
        <v>48.9</v>
      </c>
      <c r="P161" s="8">
        <v>59.5</v>
      </c>
      <c r="R161" s="105">
        <f>SUM(V161*100%/U161)</f>
        <v>0.11219512195121951</v>
      </c>
      <c r="U161" s="12">
        <v>205</v>
      </c>
      <c r="V161" s="29">
        <v>23</v>
      </c>
      <c r="Y161" s="16">
        <v>160</v>
      </c>
      <c r="Z161" s="18">
        <v>192</v>
      </c>
      <c r="AB161" s="5" t="str">
        <f>IF(Y161:Y360&gt;Z161:Z360, Y161:Y360-Z161:Z360, "nera ats")</f>
        <v>nera ats</v>
      </c>
    </row>
    <row r="162" spans="1:28" x14ac:dyDescent="0.25">
      <c r="A162" s="16">
        <v>11</v>
      </c>
      <c r="B162" s="5" t="s">
        <v>17</v>
      </c>
      <c r="C162" s="5" t="s">
        <v>204</v>
      </c>
      <c r="D162" s="101">
        <v>50.59</v>
      </c>
      <c r="E162" s="18">
        <v>35</v>
      </c>
      <c r="F162" s="12">
        <v>24</v>
      </c>
      <c r="G162" s="12">
        <v>7</v>
      </c>
      <c r="H162" s="29">
        <v>7</v>
      </c>
      <c r="I162" s="8">
        <v>63.6</v>
      </c>
      <c r="J162" s="8">
        <v>66.900000000000006</v>
      </c>
      <c r="K162" s="8">
        <v>74.3</v>
      </c>
      <c r="L162" s="31">
        <v>64.5</v>
      </c>
      <c r="N162" s="115">
        <f>SUM(O162-P162)</f>
        <v>-10.699999999999996</v>
      </c>
      <c r="O162" s="8">
        <v>63.6</v>
      </c>
      <c r="P162" s="8">
        <v>74.3</v>
      </c>
      <c r="R162" s="105">
        <f>SUM(V162*100%/U162)</f>
        <v>0.29166666666666669</v>
      </c>
      <c r="U162" s="12">
        <v>24</v>
      </c>
      <c r="V162" s="29">
        <v>7</v>
      </c>
      <c r="Y162" s="16">
        <v>161</v>
      </c>
      <c r="Z162" s="18">
        <v>100</v>
      </c>
      <c r="AB162" s="5">
        <f>IF(Y162:Y361&gt;Z162:Z361, Y162:Y361-Z162:Z361, "nera ats")</f>
        <v>61</v>
      </c>
    </row>
    <row r="163" spans="1:28" x14ac:dyDescent="0.25">
      <c r="A163" s="16">
        <v>121</v>
      </c>
      <c r="B163" s="5" t="s">
        <v>119</v>
      </c>
      <c r="C163" s="5" t="s">
        <v>204</v>
      </c>
      <c r="D163" s="101">
        <v>28.96</v>
      </c>
      <c r="E163" s="18">
        <v>61</v>
      </c>
      <c r="F163" s="12">
        <v>96</v>
      </c>
      <c r="G163" s="12">
        <v>13</v>
      </c>
      <c r="H163" s="29">
        <v>28</v>
      </c>
      <c r="I163" s="8">
        <v>48.9</v>
      </c>
      <c r="J163" s="8">
        <v>44.7</v>
      </c>
      <c r="K163" s="8">
        <v>59.6</v>
      </c>
      <c r="L163" s="31">
        <v>31.4</v>
      </c>
      <c r="N163" s="115">
        <f>SUM(O163-P163)</f>
        <v>-10.700000000000003</v>
      </c>
      <c r="O163" s="8">
        <v>48.9</v>
      </c>
      <c r="P163" s="8">
        <v>59.6</v>
      </c>
      <c r="R163" s="105">
        <f>SUM(V163*100%/U163)</f>
        <v>0.29166666666666669</v>
      </c>
      <c r="U163" s="12">
        <v>96</v>
      </c>
      <c r="V163" s="29">
        <v>28</v>
      </c>
      <c r="Y163" s="16">
        <v>162</v>
      </c>
      <c r="Z163" s="18">
        <v>408</v>
      </c>
      <c r="AB163" s="5" t="str">
        <f>IF(Y163:Y362&gt;Z163:Z362, Y163:Y362-Z163:Z362, "nera ats")</f>
        <v>nera ats</v>
      </c>
    </row>
    <row r="164" spans="1:28" x14ac:dyDescent="0.25">
      <c r="A164" s="16">
        <v>78</v>
      </c>
      <c r="B164" s="5" t="s">
        <v>77</v>
      </c>
      <c r="C164" s="5" t="s">
        <v>204</v>
      </c>
      <c r="D164" s="101">
        <v>32.54</v>
      </c>
      <c r="E164" s="18">
        <v>76</v>
      </c>
      <c r="F164" s="12">
        <v>202</v>
      </c>
      <c r="G164" s="12">
        <v>49</v>
      </c>
      <c r="H164" s="29" t="s">
        <v>0</v>
      </c>
      <c r="I164" s="8">
        <v>47.7</v>
      </c>
      <c r="J164" s="8">
        <v>46.7</v>
      </c>
      <c r="K164" s="8">
        <v>58.6</v>
      </c>
      <c r="L164" s="31">
        <v>50.7</v>
      </c>
      <c r="N164" s="115">
        <f>SUM(O164-P164)</f>
        <v>-10.899999999999999</v>
      </c>
      <c r="O164" s="8">
        <v>47.7</v>
      </c>
      <c r="P164" s="8">
        <v>58.6</v>
      </c>
      <c r="R164" s="105" t="e">
        <f>SUM(V164*100%/U164)</f>
        <v>#VALUE!</v>
      </c>
      <c r="U164" s="12">
        <v>202</v>
      </c>
      <c r="V164" s="29" t="s">
        <v>0</v>
      </c>
      <c r="Y164" s="16">
        <v>163</v>
      </c>
      <c r="Z164" s="18">
        <v>212</v>
      </c>
      <c r="AB164" s="5" t="str">
        <f>IF(Y164:Y363&gt;Z164:Z363, Y164:Y363-Z164:Z363, "nera ats")</f>
        <v>nera ats</v>
      </c>
    </row>
    <row r="165" spans="1:28" x14ac:dyDescent="0.25">
      <c r="A165" s="16">
        <v>90</v>
      </c>
      <c r="B165" s="5" t="s">
        <v>89</v>
      </c>
      <c r="C165" s="5" t="s">
        <v>234</v>
      </c>
      <c r="D165" s="101">
        <v>31.76</v>
      </c>
      <c r="E165" s="18">
        <v>86</v>
      </c>
      <c r="F165" s="12">
        <v>23</v>
      </c>
      <c r="G165" s="12">
        <v>4</v>
      </c>
      <c r="H165" s="29">
        <v>0</v>
      </c>
      <c r="I165" s="8">
        <v>42.1</v>
      </c>
      <c r="J165" s="8">
        <v>37</v>
      </c>
      <c r="K165" s="8">
        <v>53.2</v>
      </c>
      <c r="L165" s="31">
        <v>67.3</v>
      </c>
      <c r="N165" s="115">
        <f>SUM(O165-P165)</f>
        <v>-11.100000000000001</v>
      </c>
      <c r="O165" s="8">
        <v>42.1</v>
      </c>
      <c r="P165" s="8">
        <v>53.2</v>
      </c>
      <c r="R165" s="105">
        <f>SUM(V165*100%/U165)</f>
        <v>0</v>
      </c>
      <c r="U165" s="12">
        <v>23</v>
      </c>
      <c r="V165" s="29">
        <v>0</v>
      </c>
      <c r="Y165" s="16">
        <v>164</v>
      </c>
      <c r="Z165" s="18">
        <v>144</v>
      </c>
      <c r="AB165" s="5">
        <f>IF(Y165:Y364&gt;Z165:Z364, Y165:Y364-Z165:Z364, "nera ats")</f>
        <v>20</v>
      </c>
    </row>
    <row r="166" spans="1:28" x14ac:dyDescent="0.25">
      <c r="A166" s="16">
        <v>53</v>
      </c>
      <c r="B166" s="5" t="s">
        <v>52</v>
      </c>
      <c r="C166" s="5" t="s">
        <v>204</v>
      </c>
      <c r="D166" s="101">
        <v>35.64</v>
      </c>
      <c r="E166" s="18">
        <v>216</v>
      </c>
      <c r="F166" s="12">
        <v>38</v>
      </c>
      <c r="G166" s="12">
        <v>4</v>
      </c>
      <c r="H166" s="29" t="s">
        <v>0</v>
      </c>
      <c r="I166" s="8">
        <v>55.9</v>
      </c>
      <c r="J166" s="8">
        <v>53.7</v>
      </c>
      <c r="K166" s="8">
        <v>67.3</v>
      </c>
      <c r="L166" s="31">
        <v>63.1</v>
      </c>
      <c r="N166" s="115">
        <f>SUM(O166-P166)</f>
        <v>-11.399999999999999</v>
      </c>
      <c r="O166" s="8">
        <v>55.9</v>
      </c>
      <c r="P166" s="8">
        <v>67.3</v>
      </c>
      <c r="R166" s="105" t="e">
        <f>SUM(V166*100%/U166)</f>
        <v>#VALUE!</v>
      </c>
      <c r="U166" s="12">
        <v>38</v>
      </c>
      <c r="V166" s="29" t="s">
        <v>0</v>
      </c>
      <c r="Y166" s="16">
        <v>165</v>
      </c>
      <c r="Z166" s="18">
        <v>255</v>
      </c>
      <c r="AB166" s="5" t="str">
        <f>IF(Y166:Y365&gt;Z166:Z365, Y166:Y365-Z166:Z365, "nera ats")</f>
        <v>nera ats</v>
      </c>
    </row>
    <row r="167" spans="1:28" x14ac:dyDescent="0.25">
      <c r="A167" s="16">
        <v>48</v>
      </c>
      <c r="B167" s="5" t="s">
        <v>47</v>
      </c>
      <c r="C167" s="5" t="s">
        <v>204</v>
      </c>
      <c r="D167" s="101">
        <v>36.01</v>
      </c>
      <c r="E167" s="18">
        <v>29</v>
      </c>
      <c r="F167" s="12">
        <v>90</v>
      </c>
      <c r="G167" s="12">
        <v>17</v>
      </c>
      <c r="H167" s="29">
        <v>16</v>
      </c>
      <c r="I167" s="8">
        <v>49.5</v>
      </c>
      <c r="J167" s="8">
        <v>55.2</v>
      </c>
      <c r="K167" s="8">
        <v>61.1</v>
      </c>
      <c r="L167" s="31">
        <v>46.9</v>
      </c>
      <c r="N167" s="115">
        <f>SUM(O167-P167)</f>
        <v>-11.600000000000001</v>
      </c>
      <c r="O167" s="8">
        <v>49.5</v>
      </c>
      <c r="P167" s="8">
        <v>61.1</v>
      </c>
      <c r="R167" s="105">
        <f>SUM(V167*100%/U167)</f>
        <v>0.17777777777777778</v>
      </c>
      <c r="U167" s="12">
        <v>90</v>
      </c>
      <c r="V167" s="29">
        <v>16</v>
      </c>
      <c r="Y167" s="16">
        <v>166</v>
      </c>
      <c r="Z167" s="18">
        <v>343</v>
      </c>
      <c r="AB167" s="5" t="str">
        <f>IF(Y167:Y366&gt;Z167:Z366, Y167:Y366-Z167:Z366, "nera ats")</f>
        <v>nera ats</v>
      </c>
    </row>
    <row r="168" spans="1:28" x14ac:dyDescent="0.25">
      <c r="A168" s="16">
        <v>174</v>
      </c>
      <c r="B168" s="5" t="s">
        <v>202</v>
      </c>
      <c r="C168" s="5" t="s">
        <v>198</v>
      </c>
      <c r="D168" s="101">
        <v>26.1</v>
      </c>
      <c r="E168" s="18">
        <v>25</v>
      </c>
      <c r="F168" s="12">
        <v>90</v>
      </c>
      <c r="G168" s="12">
        <v>11</v>
      </c>
      <c r="H168" s="29">
        <v>18</v>
      </c>
      <c r="I168" s="8">
        <v>42</v>
      </c>
      <c r="J168" s="8">
        <v>25.3</v>
      </c>
      <c r="K168" s="8">
        <v>53.9</v>
      </c>
      <c r="L168" s="31">
        <v>47.5</v>
      </c>
      <c r="N168" s="115">
        <f>SUM(O168-P168)</f>
        <v>-11.899999999999999</v>
      </c>
      <c r="O168" s="8">
        <v>42</v>
      </c>
      <c r="P168" s="8">
        <v>53.9</v>
      </c>
      <c r="R168" s="105">
        <f>SUM(V168*100%/U168)</f>
        <v>0.2</v>
      </c>
      <c r="U168" s="12">
        <v>90</v>
      </c>
      <c r="V168" s="29">
        <v>18</v>
      </c>
      <c r="Y168" s="16">
        <v>167</v>
      </c>
      <c r="Z168" s="18">
        <v>169</v>
      </c>
      <c r="AB168" s="5" t="str">
        <f>IF(Y168:Y367&gt;Z168:Z367, Y168:Y367-Z168:Z367, "nera ats")</f>
        <v>nera ats</v>
      </c>
    </row>
    <row r="169" spans="1:28" x14ac:dyDescent="0.25">
      <c r="A169" s="16">
        <v>156</v>
      </c>
      <c r="B169" s="5" t="s">
        <v>154</v>
      </c>
      <c r="C169" s="5" t="s">
        <v>204</v>
      </c>
      <c r="D169" s="101">
        <v>26.78</v>
      </c>
      <c r="E169" s="18">
        <v>373</v>
      </c>
      <c r="F169" s="12">
        <v>31</v>
      </c>
      <c r="G169" s="12">
        <v>4</v>
      </c>
      <c r="H169" s="29" t="s">
        <v>0</v>
      </c>
      <c r="I169" s="8">
        <v>50.6</v>
      </c>
      <c r="J169" s="8">
        <v>47.2</v>
      </c>
      <c r="K169" s="8">
        <v>62.8</v>
      </c>
      <c r="L169" s="31">
        <v>35.200000000000003</v>
      </c>
      <c r="N169" s="115">
        <f>SUM(O169-P169)</f>
        <v>-12.199999999999996</v>
      </c>
      <c r="O169" s="8">
        <v>50.6</v>
      </c>
      <c r="P169" s="8">
        <v>62.8</v>
      </c>
      <c r="R169" s="105" t="e">
        <f>SUM(V169*100%/U169)</f>
        <v>#VALUE!</v>
      </c>
      <c r="U169" s="12">
        <v>31</v>
      </c>
      <c r="V169" s="29" t="s">
        <v>0</v>
      </c>
      <c r="Y169" s="16">
        <v>168</v>
      </c>
      <c r="Z169" s="18">
        <v>50</v>
      </c>
      <c r="AB169" s="5">
        <f>IF(Y169:Y368&gt;Z169:Z368, Y169:Y368-Z169:Z368, "nera ats")</f>
        <v>118</v>
      </c>
    </row>
    <row r="170" spans="1:28" x14ac:dyDescent="0.25">
      <c r="A170" s="16">
        <v>17</v>
      </c>
      <c r="B170" s="5" t="s">
        <v>257</v>
      </c>
      <c r="C170" s="5" t="s">
        <v>204</v>
      </c>
      <c r="D170" s="101">
        <v>47.47</v>
      </c>
      <c r="E170" s="18">
        <v>88</v>
      </c>
      <c r="F170" s="12">
        <v>37</v>
      </c>
      <c r="G170" s="12" t="s">
        <v>0</v>
      </c>
      <c r="H170" s="29">
        <v>11</v>
      </c>
      <c r="I170" s="8">
        <v>67.599999999999994</v>
      </c>
      <c r="J170" s="8">
        <v>66</v>
      </c>
      <c r="K170" s="8">
        <v>79.8</v>
      </c>
      <c r="L170" s="31">
        <v>71.7</v>
      </c>
      <c r="N170" s="115">
        <f>SUM(O170-P170)</f>
        <v>-12.200000000000003</v>
      </c>
      <c r="O170" s="8">
        <v>67.599999999999994</v>
      </c>
      <c r="P170" s="8">
        <v>79.8</v>
      </c>
      <c r="R170" s="105">
        <f>SUM(V170*100%/U170)</f>
        <v>0.29729729729729731</v>
      </c>
      <c r="U170" s="12">
        <v>37</v>
      </c>
      <c r="V170" s="29">
        <v>11</v>
      </c>
      <c r="Y170" s="16">
        <v>169</v>
      </c>
      <c r="Z170" s="18">
        <v>168</v>
      </c>
      <c r="AB170" s="5">
        <f>IF(Y170:Y369&gt;Z170:Z369, Y170:Y369-Z170:Z369, "nera ats")</f>
        <v>1</v>
      </c>
    </row>
    <row r="171" spans="1:28" x14ac:dyDescent="0.25">
      <c r="A171" s="16">
        <v>2</v>
      </c>
      <c r="B171" s="5" t="s">
        <v>254</v>
      </c>
      <c r="C171" s="5" t="s">
        <v>198</v>
      </c>
      <c r="D171" s="101">
        <v>85.65</v>
      </c>
      <c r="E171" s="18">
        <v>2</v>
      </c>
      <c r="F171" s="12">
        <v>76</v>
      </c>
      <c r="G171" s="12">
        <v>43</v>
      </c>
      <c r="H171" s="29">
        <v>32</v>
      </c>
      <c r="I171" s="110">
        <v>83.2</v>
      </c>
      <c r="J171" s="110">
        <v>89.6</v>
      </c>
      <c r="K171" s="110">
        <v>95.5</v>
      </c>
      <c r="L171" s="114">
        <v>91.2</v>
      </c>
      <c r="N171" s="115">
        <f>SUM(O171-P171)</f>
        <v>-12.299999999999997</v>
      </c>
      <c r="O171" s="110">
        <v>83.2</v>
      </c>
      <c r="P171" s="110">
        <v>95.5</v>
      </c>
      <c r="R171" s="105">
        <f>SUM(V171*100%/U171)</f>
        <v>0.42105263157894735</v>
      </c>
      <c r="U171" s="12">
        <v>76</v>
      </c>
      <c r="V171" s="29">
        <v>32</v>
      </c>
      <c r="Y171" s="16">
        <v>170</v>
      </c>
      <c r="Z171" s="18">
        <v>349</v>
      </c>
      <c r="AB171" s="5" t="str">
        <f>IF(Y171:Y370&gt;Z171:Z370, Y171:Y370-Z171:Z370, "nera ats")</f>
        <v>nera ats</v>
      </c>
    </row>
    <row r="172" spans="1:28" x14ac:dyDescent="0.25">
      <c r="A172" s="16">
        <v>136</v>
      </c>
      <c r="B172" s="5" t="s">
        <v>134</v>
      </c>
      <c r="C172" s="5" t="s">
        <v>204</v>
      </c>
      <c r="D172" s="101">
        <v>27.65</v>
      </c>
      <c r="E172" s="18">
        <v>131</v>
      </c>
      <c r="F172" s="12">
        <v>23</v>
      </c>
      <c r="G172" s="12">
        <v>1</v>
      </c>
      <c r="H172" s="29" t="s">
        <v>0</v>
      </c>
      <c r="I172" s="8">
        <v>58.5</v>
      </c>
      <c r="J172" s="8">
        <v>38.1</v>
      </c>
      <c r="K172" s="8">
        <v>71.099999999999994</v>
      </c>
      <c r="L172" s="31">
        <v>38.200000000000003</v>
      </c>
      <c r="N172" s="115">
        <f>SUM(O172-P172)</f>
        <v>-12.599999999999994</v>
      </c>
      <c r="O172" s="8">
        <v>58.5</v>
      </c>
      <c r="P172" s="8">
        <v>71.099999999999994</v>
      </c>
      <c r="R172" s="105" t="e">
        <f>SUM(V172*100%/U172)</f>
        <v>#VALUE!</v>
      </c>
      <c r="U172" s="12">
        <v>23</v>
      </c>
      <c r="V172" s="29" t="s">
        <v>0</v>
      </c>
      <c r="Y172" s="16">
        <v>171</v>
      </c>
      <c r="Z172" s="18">
        <v>325</v>
      </c>
      <c r="AB172" s="5" t="str">
        <f>IF(Y172:Y371&gt;Z172:Z371, Y172:Y371-Z172:Z371, "nera ats")</f>
        <v>nera ats</v>
      </c>
    </row>
    <row r="173" spans="1:28" x14ac:dyDescent="0.25">
      <c r="A173" s="16">
        <v>58</v>
      </c>
      <c r="B173" s="5" t="s">
        <v>57</v>
      </c>
      <c r="C173" s="5" t="s">
        <v>222</v>
      </c>
      <c r="D173" s="101">
        <v>34.909999999999997</v>
      </c>
      <c r="E173" s="18">
        <v>272</v>
      </c>
      <c r="F173" s="12">
        <v>65</v>
      </c>
      <c r="G173" s="12">
        <v>18</v>
      </c>
      <c r="H173" s="29">
        <v>2</v>
      </c>
      <c r="I173" s="8">
        <v>48.3</v>
      </c>
      <c r="J173" s="8">
        <v>41.9</v>
      </c>
      <c r="K173" s="8">
        <v>61.5</v>
      </c>
      <c r="L173" s="31">
        <v>50.1</v>
      </c>
      <c r="N173" s="115">
        <f>SUM(O173-P173)</f>
        <v>-13.200000000000003</v>
      </c>
      <c r="O173" s="8">
        <v>48.3</v>
      </c>
      <c r="P173" s="8">
        <v>61.5</v>
      </c>
      <c r="R173" s="105">
        <f>SUM(V173*100%/U173)</f>
        <v>3.0769230769230771E-2</v>
      </c>
      <c r="U173" s="12">
        <v>65</v>
      </c>
      <c r="V173" s="29">
        <v>2</v>
      </c>
      <c r="Y173" s="16">
        <v>172</v>
      </c>
      <c r="Z173" s="18">
        <v>318</v>
      </c>
      <c r="AB173" s="5" t="str">
        <f>IF(Y173:Y372&gt;Z173:Z372, Y173:Y372-Z173:Z372, "nera ats")</f>
        <v>nera ats</v>
      </c>
    </row>
    <row r="174" spans="1:28" x14ac:dyDescent="0.25">
      <c r="A174" s="16">
        <v>125</v>
      </c>
      <c r="B174" s="5" t="s">
        <v>123</v>
      </c>
      <c r="C174" s="5" t="s">
        <v>204</v>
      </c>
      <c r="D174" s="101">
        <v>28.66</v>
      </c>
      <c r="E174" s="18">
        <v>69</v>
      </c>
      <c r="F174" s="12">
        <v>65</v>
      </c>
      <c r="G174" s="12">
        <v>7</v>
      </c>
      <c r="H174" s="29" t="s">
        <v>0</v>
      </c>
      <c r="I174" s="8">
        <v>51.2</v>
      </c>
      <c r="J174" s="8">
        <v>40.799999999999997</v>
      </c>
      <c r="K174" s="8">
        <v>64.5</v>
      </c>
      <c r="L174" s="31">
        <v>47.6</v>
      </c>
      <c r="N174" s="115">
        <f>SUM(O174-P174)</f>
        <v>-13.299999999999997</v>
      </c>
      <c r="O174" s="8">
        <v>51.2</v>
      </c>
      <c r="P174" s="8">
        <v>64.5</v>
      </c>
      <c r="R174" s="105" t="e">
        <f>SUM(V174*100%/U174)</f>
        <v>#VALUE!</v>
      </c>
      <c r="U174" s="12">
        <v>65</v>
      </c>
      <c r="V174" s="29" t="s">
        <v>0</v>
      </c>
      <c r="Y174" s="16">
        <v>173</v>
      </c>
      <c r="Z174" s="18">
        <v>294</v>
      </c>
      <c r="AB174" s="5" t="str">
        <f>IF(Y174:Y373&gt;Z174:Z373, Y174:Y373-Z174:Z373, "nera ats")</f>
        <v>nera ats</v>
      </c>
    </row>
    <row r="175" spans="1:28" x14ac:dyDescent="0.25">
      <c r="A175" s="16">
        <v>33</v>
      </c>
      <c r="B175" s="5" t="s">
        <v>35</v>
      </c>
      <c r="C175" s="5" t="s">
        <v>204</v>
      </c>
      <c r="D175" s="101">
        <v>38.79</v>
      </c>
      <c r="E175" s="18">
        <v>56</v>
      </c>
      <c r="F175" s="12">
        <v>159</v>
      </c>
      <c r="G175" s="12">
        <v>47</v>
      </c>
      <c r="H175" s="29" t="s">
        <v>0</v>
      </c>
      <c r="I175" s="8">
        <v>50.3</v>
      </c>
      <c r="J175" s="8">
        <v>55.6</v>
      </c>
      <c r="K175" s="8">
        <v>63.6</v>
      </c>
      <c r="L175" s="31">
        <v>58.6</v>
      </c>
      <c r="N175" s="115">
        <f>SUM(O175-P175)</f>
        <v>-13.300000000000004</v>
      </c>
      <c r="O175" s="8">
        <v>50.3</v>
      </c>
      <c r="P175" s="8">
        <v>63.6</v>
      </c>
      <c r="R175" s="105" t="e">
        <f>SUM(V175*100%/U175)</f>
        <v>#VALUE!</v>
      </c>
      <c r="U175" s="12">
        <v>159</v>
      </c>
      <c r="V175" s="29" t="s">
        <v>0</v>
      </c>
      <c r="Y175" s="16">
        <v>174</v>
      </c>
      <c r="Z175" s="18">
        <v>25</v>
      </c>
      <c r="AB175" s="5">
        <f>IF(Y175:Y374&gt;Z175:Z374, Y175:Y374-Z175:Z374, "nera ats")</f>
        <v>149</v>
      </c>
    </row>
    <row r="176" spans="1:28" x14ac:dyDescent="0.25">
      <c r="A176" s="16">
        <v>61</v>
      </c>
      <c r="B176" s="5" t="s">
        <v>60</v>
      </c>
      <c r="C176" s="5" t="s">
        <v>204</v>
      </c>
      <c r="D176" s="101">
        <v>34.74</v>
      </c>
      <c r="E176" s="18">
        <v>44</v>
      </c>
      <c r="F176" s="12">
        <v>16</v>
      </c>
      <c r="G176" s="12">
        <v>2</v>
      </c>
      <c r="H176" s="29">
        <v>2</v>
      </c>
      <c r="I176" s="8">
        <v>55.9</v>
      </c>
      <c r="J176" s="8">
        <v>48.3</v>
      </c>
      <c r="K176" s="8">
        <v>70.3</v>
      </c>
      <c r="L176" s="31">
        <v>77.7</v>
      </c>
      <c r="N176" s="115">
        <f>SUM(O176-P176)</f>
        <v>-14.399999999999999</v>
      </c>
      <c r="O176" s="8">
        <v>55.9</v>
      </c>
      <c r="P176" s="8">
        <v>70.3</v>
      </c>
      <c r="R176" s="105">
        <f>SUM(V176*100%/U176)</f>
        <v>0.125</v>
      </c>
      <c r="U176" s="12">
        <v>16</v>
      </c>
      <c r="V176" s="29">
        <v>2</v>
      </c>
      <c r="Y176" s="16">
        <v>175</v>
      </c>
      <c r="Z176" s="18">
        <v>115</v>
      </c>
      <c r="AB176" s="5">
        <f>IF(Y176:Y375&gt;Z176:Z375, Y176:Y375-Z176:Z375, "nera ats")</f>
        <v>60</v>
      </c>
    </row>
    <row r="177" spans="1:28" x14ac:dyDescent="0.25">
      <c r="A177" s="16">
        <v>63</v>
      </c>
      <c r="B177" s="5" t="s">
        <v>62</v>
      </c>
      <c r="C177" s="5" t="s">
        <v>204</v>
      </c>
      <c r="D177" s="101">
        <v>34.26</v>
      </c>
      <c r="E177" s="18">
        <v>27</v>
      </c>
      <c r="F177" s="12">
        <v>71</v>
      </c>
      <c r="G177" s="12">
        <v>15</v>
      </c>
      <c r="H177" s="29">
        <v>7</v>
      </c>
      <c r="I177" s="8">
        <v>47.1</v>
      </c>
      <c r="J177" s="8">
        <v>55.7</v>
      </c>
      <c r="K177" s="8">
        <v>61.8</v>
      </c>
      <c r="L177" s="31">
        <v>54.2</v>
      </c>
      <c r="N177" s="115">
        <f>SUM(O177-P177)</f>
        <v>-14.699999999999996</v>
      </c>
      <c r="O177" s="8">
        <v>47.1</v>
      </c>
      <c r="P177" s="8">
        <v>61.8</v>
      </c>
      <c r="R177" s="105">
        <f>SUM(V177*100%/U177)</f>
        <v>9.8591549295774641E-2</v>
      </c>
      <c r="U177" s="12">
        <v>71</v>
      </c>
      <c r="V177" s="29">
        <v>7</v>
      </c>
      <c r="Y177" s="16">
        <v>176</v>
      </c>
      <c r="Z177" s="18">
        <v>271</v>
      </c>
      <c r="AB177" s="5" t="str">
        <f>IF(Y177:Y376&gt;Z177:Z376, Y177:Y376-Z177:Z376, "nera ats")</f>
        <v>nera ats</v>
      </c>
    </row>
    <row r="178" spans="1:28" x14ac:dyDescent="0.25">
      <c r="A178" s="16">
        <v>39</v>
      </c>
      <c r="B178" s="5" t="s">
        <v>40</v>
      </c>
      <c r="C178" s="5" t="s">
        <v>219</v>
      </c>
      <c r="D178" s="101">
        <v>37.49</v>
      </c>
      <c r="E178" s="18">
        <v>395</v>
      </c>
      <c r="F178" s="12">
        <v>15</v>
      </c>
      <c r="G178" s="12">
        <v>1</v>
      </c>
      <c r="H178" s="29">
        <v>8</v>
      </c>
      <c r="I178" s="8">
        <v>59.7</v>
      </c>
      <c r="J178" s="8">
        <v>62.2</v>
      </c>
      <c r="K178" s="8">
        <v>75</v>
      </c>
      <c r="L178" s="31">
        <v>44.7</v>
      </c>
      <c r="N178" s="115">
        <f>SUM(O178-P178)</f>
        <v>-15.299999999999997</v>
      </c>
      <c r="O178" s="8">
        <v>59.7</v>
      </c>
      <c r="P178" s="8">
        <v>75</v>
      </c>
      <c r="R178" s="105">
        <f>SUM(V178*100%/U178)</f>
        <v>0.53333333333333333</v>
      </c>
      <c r="U178" s="12">
        <v>15</v>
      </c>
      <c r="V178" s="29">
        <v>8</v>
      </c>
      <c r="Y178" s="16">
        <v>177</v>
      </c>
      <c r="Z178" s="18">
        <v>449</v>
      </c>
      <c r="AB178" s="5" t="str">
        <f>IF(Y178:Y377&gt;Z178:Z377, Y178:Y377-Z178:Z377, "nera ats")</f>
        <v>nera ats</v>
      </c>
    </row>
    <row r="179" spans="1:28" x14ac:dyDescent="0.25">
      <c r="A179" s="16">
        <v>46</v>
      </c>
      <c r="B179" s="5" t="s">
        <v>46</v>
      </c>
      <c r="C179" s="5" t="s">
        <v>204</v>
      </c>
      <c r="D179" s="101">
        <v>36.57</v>
      </c>
      <c r="E179" s="18">
        <v>36</v>
      </c>
      <c r="F179" s="12">
        <v>94</v>
      </c>
      <c r="G179" s="12">
        <v>22</v>
      </c>
      <c r="H179" s="29">
        <v>11</v>
      </c>
      <c r="I179" s="8">
        <v>53.8</v>
      </c>
      <c r="J179" s="8">
        <v>41.6</v>
      </c>
      <c r="K179" s="8">
        <v>69.3</v>
      </c>
      <c r="L179" s="31">
        <v>43.2</v>
      </c>
      <c r="N179" s="115">
        <f>SUM(O179-P179)</f>
        <v>-15.5</v>
      </c>
      <c r="O179" s="8">
        <v>53.8</v>
      </c>
      <c r="P179" s="8">
        <v>69.3</v>
      </c>
      <c r="R179" s="105">
        <f>SUM(V179*100%/U179)</f>
        <v>0.11702127659574468</v>
      </c>
      <c r="U179" s="12">
        <v>94</v>
      </c>
      <c r="V179" s="29">
        <v>11</v>
      </c>
      <c r="Y179" s="16">
        <v>178</v>
      </c>
      <c r="Z179" s="18">
        <v>204</v>
      </c>
      <c r="AB179" s="5" t="str">
        <f>IF(Y179:Y378&gt;Z179:Z378, Y179:Y378-Z179:Z378, "nera ats")</f>
        <v>nera ats</v>
      </c>
    </row>
    <row r="180" spans="1:28" x14ac:dyDescent="0.25">
      <c r="A180" s="16">
        <v>118</v>
      </c>
      <c r="B180" s="5" t="s">
        <v>117</v>
      </c>
      <c r="C180" s="5" t="s">
        <v>204</v>
      </c>
      <c r="D180" s="101">
        <v>29.1</v>
      </c>
      <c r="E180" s="18">
        <v>149</v>
      </c>
      <c r="F180" s="12">
        <v>70</v>
      </c>
      <c r="G180" s="12">
        <v>18</v>
      </c>
      <c r="H180" s="29" t="s">
        <v>0</v>
      </c>
      <c r="I180" s="8">
        <v>45.9</v>
      </c>
      <c r="J180" s="8">
        <v>37.700000000000003</v>
      </c>
      <c r="K180" s="8">
        <v>61.6</v>
      </c>
      <c r="L180" s="31">
        <v>32.9</v>
      </c>
      <c r="N180" s="115">
        <f>SUM(O180-P180)</f>
        <v>-15.700000000000003</v>
      </c>
      <c r="O180" s="8">
        <v>45.9</v>
      </c>
      <c r="P180" s="8">
        <v>61.6</v>
      </c>
      <c r="R180" s="105" t="e">
        <f>SUM(V180*100%/U180)</f>
        <v>#VALUE!</v>
      </c>
      <c r="U180" s="12">
        <v>70</v>
      </c>
      <c r="V180" s="29" t="s">
        <v>0</v>
      </c>
      <c r="Y180" s="16">
        <v>179</v>
      </c>
      <c r="Z180" s="18">
        <v>197</v>
      </c>
      <c r="AB180" s="5" t="str">
        <f>IF(Y180:Y379&gt;Z180:Z379, Y180:Y379-Z180:Z379, "nera ats")</f>
        <v>nera ats</v>
      </c>
    </row>
    <row r="181" spans="1:28" x14ac:dyDescent="0.25">
      <c r="A181" s="16">
        <v>22</v>
      </c>
      <c r="B181" s="5" t="s">
        <v>25</v>
      </c>
      <c r="C181" s="5" t="s">
        <v>204</v>
      </c>
      <c r="D181" s="101">
        <v>44.22</v>
      </c>
      <c r="E181" s="18">
        <v>122</v>
      </c>
      <c r="F181" s="12">
        <v>20</v>
      </c>
      <c r="G181" s="12">
        <v>6</v>
      </c>
      <c r="H181" s="29">
        <v>6</v>
      </c>
      <c r="I181" s="8">
        <v>53</v>
      </c>
      <c r="J181" s="8">
        <v>41.2</v>
      </c>
      <c r="K181" s="8">
        <v>68.8</v>
      </c>
      <c r="L181" s="31">
        <v>73.8</v>
      </c>
      <c r="N181" s="115">
        <f>SUM(O181-P181)</f>
        <v>-15.799999999999997</v>
      </c>
      <c r="O181" s="8">
        <v>53</v>
      </c>
      <c r="P181" s="8">
        <v>68.8</v>
      </c>
      <c r="R181" s="105">
        <f>SUM(V181*100%/U181)</f>
        <v>0.3</v>
      </c>
      <c r="U181" s="12">
        <v>20</v>
      </c>
      <c r="V181" s="29">
        <v>6</v>
      </c>
      <c r="Y181" s="16">
        <v>180</v>
      </c>
      <c r="Z181" s="18">
        <v>454</v>
      </c>
      <c r="AB181" s="5" t="str">
        <f>IF(Y181:Y380&gt;Z181:Z380, Y181:Y380-Z181:Z380, "nera ats")</f>
        <v>nera ats</v>
      </c>
    </row>
    <row r="182" spans="1:28" x14ac:dyDescent="0.25">
      <c r="A182" s="16">
        <v>115</v>
      </c>
      <c r="B182" s="5" t="s">
        <v>114</v>
      </c>
      <c r="C182" s="5" t="s">
        <v>204</v>
      </c>
      <c r="D182" s="101">
        <v>29.31</v>
      </c>
      <c r="E182" s="18">
        <v>80</v>
      </c>
      <c r="F182" s="12">
        <v>16</v>
      </c>
      <c r="G182" s="12">
        <v>3</v>
      </c>
      <c r="H182" s="29" t="s">
        <v>0</v>
      </c>
      <c r="I182" s="8">
        <v>44.7</v>
      </c>
      <c r="J182" s="8">
        <v>34.299999999999997</v>
      </c>
      <c r="K182" s="8">
        <v>60.8</v>
      </c>
      <c r="L182" s="31">
        <v>47.4</v>
      </c>
      <c r="N182" s="115">
        <f>SUM(O182-P182)</f>
        <v>-16.099999999999994</v>
      </c>
      <c r="O182" s="8">
        <v>44.7</v>
      </c>
      <c r="P182" s="8">
        <v>60.8</v>
      </c>
      <c r="R182" s="105" t="e">
        <f>SUM(V182*100%/U182)</f>
        <v>#VALUE!</v>
      </c>
      <c r="U182" s="12">
        <v>16</v>
      </c>
      <c r="V182" s="29" t="s">
        <v>0</v>
      </c>
      <c r="Y182" s="16">
        <v>181</v>
      </c>
      <c r="Z182" s="18">
        <v>406</v>
      </c>
      <c r="AB182" s="5" t="str">
        <f>IF(Y182:Y381&gt;Z182:Z381, Y182:Y381-Z182:Z381, "nera ats")</f>
        <v>nera ats</v>
      </c>
    </row>
    <row r="183" spans="1:28" x14ac:dyDescent="0.25">
      <c r="A183" s="16">
        <v>116</v>
      </c>
      <c r="B183" s="5" t="s">
        <v>115</v>
      </c>
      <c r="C183" s="5" t="s">
        <v>204</v>
      </c>
      <c r="D183" s="101">
        <v>29.29</v>
      </c>
      <c r="E183" s="18">
        <v>127</v>
      </c>
      <c r="F183" s="12">
        <v>58</v>
      </c>
      <c r="G183" s="12">
        <v>5</v>
      </c>
      <c r="H183" s="29" t="s">
        <v>0</v>
      </c>
      <c r="I183" s="8">
        <v>47.2</v>
      </c>
      <c r="J183" s="8">
        <v>41.5</v>
      </c>
      <c r="K183" s="8">
        <v>63.5</v>
      </c>
      <c r="L183" s="31">
        <v>38.4</v>
      </c>
      <c r="N183" s="115">
        <f>SUM(O183-P183)</f>
        <v>-16.299999999999997</v>
      </c>
      <c r="O183" s="8">
        <v>47.2</v>
      </c>
      <c r="P183" s="8">
        <v>63.5</v>
      </c>
      <c r="R183" s="105" t="e">
        <f>SUM(V183*100%/U183)</f>
        <v>#VALUE!</v>
      </c>
      <c r="U183" s="12">
        <v>58</v>
      </c>
      <c r="V183" s="29" t="s">
        <v>0</v>
      </c>
      <c r="Y183" s="16">
        <v>182</v>
      </c>
      <c r="Z183" s="18">
        <v>172</v>
      </c>
      <c r="AB183" s="5">
        <f>IF(Y183:Y382&gt;Z183:Z382, Y183:Y382-Z183:Z382, "nera ats")</f>
        <v>10</v>
      </c>
    </row>
    <row r="184" spans="1:28" x14ac:dyDescent="0.25">
      <c r="A184" s="16">
        <v>62</v>
      </c>
      <c r="B184" s="5" t="s">
        <v>61</v>
      </c>
      <c r="C184" s="5" t="s">
        <v>198</v>
      </c>
      <c r="D184" s="101">
        <v>34.33</v>
      </c>
      <c r="E184" s="18">
        <v>46</v>
      </c>
      <c r="F184" s="12">
        <v>117</v>
      </c>
      <c r="G184" s="12">
        <v>29</v>
      </c>
      <c r="H184" s="29">
        <v>19</v>
      </c>
      <c r="I184" s="8">
        <v>44.3</v>
      </c>
      <c r="J184" s="8">
        <v>46.1</v>
      </c>
      <c r="K184" s="8">
        <v>60.8</v>
      </c>
      <c r="L184" s="31">
        <v>47.3</v>
      </c>
      <c r="N184" s="115">
        <f>SUM(O184-P184)</f>
        <v>-16.5</v>
      </c>
      <c r="O184" s="8">
        <v>44.3</v>
      </c>
      <c r="P184" s="8">
        <v>60.8</v>
      </c>
      <c r="R184" s="105">
        <f>SUM(V184*100%/U184)</f>
        <v>0.1623931623931624</v>
      </c>
      <c r="U184" s="12">
        <v>117</v>
      </c>
      <c r="V184" s="29">
        <v>19</v>
      </c>
      <c r="Y184" s="16">
        <v>183</v>
      </c>
      <c r="Z184" s="18">
        <v>224</v>
      </c>
      <c r="AB184" s="5" t="str">
        <f>IF(Y184:Y383&gt;Z184:Z383, Y184:Y383-Z184:Z383, "nera ats")</f>
        <v>nera ats</v>
      </c>
    </row>
    <row r="185" spans="1:28" x14ac:dyDescent="0.25">
      <c r="A185" s="16">
        <v>38</v>
      </c>
      <c r="B185" s="5" t="s">
        <v>39</v>
      </c>
      <c r="C185" s="5" t="s">
        <v>218</v>
      </c>
      <c r="D185" s="101">
        <v>38.03</v>
      </c>
      <c r="E185" s="18">
        <v>11</v>
      </c>
      <c r="F185" s="12">
        <v>25</v>
      </c>
      <c r="G185" s="12">
        <v>0</v>
      </c>
      <c r="H185" s="29">
        <v>8</v>
      </c>
      <c r="I185" s="8">
        <v>43.3</v>
      </c>
      <c r="J185" s="8">
        <v>48.3</v>
      </c>
      <c r="K185" s="8">
        <v>60.8</v>
      </c>
      <c r="L185" s="31">
        <v>49.5</v>
      </c>
      <c r="N185" s="115">
        <f>SUM(O185-P185)</f>
        <v>-17.5</v>
      </c>
      <c r="O185" s="8">
        <v>43.3</v>
      </c>
      <c r="P185" s="8">
        <v>60.8</v>
      </c>
      <c r="R185" s="105">
        <f>SUM(V185*100%/U185)</f>
        <v>0.32</v>
      </c>
      <c r="U185" s="12">
        <v>25</v>
      </c>
      <c r="V185" s="29">
        <v>8</v>
      </c>
      <c r="Y185" s="16">
        <v>184</v>
      </c>
      <c r="Z185" s="18">
        <v>137</v>
      </c>
      <c r="AB185" s="5">
        <f>IF(Y185:Y384&gt;Z185:Z384, Y185:Y384-Z185:Z384, "nera ats")</f>
        <v>47</v>
      </c>
    </row>
    <row r="186" spans="1:28" x14ac:dyDescent="0.25">
      <c r="A186" s="16">
        <v>137</v>
      </c>
      <c r="B186" s="5" t="s">
        <v>135</v>
      </c>
      <c r="C186" s="5" t="s">
        <v>204</v>
      </c>
      <c r="D186" s="101">
        <v>27.61</v>
      </c>
      <c r="E186" s="18">
        <v>148</v>
      </c>
      <c r="F186" s="12">
        <v>122</v>
      </c>
      <c r="G186" s="12">
        <v>22</v>
      </c>
      <c r="H186" s="29">
        <v>4</v>
      </c>
      <c r="I186" s="8">
        <v>42.7</v>
      </c>
      <c r="J186" s="8">
        <v>44.4</v>
      </c>
      <c r="K186" s="8">
        <v>60.3</v>
      </c>
      <c r="L186" s="31">
        <v>42.6</v>
      </c>
      <c r="N186" s="115">
        <f>SUM(O186-P186)</f>
        <v>-17.599999999999994</v>
      </c>
      <c r="O186" s="8">
        <v>42.7</v>
      </c>
      <c r="P186" s="8">
        <v>60.3</v>
      </c>
      <c r="R186" s="105">
        <f>SUM(V186*100%/U186)</f>
        <v>3.2786885245901641E-2</v>
      </c>
      <c r="U186" s="12">
        <v>122</v>
      </c>
      <c r="V186" s="29">
        <v>4</v>
      </c>
      <c r="Y186" s="16">
        <v>185</v>
      </c>
      <c r="Z186" s="18">
        <v>117</v>
      </c>
      <c r="AB186" s="5">
        <f>IF(Y186:Y385&gt;Z186:Z385, Y186:Y385-Z186:Z385, "nera ats")</f>
        <v>68</v>
      </c>
    </row>
    <row r="187" spans="1:28" x14ac:dyDescent="0.25">
      <c r="A187" s="16">
        <v>114</v>
      </c>
      <c r="B187" s="5" t="s">
        <v>113</v>
      </c>
      <c r="C187" s="5" t="s">
        <v>204</v>
      </c>
      <c r="D187" s="101">
        <v>29.35</v>
      </c>
      <c r="E187" s="18">
        <v>93</v>
      </c>
      <c r="F187" s="12">
        <v>40</v>
      </c>
      <c r="G187" s="12">
        <v>5</v>
      </c>
      <c r="H187" s="29">
        <v>6</v>
      </c>
      <c r="I187" s="8">
        <v>39.1</v>
      </c>
      <c r="J187" s="8">
        <v>32</v>
      </c>
      <c r="K187" s="8">
        <v>59</v>
      </c>
      <c r="L187" s="31">
        <v>60.8</v>
      </c>
      <c r="N187" s="115">
        <f>SUM(O187-P187)</f>
        <v>-19.899999999999999</v>
      </c>
      <c r="O187" s="8">
        <v>39.1</v>
      </c>
      <c r="P187" s="8">
        <v>59</v>
      </c>
      <c r="R187" s="105">
        <f>SUM(V187*100%/U187)</f>
        <v>0.15</v>
      </c>
      <c r="U187" s="12">
        <v>40</v>
      </c>
      <c r="V187" s="29">
        <v>6</v>
      </c>
      <c r="Y187" s="16">
        <v>186</v>
      </c>
      <c r="Z187" s="18">
        <v>132</v>
      </c>
      <c r="AB187" s="5">
        <f>IF(Y187:Y386&gt;Z187:Z386, Y187:Y386-Z187:Z386, "nera ats")</f>
        <v>54</v>
      </c>
    </row>
    <row r="188" spans="1:28" x14ac:dyDescent="0.25">
      <c r="A188" s="16">
        <v>122</v>
      </c>
      <c r="B188" s="5" t="s">
        <v>120</v>
      </c>
      <c r="C188" s="5" t="s">
        <v>240</v>
      </c>
      <c r="D188" s="101">
        <v>28.82</v>
      </c>
      <c r="E188" s="18">
        <v>254</v>
      </c>
      <c r="F188" s="12">
        <v>32</v>
      </c>
      <c r="G188" s="12">
        <v>3</v>
      </c>
      <c r="H188" s="29">
        <v>1</v>
      </c>
      <c r="I188" s="8">
        <v>38.9</v>
      </c>
      <c r="J188" s="8">
        <v>42.5</v>
      </c>
      <c r="K188" s="8">
        <v>60.2</v>
      </c>
      <c r="L188" s="31">
        <v>58.4</v>
      </c>
      <c r="N188" s="115">
        <f>SUM(O188-P188)</f>
        <v>-21.300000000000004</v>
      </c>
      <c r="O188" s="8">
        <v>38.9</v>
      </c>
      <c r="P188" s="8">
        <v>60.2</v>
      </c>
      <c r="R188" s="105">
        <f>SUM(V188*100%/U188)</f>
        <v>3.125E-2</v>
      </c>
      <c r="U188" s="12">
        <v>32</v>
      </c>
      <c r="V188" s="29">
        <v>1</v>
      </c>
      <c r="Y188" s="16">
        <v>187</v>
      </c>
      <c r="Z188" s="18">
        <v>58</v>
      </c>
      <c r="AB188" s="5">
        <f>IF(Y188:Y387&gt;Z188:Z387, Y188:Y387-Z188:Z387, "nera ats")</f>
        <v>129</v>
      </c>
    </row>
    <row r="189" spans="1:28" x14ac:dyDescent="0.25">
      <c r="A189" s="16">
        <v>79</v>
      </c>
      <c r="B189" s="5" t="s">
        <v>78</v>
      </c>
      <c r="C189" s="5" t="s">
        <v>218</v>
      </c>
      <c r="D189" s="101">
        <v>32.49</v>
      </c>
      <c r="E189" s="18">
        <v>51</v>
      </c>
      <c r="F189" s="12">
        <v>34</v>
      </c>
      <c r="G189" s="12">
        <v>1</v>
      </c>
      <c r="H189" s="29">
        <v>11</v>
      </c>
      <c r="I189" s="8">
        <v>51.7</v>
      </c>
      <c r="J189" s="8">
        <v>52.8</v>
      </c>
      <c r="K189" s="8">
        <v>73.599999999999994</v>
      </c>
      <c r="L189" s="112">
        <v>0</v>
      </c>
      <c r="N189" s="115">
        <f>SUM(O189-P189)</f>
        <v>-21.899999999999991</v>
      </c>
      <c r="O189" s="8">
        <v>51.7</v>
      </c>
      <c r="P189" s="8">
        <v>73.599999999999994</v>
      </c>
      <c r="R189" s="105">
        <f>SUM(V189*100%/U189)</f>
        <v>0.3235294117647059</v>
      </c>
      <c r="U189" s="12">
        <v>34</v>
      </c>
      <c r="V189" s="29">
        <v>11</v>
      </c>
      <c r="Y189" s="16">
        <v>188</v>
      </c>
      <c r="Z189" s="18">
        <v>341</v>
      </c>
      <c r="AB189" s="5" t="str">
        <f>IF(Y189:Y388&gt;Z189:Z388, Y189:Y388-Z189:Z388, "nera ats")</f>
        <v>nera ats</v>
      </c>
    </row>
    <row r="190" spans="1:28" x14ac:dyDescent="0.25">
      <c r="A190" s="16">
        <v>44</v>
      </c>
      <c r="B190" s="5" t="s">
        <v>44</v>
      </c>
      <c r="C190" s="5" t="s">
        <v>204</v>
      </c>
      <c r="D190" s="101">
        <v>36.880000000000003</v>
      </c>
      <c r="E190" s="18">
        <v>91</v>
      </c>
      <c r="F190" s="12">
        <v>65</v>
      </c>
      <c r="G190" s="12">
        <v>13</v>
      </c>
      <c r="H190" s="29">
        <v>8</v>
      </c>
      <c r="I190" s="8">
        <v>50.4</v>
      </c>
      <c r="J190" s="8">
        <v>40.299999999999997</v>
      </c>
      <c r="K190" s="8">
        <v>72.5</v>
      </c>
      <c r="L190" s="31">
        <v>52.6</v>
      </c>
      <c r="N190" s="115">
        <f>SUM(O190-P190)</f>
        <v>-22.1</v>
      </c>
      <c r="O190" s="8">
        <v>50.4</v>
      </c>
      <c r="P190" s="8">
        <v>72.5</v>
      </c>
      <c r="R190" s="105">
        <f>SUM(V190*100%/U190)</f>
        <v>0.12307692307692308</v>
      </c>
      <c r="U190" s="12">
        <v>65</v>
      </c>
      <c r="V190" s="29">
        <v>8</v>
      </c>
      <c r="Y190" s="16">
        <v>189</v>
      </c>
      <c r="Z190" s="18">
        <v>157</v>
      </c>
      <c r="AB190" s="5">
        <f>IF(Y190:Y389&gt;Z190:Z389, Y190:Y389-Z190:Z389, "nera ats")</f>
        <v>32</v>
      </c>
    </row>
    <row r="191" spans="1:28" x14ac:dyDescent="0.25">
      <c r="A191" s="16">
        <v>172</v>
      </c>
      <c r="B191" s="5" t="s">
        <v>169</v>
      </c>
      <c r="C191" s="5" t="s">
        <v>204</v>
      </c>
      <c r="D191" s="101">
        <v>26.26</v>
      </c>
      <c r="E191" s="18">
        <v>318</v>
      </c>
      <c r="F191" s="12">
        <v>32</v>
      </c>
      <c r="G191" s="12">
        <v>7</v>
      </c>
      <c r="H191" s="29" t="s">
        <v>0</v>
      </c>
      <c r="I191" s="8">
        <v>41.6</v>
      </c>
      <c r="J191" s="8">
        <v>23</v>
      </c>
      <c r="K191" s="8">
        <v>64.7</v>
      </c>
      <c r="L191" s="31">
        <v>38.5</v>
      </c>
      <c r="N191" s="115">
        <f>SUM(O191-P191)</f>
        <v>-23.1</v>
      </c>
      <c r="O191" s="8">
        <v>41.6</v>
      </c>
      <c r="P191" s="8">
        <v>64.7</v>
      </c>
      <c r="R191" s="105" t="e">
        <f>SUM(V191*100%/U191)</f>
        <v>#VALUE!</v>
      </c>
      <c r="U191" s="12">
        <v>32</v>
      </c>
      <c r="V191" s="29" t="s">
        <v>0</v>
      </c>
      <c r="Y191" s="16">
        <v>190</v>
      </c>
      <c r="Z191" s="18">
        <v>380</v>
      </c>
      <c r="AB191" s="5" t="str">
        <f>IF(Y191:Y390&gt;Z191:Z390, Y191:Y390-Z191:Z390, "nera ats")</f>
        <v>nera ats</v>
      </c>
    </row>
    <row r="192" spans="1:28" x14ac:dyDescent="0.25">
      <c r="A192" s="16">
        <v>139</v>
      </c>
      <c r="B192" s="5" t="s">
        <v>137</v>
      </c>
      <c r="C192" s="5" t="s">
        <v>204</v>
      </c>
      <c r="D192" s="101">
        <v>27.5</v>
      </c>
      <c r="E192" s="18">
        <v>106</v>
      </c>
      <c r="F192" s="12">
        <v>69</v>
      </c>
      <c r="G192" s="12">
        <v>9</v>
      </c>
      <c r="H192" s="29">
        <v>10</v>
      </c>
      <c r="I192" s="8">
        <v>41.8</v>
      </c>
      <c r="J192" s="8">
        <v>40.4</v>
      </c>
      <c r="K192" s="8">
        <v>65.2</v>
      </c>
      <c r="L192" s="31">
        <v>38.299999999999997</v>
      </c>
      <c r="N192" s="115">
        <f>SUM(O192-P192)</f>
        <v>-23.400000000000006</v>
      </c>
      <c r="O192" s="8">
        <v>41.8</v>
      </c>
      <c r="P192" s="8">
        <v>65.2</v>
      </c>
      <c r="R192" s="105">
        <f>SUM(V192*100%/U192)</f>
        <v>0.14492753623188406</v>
      </c>
      <c r="U192" s="12">
        <v>69</v>
      </c>
      <c r="V192" s="29">
        <v>10</v>
      </c>
      <c r="Y192" s="16">
        <v>191</v>
      </c>
      <c r="Z192" s="18">
        <v>118</v>
      </c>
      <c r="AB192" s="5">
        <f>IF(Y192:Y391&gt;Z192:Z391, Y192:Y391-Z192:Z391, "nera ats")</f>
        <v>73</v>
      </c>
    </row>
    <row r="193" spans="1:28" x14ac:dyDescent="0.25">
      <c r="A193" s="16">
        <v>103</v>
      </c>
      <c r="B193" s="5" t="s">
        <v>102</v>
      </c>
      <c r="C193" s="5" t="s">
        <v>204</v>
      </c>
      <c r="D193" s="101">
        <v>30.34</v>
      </c>
      <c r="E193" s="18">
        <v>219</v>
      </c>
      <c r="F193" s="12">
        <v>27</v>
      </c>
      <c r="G193" s="12">
        <v>3</v>
      </c>
      <c r="H193" s="29">
        <v>1</v>
      </c>
      <c r="I193" s="8">
        <v>51.1</v>
      </c>
      <c r="J193" s="8">
        <v>28.4</v>
      </c>
      <c r="K193" s="8">
        <v>74.599999999999994</v>
      </c>
      <c r="L193" s="31">
        <v>41.5</v>
      </c>
      <c r="N193" s="115">
        <f>SUM(O193-P193)</f>
        <v>-23.499999999999993</v>
      </c>
      <c r="O193" s="8">
        <v>51.1</v>
      </c>
      <c r="P193" s="8">
        <v>74.599999999999994</v>
      </c>
      <c r="R193" s="105">
        <f>SUM(V193*100%/U193)</f>
        <v>3.7037037037037035E-2</v>
      </c>
      <c r="U193" s="12">
        <v>27</v>
      </c>
      <c r="V193" s="29">
        <v>1</v>
      </c>
      <c r="Y193" s="16">
        <v>192</v>
      </c>
      <c r="Z193" s="18">
        <v>221</v>
      </c>
      <c r="AB193" s="5" t="str">
        <f>IF(Y193:Y392&gt;Z193:Z392, Y193:Y392-Z193:Z392, "nera ats")</f>
        <v>nera ats</v>
      </c>
    </row>
    <row r="194" spans="1:28" x14ac:dyDescent="0.25">
      <c r="A194" s="16">
        <v>15</v>
      </c>
      <c r="B194" s="5" t="s">
        <v>20</v>
      </c>
      <c r="C194" s="5" t="s">
        <v>204</v>
      </c>
      <c r="D194" s="101">
        <v>47.72</v>
      </c>
      <c r="E194" s="18">
        <v>21</v>
      </c>
      <c r="F194" s="12">
        <v>67</v>
      </c>
      <c r="G194" s="12">
        <v>37</v>
      </c>
      <c r="H194" s="29">
        <v>5</v>
      </c>
      <c r="I194" s="8">
        <v>49.5</v>
      </c>
      <c r="J194" s="8">
        <v>54.9</v>
      </c>
      <c r="K194" s="8">
        <v>73.8</v>
      </c>
      <c r="L194" s="31">
        <v>63</v>
      </c>
      <c r="N194" s="115">
        <f>SUM(O194-P194)</f>
        <v>-24.299999999999997</v>
      </c>
      <c r="O194" s="8">
        <v>49.5</v>
      </c>
      <c r="P194" s="8">
        <v>73.8</v>
      </c>
      <c r="R194" s="105">
        <f>SUM(V194*100%/U194)</f>
        <v>7.4626865671641784E-2</v>
      </c>
      <c r="U194" s="12">
        <v>67</v>
      </c>
      <c r="V194" s="29">
        <v>5</v>
      </c>
      <c r="Y194" s="16">
        <v>193</v>
      </c>
      <c r="Z194" s="18">
        <v>374</v>
      </c>
      <c r="AB194" s="5" t="str">
        <f>IF(Y194:Y393&gt;Z194:Z393, Y194:Y393-Z194:Z393, "nera ats")</f>
        <v>nera ats</v>
      </c>
    </row>
    <row r="195" spans="1:28" x14ac:dyDescent="0.25">
      <c r="A195" s="16">
        <v>82</v>
      </c>
      <c r="B195" s="5" t="s">
        <v>81</v>
      </c>
      <c r="C195" s="5" t="s">
        <v>198</v>
      </c>
      <c r="D195" s="101">
        <v>32.380000000000003</v>
      </c>
      <c r="E195" s="18">
        <v>385</v>
      </c>
      <c r="F195" s="12">
        <v>23</v>
      </c>
      <c r="G195" s="12">
        <v>3</v>
      </c>
      <c r="H195" s="29" t="s">
        <v>0</v>
      </c>
      <c r="I195" s="8">
        <v>53.9</v>
      </c>
      <c r="J195" s="8">
        <v>28</v>
      </c>
      <c r="K195" s="8">
        <v>80.400000000000006</v>
      </c>
      <c r="L195" s="31">
        <v>51.6</v>
      </c>
      <c r="N195" s="115">
        <f>SUM(O195-P195)</f>
        <v>-26.500000000000007</v>
      </c>
      <c r="O195" s="8">
        <v>53.9</v>
      </c>
      <c r="P195" s="8">
        <v>80.400000000000006</v>
      </c>
      <c r="R195" s="105" t="e">
        <f>SUM(V195*100%/U195)</f>
        <v>#VALUE!</v>
      </c>
      <c r="U195" s="12">
        <v>23</v>
      </c>
      <c r="V195" s="29" t="s">
        <v>0</v>
      </c>
      <c r="Y195" s="16">
        <v>194</v>
      </c>
      <c r="Z195" s="18">
        <v>297</v>
      </c>
      <c r="AB195" s="5" t="str">
        <f>IF(Y195:Y394&gt;Z195:Z394, Y195:Y394-Z195:Z394, "nera ats")</f>
        <v>nera ats</v>
      </c>
    </row>
    <row r="196" spans="1:28" x14ac:dyDescent="0.25">
      <c r="A196" s="16">
        <v>120</v>
      </c>
      <c r="B196" s="5" t="s">
        <v>118</v>
      </c>
      <c r="C196" s="5" t="s">
        <v>204</v>
      </c>
      <c r="D196" s="101">
        <v>29</v>
      </c>
      <c r="E196" s="18">
        <v>268</v>
      </c>
      <c r="F196" s="12">
        <v>40</v>
      </c>
      <c r="G196" s="12">
        <v>8</v>
      </c>
      <c r="H196" s="29">
        <v>6</v>
      </c>
      <c r="I196" s="111">
        <v>31.7</v>
      </c>
      <c r="J196" s="8">
        <v>36.9</v>
      </c>
      <c r="K196" s="8">
        <v>60.4</v>
      </c>
      <c r="L196" s="31">
        <v>40.700000000000003</v>
      </c>
      <c r="N196" s="115">
        <f>SUM(O196-P196)</f>
        <v>-28.7</v>
      </c>
      <c r="O196" s="111">
        <v>31.7</v>
      </c>
      <c r="P196" s="8">
        <v>60.4</v>
      </c>
      <c r="R196" s="105">
        <f>SUM(V196*100%/U196)</f>
        <v>0.15</v>
      </c>
      <c r="U196" s="12">
        <v>40</v>
      </c>
      <c r="V196" s="29">
        <v>6</v>
      </c>
      <c r="Y196" s="16">
        <v>195</v>
      </c>
      <c r="Z196" s="18">
        <v>62</v>
      </c>
      <c r="AB196" s="5">
        <f>IF(Y196:Y395&gt;Z196:Z395, Y196:Y395-Z196:Z395, "nera ats")</f>
        <v>133</v>
      </c>
    </row>
    <row r="197" spans="1:28" x14ac:dyDescent="0.25">
      <c r="A197" s="16">
        <v>151</v>
      </c>
      <c r="B197" s="5" t="s">
        <v>149</v>
      </c>
      <c r="C197" s="5" t="s">
        <v>204</v>
      </c>
      <c r="D197" s="101">
        <v>26.99</v>
      </c>
      <c r="E197" s="18">
        <v>367</v>
      </c>
      <c r="F197" s="12">
        <v>14</v>
      </c>
      <c r="G197" s="12">
        <v>2</v>
      </c>
      <c r="H197" s="29" t="s">
        <v>0</v>
      </c>
      <c r="I197" s="8">
        <v>48.7</v>
      </c>
      <c r="J197" s="111">
        <v>10.1</v>
      </c>
      <c r="K197" s="8">
        <v>77.5</v>
      </c>
      <c r="L197" s="31">
        <v>30.5</v>
      </c>
      <c r="N197" s="115">
        <f>SUM(O197-P197)</f>
        <v>-28.799999999999997</v>
      </c>
      <c r="O197" s="8">
        <v>48.7</v>
      </c>
      <c r="P197" s="8">
        <v>77.5</v>
      </c>
      <c r="R197" s="105" t="e">
        <f>SUM(V197*100%/U197)</f>
        <v>#VALUE!</v>
      </c>
      <c r="U197" s="12">
        <v>14</v>
      </c>
      <c r="V197" s="29" t="s">
        <v>0</v>
      </c>
      <c r="Y197" s="16">
        <v>196</v>
      </c>
      <c r="Z197" s="18">
        <v>220</v>
      </c>
      <c r="AB197" s="5" t="str">
        <f>IF(Y197:Y396&gt;Z197:Z396, Y197:Y396-Z197:Z396, "nera ats")</f>
        <v>nera ats</v>
      </c>
    </row>
    <row r="198" spans="1:28" x14ac:dyDescent="0.25">
      <c r="A198" s="16">
        <v>51</v>
      </c>
      <c r="B198" s="5" t="s">
        <v>50</v>
      </c>
      <c r="C198" s="5" t="s">
        <v>215</v>
      </c>
      <c r="D198" s="101">
        <v>35.880000000000003</v>
      </c>
      <c r="E198" s="18">
        <v>108</v>
      </c>
      <c r="F198" s="12">
        <v>25</v>
      </c>
      <c r="G198" s="12">
        <v>5</v>
      </c>
      <c r="H198" s="29" t="s">
        <v>0</v>
      </c>
      <c r="I198" s="8">
        <v>42.1</v>
      </c>
      <c r="J198" s="8">
        <v>32.299999999999997</v>
      </c>
      <c r="K198" s="8">
        <v>70.900000000000006</v>
      </c>
      <c r="L198" s="31">
        <v>71.3</v>
      </c>
      <c r="N198" s="115">
        <f>SUM(O198-P198)</f>
        <v>-28.800000000000004</v>
      </c>
      <c r="O198" s="8">
        <v>42.1</v>
      </c>
      <c r="P198" s="8">
        <v>70.900000000000006</v>
      </c>
      <c r="R198" s="105" t="e">
        <f>SUM(V198*100%/U198)</f>
        <v>#VALUE!</v>
      </c>
      <c r="U198" s="12">
        <v>25</v>
      </c>
      <c r="V198" s="29" t="s">
        <v>0</v>
      </c>
      <c r="Y198" s="16">
        <v>197</v>
      </c>
      <c r="Z198" s="18">
        <v>146</v>
      </c>
      <c r="AB198" s="5">
        <f>IF(Y198:Y397&gt;Z198:Z397, Y198:Y397-Z198:Z397, "nera ats")</f>
        <v>51</v>
      </c>
    </row>
    <row r="199" spans="1:28" x14ac:dyDescent="0.25">
      <c r="A199" s="16">
        <v>183</v>
      </c>
      <c r="B199" s="5" t="s">
        <v>179</v>
      </c>
      <c r="C199" s="5" t="s">
        <v>204</v>
      </c>
      <c r="D199" s="101">
        <v>25.44</v>
      </c>
      <c r="E199" s="18">
        <v>224</v>
      </c>
      <c r="F199" s="12">
        <v>62</v>
      </c>
      <c r="G199" s="12">
        <v>9</v>
      </c>
      <c r="H199" s="29">
        <v>7</v>
      </c>
      <c r="I199" s="8">
        <v>39.700000000000003</v>
      </c>
      <c r="J199" s="8">
        <v>34.1</v>
      </c>
      <c r="K199" s="8">
        <v>70</v>
      </c>
      <c r="L199" s="112">
        <v>26.9</v>
      </c>
      <c r="N199" s="115">
        <f>SUM(O199-P199)</f>
        <v>-30.299999999999997</v>
      </c>
      <c r="O199" s="8">
        <v>39.700000000000003</v>
      </c>
      <c r="P199" s="8">
        <v>70</v>
      </c>
      <c r="R199" s="105">
        <f>SUM(V199*100%/U199)</f>
        <v>0.11290322580645161</v>
      </c>
      <c r="U199" s="12">
        <v>62</v>
      </c>
      <c r="V199" s="29">
        <v>7</v>
      </c>
      <c r="Y199" s="16">
        <v>198</v>
      </c>
      <c r="Z199" s="18">
        <v>134</v>
      </c>
      <c r="AB199" s="5">
        <f>IF(Y199:Y398&gt;Z199:Z398, Y199:Y398-Z199:Z398, "nera ats")</f>
        <v>64</v>
      </c>
    </row>
    <row r="200" spans="1:28" x14ac:dyDescent="0.25">
      <c r="A200" s="16">
        <v>31</v>
      </c>
      <c r="B200" s="5" t="s">
        <v>33</v>
      </c>
      <c r="C200" s="5" t="s">
        <v>204</v>
      </c>
      <c r="D200" s="101">
        <v>39.03</v>
      </c>
      <c r="E200" s="18">
        <v>9</v>
      </c>
      <c r="F200" s="12">
        <v>11</v>
      </c>
      <c r="G200" s="12">
        <v>0</v>
      </c>
      <c r="H200" s="29">
        <v>5</v>
      </c>
      <c r="I200" s="8">
        <v>50.5</v>
      </c>
      <c r="J200" s="8">
        <v>51.8</v>
      </c>
      <c r="K200" s="110">
        <v>82.1</v>
      </c>
      <c r="L200" s="31">
        <v>59.1</v>
      </c>
      <c r="N200" s="115">
        <f>SUM(O200-P200)</f>
        <v>-31.599999999999994</v>
      </c>
      <c r="O200" s="8">
        <v>50.5</v>
      </c>
      <c r="P200" s="110">
        <v>82.1</v>
      </c>
      <c r="R200" s="105">
        <f>SUM(V200*100%/U200)</f>
        <v>0.45454545454545453</v>
      </c>
      <c r="U200" s="12">
        <v>11</v>
      </c>
      <c r="V200" s="29">
        <v>5</v>
      </c>
      <c r="Y200" s="16">
        <v>199</v>
      </c>
      <c r="Z200" s="18">
        <v>344</v>
      </c>
      <c r="AB200" s="5" t="str">
        <f>IF(Y200:Y399&gt;Z200:Z399, Y200:Y399-Z200:Z399, "nera ats")</f>
        <v>nera ats</v>
      </c>
    </row>
    <row r="201" spans="1:28" ht="15.75" thickBot="1" x14ac:dyDescent="0.3">
      <c r="A201" s="17">
        <v>190</v>
      </c>
      <c r="B201" s="13" t="s">
        <v>186</v>
      </c>
      <c r="C201" s="13" t="s">
        <v>218</v>
      </c>
      <c r="D201" s="101">
        <v>25.1</v>
      </c>
      <c r="E201" s="19">
        <v>380</v>
      </c>
      <c r="F201" s="14">
        <v>40</v>
      </c>
      <c r="G201" s="14">
        <v>0</v>
      </c>
      <c r="H201" s="30">
        <v>17</v>
      </c>
      <c r="I201" s="113">
        <v>30</v>
      </c>
      <c r="J201" s="32">
        <v>39.799999999999997</v>
      </c>
      <c r="K201" s="32">
        <v>70.2</v>
      </c>
      <c r="L201" s="33">
        <v>39.5</v>
      </c>
      <c r="N201" s="115">
        <f>SUM(O201-P201)</f>
        <v>-40.200000000000003</v>
      </c>
      <c r="O201" s="113">
        <v>30</v>
      </c>
      <c r="P201" s="32">
        <v>70.2</v>
      </c>
      <c r="R201" s="105">
        <f>SUM(V201*100%/U201)</f>
        <v>0.42499999999999999</v>
      </c>
      <c r="U201" s="14">
        <v>40</v>
      </c>
      <c r="V201" s="30">
        <v>17</v>
      </c>
      <c r="Y201" s="17">
        <v>200</v>
      </c>
      <c r="Z201" s="19">
        <v>74</v>
      </c>
      <c r="AB201" s="5">
        <f>IF(Y201:Y400&gt;Z201:Z400, Y201:Y400-Z201:Z400, "nera ats")</f>
        <v>126</v>
      </c>
    </row>
  </sheetData>
  <autoFilter ref="A1:V201">
    <sortState ref="A2:V201">
      <sortCondition descending="1" ref="N1:N201"/>
    </sortState>
  </autoFilter>
  <sortState ref="AB1:AB201">
    <sortCondition ref="AB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zoomScale="89" zoomScaleNormal="89" workbookViewId="0">
      <selection activeCell="C14" sqref="C14"/>
    </sheetView>
  </sheetViews>
  <sheetFormatPr defaultRowHeight="15" x14ac:dyDescent="0.25"/>
  <cols>
    <col min="1" max="1" width="3.7109375" customWidth="1"/>
    <col min="2" max="2" width="5.7109375" customWidth="1"/>
    <col min="3" max="3" width="23.85546875" customWidth="1"/>
    <col min="4" max="4" width="9.85546875" style="1" customWidth="1"/>
  </cols>
  <sheetData>
    <row r="1" spans="2:7" s="22" customFormat="1" ht="18.75" x14ac:dyDescent="0.3">
      <c r="D1" s="23"/>
      <c r="G1" s="50" t="s">
        <v>274</v>
      </c>
    </row>
    <row r="2" spans="2:7" s="22" customFormat="1" ht="11.25" customHeight="1" x14ac:dyDescent="0.3">
      <c r="D2" s="23"/>
    </row>
    <row r="3" spans="2:7" s="22" customFormat="1" ht="18.75" x14ac:dyDescent="0.3">
      <c r="B3" s="22" t="s">
        <v>290</v>
      </c>
      <c r="D3" s="23"/>
    </row>
    <row r="4" spans="2:7" s="22" customFormat="1" ht="18.75" x14ac:dyDescent="0.3">
      <c r="B4" s="22" t="s">
        <v>304</v>
      </c>
      <c r="D4" s="23"/>
    </row>
    <row r="5" spans="2:7" s="22" customFormat="1" ht="19.5" thickBot="1" x14ac:dyDescent="0.35">
      <c r="D5" s="23"/>
    </row>
    <row r="6" spans="2:7" s="22" customFormat="1" ht="18.75" x14ac:dyDescent="0.3">
      <c r="B6" s="82" t="s">
        <v>263</v>
      </c>
      <c r="C6" s="83" t="s">
        <v>7</v>
      </c>
      <c r="D6" s="84" t="s">
        <v>264</v>
      </c>
    </row>
    <row r="7" spans="2:7" s="22" customFormat="1" ht="18.75" x14ac:dyDescent="0.3">
      <c r="B7" s="85">
        <v>1</v>
      </c>
      <c r="C7" s="89" t="s">
        <v>309</v>
      </c>
      <c r="D7" s="86">
        <v>59</v>
      </c>
    </row>
    <row r="8" spans="2:7" s="22" customFormat="1" ht="18.75" x14ac:dyDescent="0.3">
      <c r="B8" s="85">
        <v>2</v>
      </c>
      <c r="C8" s="89" t="s">
        <v>310</v>
      </c>
      <c r="D8" s="86">
        <v>23</v>
      </c>
    </row>
    <row r="9" spans="2:7" s="22" customFormat="1" ht="18.75" x14ac:dyDescent="0.3">
      <c r="B9" s="85">
        <v>3</v>
      </c>
      <c r="C9" s="89" t="s">
        <v>308</v>
      </c>
      <c r="D9" s="86">
        <v>10</v>
      </c>
    </row>
    <row r="10" spans="2:7" s="22" customFormat="1" ht="18.75" x14ac:dyDescent="0.3">
      <c r="B10" s="85">
        <v>4</v>
      </c>
      <c r="C10" s="89" t="s">
        <v>311</v>
      </c>
      <c r="D10" s="86">
        <v>6</v>
      </c>
    </row>
    <row r="11" spans="2:7" s="22" customFormat="1" ht="18.75" x14ac:dyDescent="0.3">
      <c r="B11" s="85">
        <v>5</v>
      </c>
      <c r="C11" s="89" t="s">
        <v>312</v>
      </c>
      <c r="D11" s="86">
        <v>6</v>
      </c>
    </row>
    <row r="12" spans="2:7" s="22" customFormat="1" ht="19.5" thickBot="1" x14ac:dyDescent="0.35">
      <c r="B12" s="87">
        <v>6</v>
      </c>
      <c r="C12" s="89" t="s">
        <v>313</v>
      </c>
      <c r="D12" s="8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Užduotis</vt:lpstr>
      <vt:lpstr>Duomenys</vt:lpstr>
      <vt:lpstr>Miestai</vt:lpstr>
      <vt:lpstr>Duomenys!Criteria</vt:lpstr>
      <vt:lpstr>Užduotis!Criteria</vt:lpstr>
      <vt:lpstr>Užduotis!Extract</vt:lpstr>
    </vt:vector>
  </TitlesOfParts>
  <Company>Universitetas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Mokslas</dc:creator>
  <cp:lastModifiedBy>Windows User</cp:lastModifiedBy>
  <dcterms:created xsi:type="dcterms:W3CDTF">2013-02-27T13:35:51Z</dcterms:created>
  <dcterms:modified xsi:type="dcterms:W3CDTF">2020-04-22T21:49:33Z</dcterms:modified>
</cp:coreProperties>
</file>