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binance\testsocket\"/>
    </mc:Choice>
  </mc:AlternateContent>
  <bookViews>
    <workbookView xWindow="0" yWindow="0" windowWidth="17895" windowHeight="7875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F2" i="2"/>
  <c r="F3" i="2"/>
  <c r="F4" i="2"/>
  <c r="F5" i="2"/>
  <c r="I3" i="1"/>
  <c r="I4" i="1"/>
  <c r="I5" i="1"/>
  <c r="I6" i="1"/>
  <c r="I7" i="1"/>
  <c r="I8" i="1"/>
  <c r="I9" i="1"/>
  <c r="I10" i="1"/>
  <c r="I11" i="1"/>
  <c r="H4" i="2"/>
  <c r="H5" i="2"/>
  <c r="H3" i="2"/>
  <c r="H2" i="2"/>
  <c r="I2" i="2"/>
  <c r="G2" i="1"/>
  <c r="G3" i="1" s="1"/>
  <c r="F11" i="1"/>
  <c r="F3" i="1"/>
  <c r="F4" i="1"/>
  <c r="F5" i="1"/>
  <c r="F6" i="1"/>
  <c r="F7" i="1"/>
  <c r="F8" i="1"/>
  <c r="F9" i="1"/>
  <c r="F10" i="1"/>
  <c r="F2" i="1"/>
  <c r="I2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G2" i="2" l="1"/>
  <c r="G3" i="2" s="1"/>
  <c r="G4" i="1"/>
  <c r="G5" i="1" s="1"/>
  <c r="G6" i="1" s="1"/>
  <c r="G7" i="1" s="1"/>
  <c r="G4" i="2" l="1"/>
  <c r="G8" i="1"/>
  <c r="G5" i="2" l="1"/>
  <c r="I5" i="2" s="1"/>
  <c r="I4" i="2"/>
  <c r="G9" i="1"/>
  <c r="G10" i="1" l="1"/>
  <c r="G11" i="1" l="1"/>
</calcChain>
</file>

<file path=xl/sharedStrings.xml><?xml version="1.0" encoding="utf-8"?>
<sst xmlns="http://schemas.openxmlformats.org/spreadsheetml/2006/main" count="40" uniqueCount="19">
  <si>
    <t>ID</t>
  </si>
  <si>
    <t>isBuyer</t>
  </si>
  <si>
    <t>price</t>
  </si>
  <si>
    <t>qty</t>
  </si>
  <si>
    <t>Ordertotal</t>
  </si>
  <si>
    <t>BUY</t>
  </si>
  <si>
    <t>SELL</t>
  </si>
  <si>
    <t>Type</t>
  </si>
  <si>
    <t>AvgPrice</t>
  </si>
  <si>
    <t>Accumulative Qty</t>
  </si>
  <si>
    <t>Accumulative Net</t>
  </si>
  <si>
    <r>
      <t>[{</t>
    </r>
    <r>
      <rPr>
        <sz val="11"/>
        <color rgb="FFCE9178"/>
        <rFont val="Consolas"/>
        <family val="3"/>
        <charset val="204"/>
      </rPr>
      <t>'symbol'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'XRPUSDT'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'id'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B5CEA8"/>
        <rFont val="Consolas"/>
        <family val="3"/>
        <charset val="204"/>
      </rPr>
      <t>318757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'orderId'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B5CEA8"/>
        <rFont val="Consolas"/>
        <family val="3"/>
        <charset val="204"/>
      </rPr>
      <t>3043247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'orderListId'</t>
    </r>
    <r>
      <rPr>
        <sz val="11"/>
        <color rgb="FFD4D4D4"/>
        <rFont val="Consolas"/>
        <family val="3"/>
        <charset val="204"/>
      </rPr>
      <t>: -</t>
    </r>
    <r>
      <rPr>
        <sz val="11"/>
        <color rgb="FFB5CEA8"/>
        <rFont val="Consolas"/>
        <family val="3"/>
        <charset val="204"/>
      </rPr>
      <t>1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'price'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'100'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'qty'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'1'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'quoteQty'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'0'</t>
    </r>
  </si>
  <si>
    <r>
      <t xml:space="preserve">, </t>
    </r>
    <r>
      <rPr>
        <sz val="11"/>
        <color rgb="FFCE9178"/>
        <rFont val="Consolas"/>
        <family val="3"/>
        <charset val="204"/>
      </rPr>
      <t>'commission'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'0.00000000'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'commissionAsset'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'XRP'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'time'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B5CEA8"/>
        <rFont val="Consolas"/>
        <family val="3"/>
        <charset val="204"/>
      </rPr>
      <t>1680226475450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'isBuyer'</t>
    </r>
    <r>
      <rPr>
        <sz val="11"/>
        <color rgb="FFD4D4D4"/>
        <rFont val="Consolas"/>
        <family val="3"/>
        <charset val="204"/>
      </rPr>
      <t xml:space="preserve">: True, </t>
    </r>
    <r>
      <rPr>
        <sz val="11"/>
        <color rgb="FFCE9178"/>
        <rFont val="Consolas"/>
        <family val="3"/>
        <charset val="204"/>
      </rPr>
      <t>'isMaker'</t>
    </r>
    <r>
      <rPr>
        <sz val="11"/>
        <color rgb="FFD4D4D4"/>
        <rFont val="Consolas"/>
        <family val="3"/>
        <charset val="204"/>
      </rPr>
      <t xml:space="preserve">: False, </t>
    </r>
    <r>
      <rPr>
        <sz val="11"/>
        <color rgb="FFCE9178"/>
        <rFont val="Consolas"/>
        <family val="3"/>
        <charset val="204"/>
      </rPr>
      <t>'isBestMatch'</t>
    </r>
    <r>
      <rPr>
        <sz val="11"/>
        <color rgb="FFD4D4D4"/>
        <rFont val="Consolas"/>
        <family val="3"/>
        <charset val="204"/>
      </rPr>
      <t>: True}</t>
    </r>
  </si>
  <si>
    <r>
      <t>, {</t>
    </r>
    <r>
      <rPr>
        <sz val="11"/>
        <color rgb="FFCE9178"/>
        <rFont val="Consolas"/>
        <family val="3"/>
        <charset val="204"/>
      </rPr>
      <t>'symbol'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'XRPUSDT'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'id'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B5CEA8"/>
        <rFont val="Consolas"/>
        <family val="3"/>
        <charset val="204"/>
      </rPr>
      <t>319191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'orderId'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B5CEA8"/>
        <rFont val="Consolas"/>
        <family val="3"/>
        <charset val="204"/>
      </rPr>
      <t>3046346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'orderListId'</t>
    </r>
    <r>
      <rPr>
        <sz val="11"/>
        <color rgb="FFD4D4D4"/>
        <rFont val="Consolas"/>
        <family val="3"/>
        <charset val="204"/>
      </rPr>
      <t>: -</t>
    </r>
    <r>
      <rPr>
        <sz val="11"/>
        <color rgb="FFB5CEA8"/>
        <rFont val="Consolas"/>
        <family val="3"/>
        <charset val="204"/>
      </rPr>
      <t>1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'price'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'100'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'qty'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'1'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'quoteQty'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'0'</t>
    </r>
  </si>
  <si>
    <r>
      <t xml:space="preserve">, </t>
    </r>
    <r>
      <rPr>
        <sz val="11"/>
        <color rgb="FFCE9178"/>
        <rFont val="Consolas"/>
        <family val="3"/>
        <charset val="204"/>
      </rPr>
      <t>'commission'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'0.00000000'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'commissionAsset'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'XRP'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'time'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B5CEA8"/>
        <rFont val="Consolas"/>
        <family val="3"/>
        <charset val="204"/>
      </rPr>
      <t>1680228459815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'isBuyer'</t>
    </r>
    <r>
      <rPr>
        <sz val="11"/>
        <color rgb="FFD4D4D4"/>
        <rFont val="Consolas"/>
        <family val="3"/>
        <charset val="204"/>
      </rPr>
      <t xml:space="preserve">: True, </t>
    </r>
    <r>
      <rPr>
        <sz val="11"/>
        <color rgb="FFCE9178"/>
        <rFont val="Consolas"/>
        <family val="3"/>
        <charset val="204"/>
      </rPr>
      <t>'isMaker'</t>
    </r>
    <r>
      <rPr>
        <sz val="11"/>
        <color rgb="FFD4D4D4"/>
        <rFont val="Consolas"/>
        <family val="3"/>
        <charset val="204"/>
      </rPr>
      <t xml:space="preserve">: False, </t>
    </r>
    <r>
      <rPr>
        <sz val="11"/>
        <color rgb="FFCE9178"/>
        <rFont val="Consolas"/>
        <family val="3"/>
        <charset val="204"/>
      </rPr>
      <t>'isBestMatch'</t>
    </r>
    <r>
      <rPr>
        <sz val="11"/>
        <color rgb="FFD4D4D4"/>
        <rFont val="Consolas"/>
        <family val="3"/>
        <charset val="204"/>
      </rPr>
      <t>: True}</t>
    </r>
  </si>
  <si>
    <r>
      <t>, {</t>
    </r>
    <r>
      <rPr>
        <sz val="11"/>
        <color rgb="FFCE9178"/>
        <rFont val="Consolas"/>
        <family val="3"/>
        <charset val="204"/>
      </rPr>
      <t>'symbol'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'XRPUSDT'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'id'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B5CEA8"/>
        <rFont val="Consolas"/>
        <family val="3"/>
        <charset val="204"/>
      </rPr>
      <t>319195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'orderId'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B5CEA8"/>
        <rFont val="Consolas"/>
        <family val="3"/>
        <charset val="204"/>
      </rPr>
      <t>3046379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'orderListId'</t>
    </r>
    <r>
      <rPr>
        <sz val="11"/>
        <color rgb="FFD4D4D4"/>
        <rFont val="Consolas"/>
        <family val="3"/>
        <charset val="204"/>
      </rPr>
      <t>: -</t>
    </r>
    <r>
      <rPr>
        <sz val="11"/>
        <color rgb="FFB5CEA8"/>
        <rFont val="Consolas"/>
        <family val="3"/>
        <charset val="204"/>
      </rPr>
      <t>1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'price'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'50'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'qty'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'1'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'quoteQty'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'0'</t>
    </r>
  </si>
  <si>
    <r>
      <t xml:space="preserve">, </t>
    </r>
    <r>
      <rPr>
        <sz val="11"/>
        <color rgb="FFCE9178"/>
        <rFont val="Consolas"/>
        <family val="3"/>
        <charset val="204"/>
      </rPr>
      <t>'commission'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'0.00000000'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'commissionAsset'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'USDT'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'time'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B5CEA8"/>
        <rFont val="Consolas"/>
        <family val="3"/>
        <charset val="204"/>
      </rPr>
      <t>1680228480721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'isBuyer'</t>
    </r>
    <r>
      <rPr>
        <sz val="11"/>
        <color rgb="FFD4D4D4"/>
        <rFont val="Consolas"/>
        <family val="3"/>
        <charset val="204"/>
      </rPr>
      <t xml:space="preserve">: False, </t>
    </r>
    <r>
      <rPr>
        <sz val="11"/>
        <color rgb="FFCE9178"/>
        <rFont val="Consolas"/>
        <family val="3"/>
        <charset val="204"/>
      </rPr>
      <t>'isMaker'</t>
    </r>
    <r>
      <rPr>
        <sz val="11"/>
        <color rgb="FFD4D4D4"/>
        <rFont val="Consolas"/>
        <family val="3"/>
        <charset val="204"/>
      </rPr>
      <t xml:space="preserve">: False, </t>
    </r>
    <r>
      <rPr>
        <sz val="11"/>
        <color rgb="FFCE9178"/>
        <rFont val="Consolas"/>
        <family val="3"/>
        <charset val="204"/>
      </rPr>
      <t>'isBestMatch'</t>
    </r>
    <r>
      <rPr>
        <sz val="11"/>
        <color rgb="FFD4D4D4"/>
        <rFont val="Consolas"/>
        <family val="3"/>
        <charset val="204"/>
      </rPr>
      <t>: True}</t>
    </r>
  </si>
  <si>
    <r>
      <t>, {</t>
    </r>
    <r>
      <rPr>
        <sz val="11"/>
        <color rgb="FFCE9178"/>
        <rFont val="Consolas"/>
        <family val="3"/>
        <charset val="204"/>
      </rPr>
      <t>'symbol'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'XRPUSDT'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'id'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B5CEA8"/>
        <rFont val="Consolas"/>
        <family val="3"/>
        <charset val="204"/>
      </rPr>
      <t>340605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'orderId'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B5CEA8"/>
        <rFont val="Consolas"/>
        <family val="3"/>
        <charset val="204"/>
      </rPr>
      <t>3259553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'orderListId'</t>
    </r>
    <r>
      <rPr>
        <sz val="11"/>
        <color rgb="FFD4D4D4"/>
        <rFont val="Consolas"/>
        <family val="3"/>
        <charset val="204"/>
      </rPr>
      <t>: -</t>
    </r>
    <r>
      <rPr>
        <sz val="11"/>
        <color rgb="FFB5CEA8"/>
        <rFont val="Consolas"/>
        <family val="3"/>
        <charset val="204"/>
      </rPr>
      <t>1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'price'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'100'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'qty'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'30.00000000'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'quoteQty'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'0'</t>
    </r>
  </si>
  <si>
    <r>
      <t xml:space="preserve">, </t>
    </r>
    <r>
      <rPr>
        <sz val="11"/>
        <color rgb="FFCE9178"/>
        <rFont val="Consolas"/>
        <family val="3"/>
        <charset val="204"/>
      </rPr>
      <t>'commission'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'0.00000000'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'commissionAsset'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CE9178"/>
        <rFont val="Consolas"/>
        <family val="3"/>
        <charset val="204"/>
      </rPr>
      <t>'XRP'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'time'</t>
    </r>
    <r>
      <rPr>
        <sz val="11"/>
        <color rgb="FFD4D4D4"/>
        <rFont val="Consolas"/>
        <family val="3"/>
        <charset val="204"/>
      </rPr>
      <t xml:space="preserve">: </t>
    </r>
    <r>
      <rPr>
        <sz val="11"/>
        <color rgb="FFB5CEA8"/>
        <rFont val="Consolas"/>
        <family val="3"/>
        <charset val="204"/>
      </rPr>
      <t>1680343441374</t>
    </r>
    <r>
      <rPr>
        <sz val="11"/>
        <color rgb="FFD4D4D4"/>
        <rFont val="Consolas"/>
        <family val="3"/>
        <charset val="204"/>
      </rPr>
      <t xml:space="preserve">, </t>
    </r>
    <r>
      <rPr>
        <sz val="11"/>
        <color rgb="FFCE9178"/>
        <rFont val="Consolas"/>
        <family val="3"/>
        <charset val="204"/>
      </rPr>
      <t>'isBuyer'</t>
    </r>
    <r>
      <rPr>
        <sz val="11"/>
        <color rgb="FFD4D4D4"/>
        <rFont val="Consolas"/>
        <family val="3"/>
        <charset val="204"/>
      </rPr>
      <t xml:space="preserve">: True, </t>
    </r>
    <r>
      <rPr>
        <sz val="11"/>
        <color rgb="FFCE9178"/>
        <rFont val="Consolas"/>
        <family val="3"/>
        <charset val="204"/>
      </rPr>
      <t>'isMaker'</t>
    </r>
    <r>
      <rPr>
        <sz val="11"/>
        <color rgb="FFD4D4D4"/>
        <rFont val="Consolas"/>
        <family val="3"/>
        <charset val="204"/>
      </rPr>
      <t xml:space="preserve">: False, </t>
    </r>
    <r>
      <rPr>
        <sz val="11"/>
        <color rgb="FFCE9178"/>
        <rFont val="Consolas"/>
        <family val="3"/>
        <charset val="204"/>
      </rPr>
      <t>'isBestMatch'</t>
    </r>
    <r>
      <rPr>
        <sz val="11"/>
        <color rgb="FFD4D4D4"/>
        <rFont val="Consolas"/>
        <family val="3"/>
        <charset val="204"/>
      </rPr>
      <t>: True}]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</si>
</sst>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D4D4D4"/>
      <name val="Consolas"/>
      <family val="3"/>
      <charset val="204"/>
    </font>
    <font>
      <sz val="11"/>
      <color rgb="FFCE9178"/>
      <name val="Consolas"/>
      <family val="3"/>
      <charset val="204"/>
    </font>
    <font>
      <sz val="11"/>
      <color rgb="FFB5CEA8"/>
      <name val="Consolas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3" borderId="1" xfId="0" applyFill="1" applyBorder="1"/>
    <xf numFmtId="2" fontId="0" fillId="3" borderId="1" xfId="0" applyNumberFormat="1" applyFill="1" applyBorder="1"/>
    <xf numFmtId="2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166" fontId="0" fillId="0" borderId="1" xfId="0" applyNumberFormat="1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I3" sqref="I3"/>
    </sheetView>
  </sheetViews>
  <sheetFormatPr defaultRowHeight="15" x14ac:dyDescent="0.25"/>
  <cols>
    <col min="5" max="5" width="3.85546875" bestFit="1" customWidth="1"/>
    <col min="6" max="6" width="10.5703125" bestFit="1" customWidth="1"/>
    <col min="7" max="7" width="16.85546875" bestFit="1" customWidth="1"/>
    <col min="8" max="8" width="16.7109375" bestFit="1" customWidth="1"/>
    <col min="9" max="9" width="9.5703125" bestFit="1" customWidth="1"/>
  </cols>
  <sheetData>
    <row r="1" spans="1:9" x14ac:dyDescent="0.25">
      <c r="A1" s="2" t="s">
        <v>0</v>
      </c>
      <c r="B1" s="2" t="s">
        <v>1</v>
      </c>
      <c r="C1" s="4" t="s">
        <v>7</v>
      </c>
      <c r="D1" s="2" t="s">
        <v>2</v>
      </c>
      <c r="E1" s="2" t="s">
        <v>3</v>
      </c>
      <c r="F1" s="4" t="s">
        <v>4</v>
      </c>
      <c r="G1" s="4" t="s">
        <v>10</v>
      </c>
      <c r="H1" s="4" t="s">
        <v>9</v>
      </c>
      <c r="I1" s="5" t="s">
        <v>8</v>
      </c>
    </row>
    <row r="2" spans="1:9" x14ac:dyDescent="0.25">
      <c r="A2" s="6">
        <v>1840023</v>
      </c>
      <c r="B2" s="6" t="b">
        <v>1</v>
      </c>
      <c r="C2" s="6" t="s">
        <v>5</v>
      </c>
      <c r="D2" s="6">
        <v>100</v>
      </c>
      <c r="E2" s="6">
        <v>1</v>
      </c>
      <c r="F2" s="7">
        <f>D2*E2</f>
        <v>100</v>
      </c>
      <c r="G2" s="7">
        <f>F2</f>
        <v>100</v>
      </c>
      <c r="H2" s="7">
        <f>E2</f>
        <v>1</v>
      </c>
      <c r="I2" s="7">
        <f>F2/E2</f>
        <v>100</v>
      </c>
    </row>
    <row r="3" spans="1:9" x14ac:dyDescent="0.25">
      <c r="A3" s="6">
        <v>1840024</v>
      </c>
      <c r="B3" s="6" t="b">
        <v>1</v>
      </c>
      <c r="C3" s="6" t="s">
        <v>5</v>
      </c>
      <c r="D3" s="6">
        <v>100</v>
      </c>
      <c r="E3" s="6">
        <v>1</v>
      </c>
      <c r="F3" s="7">
        <f t="shared" ref="F3:F5" si="0">D3*E3</f>
        <v>100</v>
      </c>
      <c r="G3" s="7">
        <f t="shared" ref="G3:G5" si="1">IF(C3="BUY",G2+F3,G2-F3)</f>
        <v>200</v>
      </c>
      <c r="H3" s="7">
        <f>IF(C3="BUY",H2+E3,H2-E3)</f>
        <v>2</v>
      </c>
      <c r="I3" s="7">
        <f>IF(C3="BUY",G3/H3,G3/H3)</f>
        <v>100</v>
      </c>
    </row>
    <row r="4" spans="1:9" x14ac:dyDescent="0.25">
      <c r="A4" s="6">
        <v>1840701</v>
      </c>
      <c r="B4" s="6" t="b">
        <v>0</v>
      </c>
      <c r="C4" s="6" t="s">
        <v>6</v>
      </c>
      <c r="D4" s="6">
        <v>50</v>
      </c>
      <c r="E4" s="6">
        <v>1</v>
      </c>
      <c r="F4" s="7">
        <f t="shared" si="0"/>
        <v>50</v>
      </c>
      <c r="G4" s="7">
        <f t="shared" si="1"/>
        <v>150</v>
      </c>
      <c r="H4" s="7">
        <f t="shared" ref="H4:H5" si="2">IF(C4="BUY",H3+E4,H3-E4)</f>
        <v>1</v>
      </c>
      <c r="I4" s="7">
        <f>IF(C4="BUY",G4/H4,G4/H4)</f>
        <v>150</v>
      </c>
    </row>
    <row r="5" spans="1:9" x14ac:dyDescent="0.25">
      <c r="A5" s="6">
        <v>1840637</v>
      </c>
      <c r="B5" s="6" t="b">
        <v>1</v>
      </c>
      <c r="C5" s="6" t="s">
        <v>5</v>
      </c>
      <c r="D5" s="6">
        <v>100</v>
      </c>
      <c r="E5" s="6">
        <v>1</v>
      </c>
      <c r="F5" s="7">
        <f t="shared" si="0"/>
        <v>100</v>
      </c>
      <c r="G5" s="7">
        <f t="shared" si="1"/>
        <v>250</v>
      </c>
      <c r="H5" s="7">
        <f t="shared" si="2"/>
        <v>2</v>
      </c>
      <c r="I5" s="7">
        <f>IF(C5="BUY",G5/H5,G5/H5)</f>
        <v>125</v>
      </c>
    </row>
    <row r="10" spans="1:9" x14ac:dyDescent="0.25">
      <c r="A10" s="8" t="s">
        <v>11</v>
      </c>
    </row>
    <row r="11" spans="1:9" x14ac:dyDescent="0.25">
      <c r="A11" s="8" t="s">
        <v>12</v>
      </c>
    </row>
    <row r="12" spans="1:9" x14ac:dyDescent="0.25">
      <c r="A12" s="8" t="s">
        <v>13</v>
      </c>
    </row>
    <row r="13" spans="1:9" x14ac:dyDescent="0.25">
      <c r="A13" s="8" t="s">
        <v>14</v>
      </c>
    </row>
    <row r="14" spans="1:9" x14ac:dyDescent="0.25">
      <c r="A14" s="8" t="s">
        <v>15</v>
      </c>
    </row>
    <row r="15" spans="1:9" x14ac:dyDescent="0.25">
      <c r="A15" s="8" t="s">
        <v>16</v>
      </c>
    </row>
    <row r="16" spans="1:9" x14ac:dyDescent="0.25">
      <c r="A16" s="8" t="s">
        <v>17</v>
      </c>
    </row>
    <row r="17" spans="1:1" x14ac:dyDescent="0.25">
      <c r="A17" s="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I11"/>
    </sheetView>
  </sheetViews>
  <sheetFormatPr defaultRowHeight="15" x14ac:dyDescent="0.25"/>
  <cols>
    <col min="6" max="6" width="18.85546875" style="1" bestFit="1" customWidth="1"/>
    <col min="7" max="8" width="18.85546875" style="1" customWidth="1"/>
    <col min="9" max="9" width="17.28515625" customWidth="1"/>
  </cols>
  <sheetData>
    <row r="1" spans="1:9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3" t="s">
        <v>4</v>
      </c>
      <c r="G1" s="4" t="s">
        <v>10</v>
      </c>
      <c r="H1" s="4" t="s">
        <v>9</v>
      </c>
      <c r="I1" s="5" t="s">
        <v>8</v>
      </c>
    </row>
    <row r="2" spans="1:9" x14ac:dyDescent="0.25">
      <c r="A2" s="6">
        <v>1840023</v>
      </c>
      <c r="B2" s="6" t="b">
        <v>1</v>
      </c>
      <c r="C2" s="6" t="s">
        <v>5</v>
      </c>
      <c r="D2" s="6">
        <v>1500</v>
      </c>
      <c r="E2" s="6">
        <v>1</v>
      </c>
      <c r="F2" s="7">
        <f>D2*E2</f>
        <v>1500</v>
      </c>
      <c r="G2" s="7">
        <f>F2</f>
        <v>1500</v>
      </c>
      <c r="H2" s="7">
        <f>E2</f>
        <v>1</v>
      </c>
      <c r="I2" s="7">
        <f>F2/E2</f>
        <v>1500</v>
      </c>
    </row>
    <row r="3" spans="1:9" x14ac:dyDescent="0.25">
      <c r="A3" s="6">
        <v>1840024</v>
      </c>
      <c r="B3" s="6" t="b">
        <v>1</v>
      </c>
      <c r="C3" s="6" t="s">
        <v>5</v>
      </c>
      <c r="D3" s="6">
        <v>2500</v>
      </c>
      <c r="E3" s="6">
        <v>2</v>
      </c>
      <c r="F3" s="7">
        <f t="shared" ref="F3:F10" si="0">D3*E3</f>
        <v>5000</v>
      </c>
      <c r="G3" s="7">
        <f t="shared" ref="G3:G6" si="1">IF(C3="BUY",G2+F3,G2-F3)</f>
        <v>6500</v>
      </c>
      <c r="H3" s="7">
        <f>IF(C3="BUY",H2+E3,H2-E3)</f>
        <v>3</v>
      </c>
      <c r="I3" s="7">
        <f t="shared" ref="I3:I10" si="2">G3/H3</f>
        <v>2166.6666666666665</v>
      </c>
    </row>
    <row r="4" spans="1:9" x14ac:dyDescent="0.25">
      <c r="A4" s="6">
        <v>1840025</v>
      </c>
      <c r="B4" s="6" t="b">
        <v>1</v>
      </c>
      <c r="C4" s="6" t="s">
        <v>5</v>
      </c>
      <c r="D4" s="6">
        <v>1000</v>
      </c>
      <c r="E4" s="6">
        <v>1</v>
      </c>
      <c r="F4" s="7">
        <f t="shared" si="0"/>
        <v>1000</v>
      </c>
      <c r="G4" s="7">
        <f t="shared" si="1"/>
        <v>7500</v>
      </c>
      <c r="H4" s="7">
        <f t="shared" ref="H4:H10" si="3">IF(C4="BUY",H3+E4,H3-E4)</f>
        <v>4</v>
      </c>
      <c r="I4" s="7">
        <f t="shared" si="2"/>
        <v>1875</v>
      </c>
    </row>
    <row r="5" spans="1:9" x14ac:dyDescent="0.25">
      <c r="A5" s="6">
        <v>1840636</v>
      </c>
      <c r="B5" s="6" t="b">
        <v>1</v>
      </c>
      <c r="C5" s="6" t="s">
        <v>5</v>
      </c>
      <c r="D5" s="6">
        <v>3000</v>
      </c>
      <c r="E5" s="6">
        <v>5</v>
      </c>
      <c r="F5" s="7">
        <f t="shared" si="0"/>
        <v>15000</v>
      </c>
      <c r="G5" s="7">
        <f t="shared" si="1"/>
        <v>22500</v>
      </c>
      <c r="H5" s="7">
        <f t="shared" si="3"/>
        <v>9</v>
      </c>
      <c r="I5" s="7">
        <f t="shared" si="2"/>
        <v>2500</v>
      </c>
    </row>
    <row r="6" spans="1:9" x14ac:dyDescent="0.25">
      <c r="A6" s="6">
        <v>1840637</v>
      </c>
      <c r="B6" s="6" t="b">
        <v>1</v>
      </c>
      <c r="C6" s="6" t="s">
        <v>5</v>
      </c>
      <c r="D6" s="6">
        <v>1800</v>
      </c>
      <c r="E6" s="6">
        <v>1</v>
      </c>
      <c r="F6" s="7">
        <f t="shared" si="0"/>
        <v>1800</v>
      </c>
      <c r="G6" s="7">
        <f t="shared" si="1"/>
        <v>24300</v>
      </c>
      <c r="H6" s="7">
        <f t="shared" si="3"/>
        <v>10</v>
      </c>
      <c r="I6" s="7">
        <f t="shared" si="2"/>
        <v>2430</v>
      </c>
    </row>
    <row r="7" spans="1:9" x14ac:dyDescent="0.25">
      <c r="A7" s="6">
        <v>1840698</v>
      </c>
      <c r="B7" s="6" t="b">
        <v>0</v>
      </c>
      <c r="C7" s="6" t="s">
        <v>6</v>
      </c>
      <c r="D7" s="6">
        <v>2000</v>
      </c>
      <c r="E7" s="6">
        <v>1</v>
      </c>
      <c r="F7" s="7">
        <f t="shared" si="0"/>
        <v>2000</v>
      </c>
      <c r="G7" s="7">
        <f>IF(C7="BUY",G6+F7,G6-F7)</f>
        <v>22300</v>
      </c>
      <c r="H7" s="7">
        <f t="shared" si="3"/>
        <v>9</v>
      </c>
      <c r="I7" s="7">
        <f t="shared" si="2"/>
        <v>2477.7777777777778</v>
      </c>
    </row>
    <row r="8" spans="1:9" x14ac:dyDescent="0.25">
      <c r="A8" s="6">
        <v>1840699</v>
      </c>
      <c r="B8" s="6" t="b">
        <v>0</v>
      </c>
      <c r="C8" s="6" t="s">
        <v>6</v>
      </c>
      <c r="D8" s="6">
        <v>1000</v>
      </c>
      <c r="E8" s="6">
        <v>1</v>
      </c>
      <c r="F8" s="7">
        <f t="shared" si="0"/>
        <v>1000</v>
      </c>
      <c r="G8" s="7">
        <f t="shared" ref="G8:G9" si="4">IF(C8="BUY",G7+F8,G7-F8)</f>
        <v>21300</v>
      </c>
      <c r="H8" s="7">
        <f t="shared" si="3"/>
        <v>8</v>
      </c>
      <c r="I8" s="7">
        <f t="shared" si="2"/>
        <v>2662.5</v>
      </c>
    </row>
    <row r="9" spans="1:9" x14ac:dyDescent="0.25">
      <c r="A9" s="6">
        <v>1840700</v>
      </c>
      <c r="B9" s="6" t="b">
        <v>0</v>
      </c>
      <c r="C9" s="6" t="s">
        <v>6</v>
      </c>
      <c r="D9" s="6">
        <v>5000</v>
      </c>
      <c r="E9" s="6">
        <v>1</v>
      </c>
      <c r="F9" s="7">
        <f t="shared" si="0"/>
        <v>5000</v>
      </c>
      <c r="G9" s="7">
        <f t="shared" si="4"/>
        <v>16300</v>
      </c>
      <c r="H9" s="7">
        <f t="shared" si="3"/>
        <v>7</v>
      </c>
      <c r="I9" s="7">
        <f t="shared" si="2"/>
        <v>2328.5714285714284</v>
      </c>
    </row>
    <row r="10" spans="1:9" x14ac:dyDescent="0.25">
      <c r="A10" s="6">
        <v>1840701</v>
      </c>
      <c r="B10" s="6" t="b">
        <v>0</v>
      </c>
      <c r="C10" s="6" t="s">
        <v>6</v>
      </c>
      <c r="D10" s="6">
        <v>3000</v>
      </c>
      <c r="E10" s="6">
        <v>1</v>
      </c>
      <c r="F10" s="7">
        <f t="shared" si="0"/>
        <v>3000</v>
      </c>
      <c r="G10" s="7">
        <f>IF(C10="BUY",G9+F10,G9-F10)</f>
        <v>13300</v>
      </c>
      <c r="H10" s="7">
        <f t="shared" si="3"/>
        <v>6</v>
      </c>
      <c r="I10" s="7">
        <f t="shared" si="2"/>
        <v>2216.6666666666665</v>
      </c>
    </row>
    <row r="11" spans="1:9" x14ac:dyDescent="0.25">
      <c r="A11" s="6">
        <v>1840637</v>
      </c>
      <c r="B11" s="6" t="b">
        <v>1</v>
      </c>
      <c r="C11" s="6" t="s">
        <v>5</v>
      </c>
      <c r="D11" s="6">
        <v>1800</v>
      </c>
      <c r="E11" s="6">
        <v>1</v>
      </c>
      <c r="F11" s="7">
        <f t="shared" ref="F11" si="5">D11*E11</f>
        <v>1800</v>
      </c>
      <c r="G11" s="7">
        <f>IF(C11="BUY",G10+F11,0)</f>
        <v>15100</v>
      </c>
      <c r="H11" s="7">
        <f t="shared" ref="H11" si="6">IF(C11="BUY",H10+E11,H10-E11)</f>
        <v>7</v>
      </c>
      <c r="I11" s="7">
        <f>G11/H11</f>
        <v>2157.1428571428573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2023-04-01T11:17:08Z</dcterms:created>
  <dcterms:modified xsi:type="dcterms:W3CDTF">2023-04-01T20:57:54Z</dcterms:modified>
</cp:coreProperties>
</file>